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d589e021ae700e3e/Documents/0 - MBAN/0 - Steven - BAMS 508 Optimal Decision Making II/Project FIFA/"/>
    </mc:Choice>
  </mc:AlternateContent>
  <xr:revisionPtr revIDLastSave="15" documentId="13_ncr:1_{2126544A-3F92-49DC-A131-79FE40071976}" xr6:coauthVersionLast="47" xr6:coauthVersionMax="47" xr10:uidLastSave="{FBD60150-0527-4C65-9FD9-4D2C73861304}"/>
  <bookViews>
    <workbookView xWindow="19090" yWindow="-110" windowWidth="19420" windowHeight="10300" tabRatio="718" xr2:uid="{00000000-000D-0000-FFFF-FFFF00000000}"/>
  </bookViews>
  <sheets>
    <sheet name="Cover" sheetId="21" r:id="rId1"/>
    <sheet name="Summary&gt;" sheetId="28" r:id="rId2"/>
    <sheet name="Summary" sheetId="20" r:id="rId3"/>
    <sheet name="Final Results" sheetId="27" r:id="rId4"/>
    <sheet name="Sensitivity Analysis" sheetId="26" r:id="rId5"/>
    <sheet name="Gurobi&gt;" sheetId="16" r:id="rId6"/>
    <sheet name="Input Sheet Generator" sheetId="13" r:id="rId7"/>
    <sheet name="Starter11 Input" sheetId="18" r:id="rId8"/>
    <sheet name="All15 Input (40)" sheetId="19" r:id="rId9"/>
    <sheet name="All15 Input (50)" sheetId="23" r:id="rId10"/>
    <sheet name="All15 Input (30)" sheetId="24" r:id="rId11"/>
    <sheet name="Base Facts&gt;" sheetId="14" r:id="rId12"/>
    <sheet name="Player Stats Append" sheetId="25" r:id="rId13"/>
    <sheet name="Assumptions &amp; Constraints" sheetId="3" r:id="rId14"/>
    <sheet name="Team List" sheetId="2" r:id="rId15"/>
    <sheet name="Player List" sheetId="15" r:id="rId16"/>
    <sheet name="Data Collection&gt;" sheetId="6" r:id="rId17"/>
    <sheet name="Basic Player Info Tool" sheetId="8" r:id="rId18"/>
    <sheet name="Aarushi" sheetId="9" r:id="rId19"/>
    <sheet name="Atul" sheetId="10" r:id="rId20"/>
    <sheet name="Eric" sheetId="7" r:id="rId21"/>
    <sheet name="Yash" sheetId="11" r:id="rId22"/>
  </sheets>
  <definedNames>
    <definedName name="ExternalData_1" localSheetId="17" hidden="1">'Basic Player Info Tool'!$D$2:$H$23</definedName>
    <definedName name="ExternalData_1" localSheetId="6" hidden="1">'Input Sheet Generator'!$B$1:$EK$9</definedName>
    <definedName name="ExternalData_1" localSheetId="12" hidden="1">'Player Stats Append'!$A$1:$Z$140</definedName>
    <definedName name="ExternalData_2" localSheetId="15" hidden="1">'Player List'!$A$1:$H$140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0" i="20" l="1"/>
  <c r="H138" i="20"/>
  <c r="H141" i="20"/>
  <c r="H139" i="20"/>
  <c r="H137" i="20"/>
  <c r="H133" i="20"/>
  <c r="H132" i="20"/>
  <c r="H136" i="20"/>
  <c r="H135" i="20"/>
  <c r="H131" i="20"/>
  <c r="H122" i="20"/>
  <c r="H129" i="20"/>
  <c r="H126" i="20"/>
  <c r="H113" i="20"/>
  <c r="H125" i="20"/>
  <c r="H115" i="20"/>
  <c r="H121" i="20"/>
  <c r="H128" i="20"/>
  <c r="H112" i="20"/>
  <c r="H111" i="20"/>
  <c r="H118" i="20"/>
  <c r="H124" i="20"/>
  <c r="H110" i="20"/>
  <c r="H130" i="20"/>
  <c r="H134" i="20"/>
  <c r="H109" i="20"/>
  <c r="H127" i="20"/>
  <c r="H117" i="20"/>
  <c r="H123" i="20"/>
  <c r="H119" i="20"/>
  <c r="H100" i="20"/>
  <c r="H120" i="20"/>
  <c r="H116" i="20"/>
  <c r="H114" i="20"/>
  <c r="H105" i="20"/>
  <c r="H104" i="20"/>
  <c r="H108" i="20"/>
  <c r="H95" i="20"/>
  <c r="H102" i="20"/>
  <c r="H103" i="20"/>
  <c r="H107" i="20"/>
  <c r="H97" i="20"/>
  <c r="H106" i="20"/>
  <c r="H93" i="20"/>
  <c r="H101" i="20"/>
  <c r="H91" i="20"/>
  <c r="H92" i="20"/>
  <c r="H94" i="20"/>
  <c r="H90" i="20"/>
  <c r="H82" i="20"/>
  <c r="H86" i="20"/>
  <c r="H89" i="20"/>
  <c r="H99" i="20"/>
  <c r="H81" i="20"/>
  <c r="H85" i="20"/>
  <c r="H98" i="20"/>
  <c r="H88" i="20"/>
  <c r="H80" i="20"/>
  <c r="H96" i="20"/>
  <c r="H79" i="20"/>
  <c r="H78" i="20"/>
  <c r="H70" i="20"/>
  <c r="H65" i="20"/>
  <c r="H84" i="20"/>
  <c r="H76" i="20"/>
  <c r="H75" i="20"/>
  <c r="H71" i="20"/>
  <c r="H69" i="20"/>
  <c r="H35" i="20"/>
  <c r="H73" i="20"/>
  <c r="H87" i="20"/>
  <c r="H72" i="20"/>
  <c r="H58" i="20"/>
  <c r="H62" i="20"/>
  <c r="H61" i="20"/>
  <c r="H57" i="20"/>
  <c r="H33" i="20"/>
  <c r="H67" i="20"/>
  <c r="H63" i="20"/>
  <c r="H83" i="20"/>
  <c r="H52" i="20"/>
  <c r="H59" i="20"/>
  <c r="H60" i="20"/>
  <c r="H50" i="20"/>
  <c r="H49" i="20"/>
  <c r="H56" i="20"/>
  <c r="H32" i="20"/>
  <c r="H41" i="20"/>
  <c r="H66" i="20"/>
  <c r="H40" i="20"/>
  <c r="H74" i="20"/>
  <c r="H39" i="20"/>
  <c r="H53" i="20"/>
  <c r="H55" i="20"/>
  <c r="H31" i="20"/>
  <c r="H22" i="20"/>
  <c r="H46" i="20"/>
  <c r="H28" i="20"/>
  <c r="H45" i="20"/>
  <c r="H77" i="20"/>
  <c r="H27" i="20"/>
  <c r="H64" i="20"/>
  <c r="H15" i="20"/>
  <c r="H25" i="20"/>
  <c r="H51" i="20"/>
  <c r="H38" i="20"/>
  <c r="H37" i="20"/>
  <c r="H47" i="20"/>
  <c r="H19" i="20"/>
  <c r="H29" i="20"/>
  <c r="H10" i="20"/>
  <c r="H44" i="20"/>
  <c r="H23" i="20"/>
  <c r="H48" i="20"/>
  <c r="H68" i="20"/>
  <c r="H18" i="20"/>
  <c r="H9" i="20"/>
  <c r="H24" i="20"/>
  <c r="H42" i="20"/>
  <c r="H14" i="20"/>
  <c r="H34" i="20"/>
  <c r="H16" i="20"/>
  <c r="H12" i="20"/>
  <c r="H13" i="20"/>
  <c r="H54" i="20"/>
  <c r="H5" i="20"/>
  <c r="H8" i="20"/>
  <c r="H36" i="20"/>
  <c r="H26" i="20"/>
  <c r="H30" i="20"/>
  <c r="H4" i="20"/>
  <c r="H43" i="20"/>
  <c r="H7" i="20"/>
  <c r="H17" i="20"/>
  <c r="H3" i="20"/>
  <c r="H6" i="20"/>
  <c r="H20" i="20"/>
  <c r="H11" i="20"/>
  <c r="H21" i="20"/>
  <c r="K3" i="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J32" i="13"/>
  <c r="BK32" i="13"/>
  <c r="BL32" i="13"/>
  <c r="BM32" i="13"/>
  <c r="BN32" i="13"/>
  <c r="BO32" i="13"/>
  <c r="BP32" i="13"/>
  <c r="BQ32" i="13"/>
  <c r="BR32" i="13"/>
  <c r="BS32" i="13"/>
  <c r="BT32" i="13"/>
  <c r="BU32" i="13"/>
  <c r="BV32" i="13"/>
  <c r="BW32" i="13"/>
  <c r="BX32" i="13"/>
  <c r="BY32" i="13"/>
  <c r="BZ32" i="13"/>
  <c r="CA32" i="13"/>
  <c r="CB32" i="13"/>
  <c r="CC32" i="13"/>
  <c r="CD32" i="13"/>
  <c r="CE32" i="13"/>
  <c r="CF32" i="13"/>
  <c r="CG32" i="13"/>
  <c r="CH32" i="13"/>
  <c r="CI32" i="13"/>
  <c r="CJ32" i="13"/>
  <c r="CK32" i="13"/>
  <c r="CL32" i="13"/>
  <c r="CM32" i="13"/>
  <c r="CN32" i="13"/>
  <c r="CO32" i="13"/>
  <c r="CP32" i="13"/>
  <c r="CQ32" i="13"/>
  <c r="CR32" i="13"/>
  <c r="CS32" i="13"/>
  <c r="CT32" i="13"/>
  <c r="CU32" i="13"/>
  <c r="CV32" i="13"/>
  <c r="CW32" i="13"/>
  <c r="CX32" i="13"/>
  <c r="CY32" i="13"/>
  <c r="CZ32" i="13"/>
  <c r="DA32" i="13"/>
  <c r="DB32" i="13"/>
  <c r="DC32" i="13"/>
  <c r="DD32" i="13"/>
  <c r="DE32" i="13"/>
  <c r="DF32" i="13"/>
  <c r="DG32" i="13"/>
  <c r="DH32" i="13"/>
  <c r="DI32" i="13"/>
  <c r="DJ32" i="13"/>
  <c r="DK32" i="13"/>
  <c r="DL32" i="13"/>
  <c r="DM32" i="13"/>
  <c r="DN32" i="13"/>
  <c r="DO32" i="13"/>
  <c r="DP32" i="13"/>
  <c r="DQ32" i="13"/>
  <c r="DR32" i="13"/>
  <c r="DS32" i="13"/>
  <c r="DT32" i="13"/>
  <c r="DU32" i="13"/>
  <c r="DV32" i="13"/>
  <c r="DW32" i="13"/>
  <c r="DX32" i="13"/>
  <c r="DY32" i="13"/>
  <c r="DZ32" i="13"/>
  <c r="EA32" i="13"/>
  <c r="EB32" i="13"/>
  <c r="EC32" i="13"/>
  <c r="ED32" i="13"/>
  <c r="EE32" i="13"/>
  <c r="EF32" i="13"/>
  <c r="EG32" i="13"/>
  <c r="EH32" i="13"/>
  <c r="EI32" i="13"/>
  <c r="EJ32" i="13"/>
  <c r="EK32" i="13"/>
  <c r="EJ11" i="13"/>
  <c r="EK11" i="13"/>
  <c r="EJ12" i="13"/>
  <c r="EK12" i="13"/>
  <c r="EJ18" i="13"/>
  <c r="EK18" i="13"/>
  <c r="EJ20" i="13"/>
  <c r="EK20" i="13"/>
  <c r="EJ21" i="13"/>
  <c r="EK21" i="13"/>
  <c r="EJ22" i="13"/>
  <c r="EK22" i="13"/>
  <c r="EJ23" i="13"/>
  <c r="EK23" i="13"/>
  <c r="EJ24" i="13"/>
  <c r="EK24" i="13"/>
  <c r="EJ25" i="13"/>
  <c r="EK25" i="13"/>
  <c r="EJ26" i="13"/>
  <c r="EK26" i="13"/>
  <c r="EJ27" i="13"/>
  <c r="EK27" i="13"/>
  <c r="EJ28" i="13"/>
  <c r="EK28" i="13"/>
  <c r="EJ29" i="13"/>
  <c r="EK29" i="13"/>
  <c r="EJ30" i="13"/>
  <c r="EK30" i="13"/>
  <c r="EJ31" i="13"/>
  <c r="EK31" i="13"/>
  <c r="CJ11" i="13"/>
  <c r="CK11" i="13"/>
  <c r="CL11" i="13"/>
  <c r="CM11" i="13"/>
  <c r="CN11" i="13"/>
  <c r="CO11" i="13"/>
  <c r="CP11" i="13"/>
  <c r="CQ11" i="13"/>
  <c r="CR11" i="13"/>
  <c r="CS11" i="13"/>
  <c r="CT11" i="13"/>
  <c r="CU11" i="13"/>
  <c r="CV11" i="13"/>
  <c r="CW11" i="13"/>
  <c r="CX11" i="13"/>
  <c r="CY11" i="13"/>
  <c r="CZ11" i="13"/>
  <c r="DA11" i="13"/>
  <c r="DB11" i="13"/>
  <c r="DC11" i="13"/>
  <c r="DD11" i="13"/>
  <c r="DE11" i="13"/>
  <c r="DF11" i="13"/>
  <c r="DG11" i="13"/>
  <c r="DH11" i="13"/>
  <c r="DI11" i="13"/>
  <c r="DJ11" i="13"/>
  <c r="DK11" i="13"/>
  <c r="DL11" i="13"/>
  <c r="DM11" i="13"/>
  <c r="DN11" i="13"/>
  <c r="DO11" i="13"/>
  <c r="DP11" i="13"/>
  <c r="DQ11" i="13"/>
  <c r="DR11" i="13"/>
  <c r="DS11" i="13"/>
  <c r="DT11" i="13"/>
  <c r="DU11" i="13"/>
  <c r="DV11" i="13"/>
  <c r="DW11" i="13"/>
  <c r="DX11" i="13"/>
  <c r="DY11" i="13"/>
  <c r="DZ11" i="13"/>
  <c r="EA11" i="13"/>
  <c r="EB11" i="13"/>
  <c r="EC11" i="13"/>
  <c r="ED11" i="13"/>
  <c r="EE11" i="13"/>
  <c r="EF11" i="13"/>
  <c r="EG11" i="13"/>
  <c r="EH11" i="13"/>
  <c r="EI11" i="13"/>
  <c r="CJ12" i="13"/>
  <c r="CK12" i="13"/>
  <c r="CL12" i="13"/>
  <c r="CM12" i="13"/>
  <c r="CN12" i="13"/>
  <c r="CO12" i="13"/>
  <c r="CP12" i="13"/>
  <c r="CQ12" i="13"/>
  <c r="CR12" i="13"/>
  <c r="CS12" i="13"/>
  <c r="CT12" i="13"/>
  <c r="CU12" i="13"/>
  <c r="CV12" i="13"/>
  <c r="CW12" i="13"/>
  <c r="CX12" i="13"/>
  <c r="CY12" i="13"/>
  <c r="CZ12" i="13"/>
  <c r="DA12" i="13"/>
  <c r="DB12" i="13"/>
  <c r="DC12" i="13"/>
  <c r="DD12" i="13"/>
  <c r="DE12" i="13"/>
  <c r="DF12" i="13"/>
  <c r="DG12" i="13"/>
  <c r="DH12" i="13"/>
  <c r="DI12" i="13"/>
  <c r="DJ12" i="13"/>
  <c r="DK12" i="13"/>
  <c r="DL12" i="13"/>
  <c r="DM12" i="13"/>
  <c r="DN12" i="13"/>
  <c r="DO12" i="13"/>
  <c r="DP12" i="13"/>
  <c r="DQ12" i="13"/>
  <c r="DR12" i="13"/>
  <c r="DS12" i="13"/>
  <c r="DT12" i="13"/>
  <c r="DU12" i="13"/>
  <c r="DV12" i="13"/>
  <c r="DW12" i="13"/>
  <c r="DX12" i="13"/>
  <c r="DY12" i="13"/>
  <c r="DZ12" i="13"/>
  <c r="EA12" i="13"/>
  <c r="EB12" i="13"/>
  <c r="EC12" i="13"/>
  <c r="ED12" i="13"/>
  <c r="EE12" i="13"/>
  <c r="EF12" i="13"/>
  <c r="EG12" i="13"/>
  <c r="EH12" i="13"/>
  <c r="EI12" i="13"/>
  <c r="CJ18" i="13"/>
  <c r="CK18" i="13"/>
  <c r="CL18" i="13"/>
  <c r="CM18" i="13"/>
  <c r="CN18" i="13"/>
  <c r="CO18" i="13"/>
  <c r="CP18" i="13"/>
  <c r="CQ18" i="13"/>
  <c r="CR18" i="13"/>
  <c r="CS18" i="13"/>
  <c r="CT18" i="13"/>
  <c r="CU18" i="13"/>
  <c r="CV18" i="13"/>
  <c r="CW18" i="13"/>
  <c r="CX18" i="13"/>
  <c r="CY18" i="13"/>
  <c r="CZ18" i="13"/>
  <c r="DA18" i="13"/>
  <c r="DB18" i="13"/>
  <c r="DC18" i="13"/>
  <c r="DD18" i="13"/>
  <c r="DE18" i="13"/>
  <c r="DF18" i="13"/>
  <c r="DG18" i="13"/>
  <c r="DH18" i="13"/>
  <c r="DI18" i="13"/>
  <c r="DJ18" i="13"/>
  <c r="DK18" i="13"/>
  <c r="DL18" i="13"/>
  <c r="DM18" i="13"/>
  <c r="DN18" i="13"/>
  <c r="DO18" i="13"/>
  <c r="DP18" i="13"/>
  <c r="DQ18" i="13"/>
  <c r="DR18" i="13"/>
  <c r="DS18" i="13"/>
  <c r="DT18" i="13"/>
  <c r="DU18" i="13"/>
  <c r="DV18" i="13"/>
  <c r="DW18" i="13"/>
  <c r="DX18" i="13"/>
  <c r="DY18" i="13"/>
  <c r="DZ18" i="13"/>
  <c r="EA18" i="13"/>
  <c r="EB18" i="13"/>
  <c r="EC18" i="13"/>
  <c r="ED18" i="13"/>
  <c r="EE18" i="13"/>
  <c r="EF18" i="13"/>
  <c r="EG18" i="13"/>
  <c r="EH18" i="13"/>
  <c r="EI18" i="13"/>
  <c r="CJ20" i="13"/>
  <c r="CK20" i="13"/>
  <c r="CL20" i="13"/>
  <c r="CM20" i="13"/>
  <c r="CN20" i="13"/>
  <c r="CO20" i="13"/>
  <c r="CP20" i="13"/>
  <c r="CQ20" i="13"/>
  <c r="CR20" i="13"/>
  <c r="CS20" i="13"/>
  <c r="CT20" i="13"/>
  <c r="CU20" i="13"/>
  <c r="CV20" i="13"/>
  <c r="CW20" i="13"/>
  <c r="CX20" i="13"/>
  <c r="CY20" i="13"/>
  <c r="CZ20" i="13"/>
  <c r="DA20" i="13"/>
  <c r="DB20" i="13"/>
  <c r="DC20" i="13"/>
  <c r="DD20" i="13"/>
  <c r="DE20" i="13"/>
  <c r="DF20" i="13"/>
  <c r="DG20" i="13"/>
  <c r="DH20" i="13"/>
  <c r="DI20" i="13"/>
  <c r="DJ20" i="13"/>
  <c r="DK20" i="13"/>
  <c r="DL20" i="13"/>
  <c r="DM20" i="13"/>
  <c r="DN20" i="13"/>
  <c r="DO20" i="13"/>
  <c r="DP20" i="13"/>
  <c r="DQ20" i="13"/>
  <c r="DR20" i="13"/>
  <c r="DS20" i="13"/>
  <c r="DT20" i="13"/>
  <c r="DU20" i="13"/>
  <c r="DV20" i="13"/>
  <c r="DW20" i="13"/>
  <c r="DX20" i="13"/>
  <c r="DY20" i="13"/>
  <c r="DZ20" i="13"/>
  <c r="EA20" i="13"/>
  <c r="EB20" i="13"/>
  <c r="EC20" i="13"/>
  <c r="ED20" i="13"/>
  <c r="EE20" i="13"/>
  <c r="EF20" i="13"/>
  <c r="EG20" i="13"/>
  <c r="EH20" i="13"/>
  <c r="EI20" i="13"/>
  <c r="CJ21" i="13"/>
  <c r="CK21" i="13"/>
  <c r="CL21" i="13"/>
  <c r="CM21" i="13"/>
  <c r="CN21" i="13"/>
  <c r="CO21" i="13"/>
  <c r="CP21" i="13"/>
  <c r="CQ21" i="13"/>
  <c r="CR21" i="13"/>
  <c r="CS21" i="13"/>
  <c r="CT21" i="13"/>
  <c r="CU21" i="13"/>
  <c r="CV21" i="13"/>
  <c r="CW21" i="13"/>
  <c r="CX21" i="13"/>
  <c r="CY21" i="13"/>
  <c r="CZ21" i="13"/>
  <c r="DA21" i="13"/>
  <c r="DB21" i="13"/>
  <c r="DC21" i="13"/>
  <c r="DD21" i="13"/>
  <c r="DE21" i="13"/>
  <c r="DF21" i="13"/>
  <c r="DG21" i="13"/>
  <c r="DH21" i="13"/>
  <c r="DI21" i="13"/>
  <c r="DJ21" i="13"/>
  <c r="DK21" i="13"/>
  <c r="DL21" i="13"/>
  <c r="DM21" i="13"/>
  <c r="DN21" i="13"/>
  <c r="DO21" i="13"/>
  <c r="DP21" i="13"/>
  <c r="DQ21" i="13"/>
  <c r="DR21" i="13"/>
  <c r="DS21" i="13"/>
  <c r="DT21" i="13"/>
  <c r="DU21" i="13"/>
  <c r="DV21" i="13"/>
  <c r="DW21" i="13"/>
  <c r="DX21" i="13"/>
  <c r="DY21" i="13"/>
  <c r="DZ21" i="13"/>
  <c r="EA21" i="13"/>
  <c r="EB21" i="13"/>
  <c r="EC21" i="13"/>
  <c r="ED21" i="13"/>
  <c r="EE21" i="13"/>
  <c r="EF21" i="13"/>
  <c r="EG21" i="13"/>
  <c r="EH21" i="13"/>
  <c r="EI21" i="13"/>
  <c r="CJ22" i="13"/>
  <c r="CK22" i="13"/>
  <c r="CL22" i="13"/>
  <c r="CM22" i="13"/>
  <c r="CN22" i="13"/>
  <c r="CO22" i="13"/>
  <c r="CP22" i="13"/>
  <c r="CQ22" i="13"/>
  <c r="CR22" i="13"/>
  <c r="CS22" i="13"/>
  <c r="CT22" i="13"/>
  <c r="CU22" i="13"/>
  <c r="CV22" i="13"/>
  <c r="CW22" i="13"/>
  <c r="CX22" i="13"/>
  <c r="CY22" i="13"/>
  <c r="CZ22" i="13"/>
  <c r="DA22" i="13"/>
  <c r="DB22" i="13"/>
  <c r="DC22" i="13"/>
  <c r="DD22" i="13"/>
  <c r="DE22" i="13"/>
  <c r="DF22" i="13"/>
  <c r="DG22" i="13"/>
  <c r="DH22" i="13"/>
  <c r="DI22" i="13"/>
  <c r="DJ22" i="13"/>
  <c r="DK22" i="13"/>
  <c r="DL22" i="13"/>
  <c r="DM22" i="13"/>
  <c r="DN22" i="13"/>
  <c r="DO22" i="13"/>
  <c r="DP22" i="13"/>
  <c r="DQ22" i="13"/>
  <c r="DR22" i="13"/>
  <c r="DS22" i="13"/>
  <c r="DT22" i="13"/>
  <c r="DU22" i="13"/>
  <c r="DV22" i="13"/>
  <c r="DW22" i="13"/>
  <c r="DX22" i="13"/>
  <c r="DY22" i="13"/>
  <c r="DZ22" i="13"/>
  <c r="EA22" i="13"/>
  <c r="EB22" i="13"/>
  <c r="EC22" i="13"/>
  <c r="ED22" i="13"/>
  <c r="EE22" i="13"/>
  <c r="EF22" i="13"/>
  <c r="EG22" i="13"/>
  <c r="EH22" i="13"/>
  <c r="EI22" i="13"/>
  <c r="CJ23" i="13"/>
  <c r="CK23" i="13"/>
  <c r="CL23" i="13"/>
  <c r="CM23" i="13"/>
  <c r="CN23" i="13"/>
  <c r="CO23" i="13"/>
  <c r="CP23" i="13"/>
  <c r="CQ23" i="13"/>
  <c r="CR23" i="13"/>
  <c r="CS23" i="13"/>
  <c r="CT23" i="13"/>
  <c r="CU23" i="13"/>
  <c r="CV23" i="13"/>
  <c r="CW23" i="13"/>
  <c r="CX23" i="13"/>
  <c r="CY23" i="13"/>
  <c r="CZ23" i="13"/>
  <c r="DA23" i="13"/>
  <c r="DB23" i="13"/>
  <c r="DC23" i="13"/>
  <c r="DD23" i="13"/>
  <c r="DE23" i="13"/>
  <c r="DF23" i="13"/>
  <c r="DG23" i="13"/>
  <c r="DH23" i="13"/>
  <c r="DI23" i="13"/>
  <c r="DJ23" i="13"/>
  <c r="DK23" i="13"/>
  <c r="DL23" i="13"/>
  <c r="DM23" i="13"/>
  <c r="DN23" i="13"/>
  <c r="DO23" i="13"/>
  <c r="DP23" i="13"/>
  <c r="DQ23" i="13"/>
  <c r="DR23" i="13"/>
  <c r="DS23" i="13"/>
  <c r="DT23" i="13"/>
  <c r="DU23" i="13"/>
  <c r="DV23" i="13"/>
  <c r="DW23" i="13"/>
  <c r="DX23" i="13"/>
  <c r="DY23" i="13"/>
  <c r="DZ23" i="13"/>
  <c r="EA23" i="13"/>
  <c r="EB23" i="13"/>
  <c r="EC23" i="13"/>
  <c r="ED23" i="13"/>
  <c r="EE23" i="13"/>
  <c r="EF23" i="13"/>
  <c r="EG23" i="13"/>
  <c r="EH23" i="13"/>
  <c r="EI23" i="13"/>
  <c r="CJ24" i="13"/>
  <c r="CK24" i="13"/>
  <c r="CL24" i="13"/>
  <c r="CM24" i="13"/>
  <c r="CN24" i="13"/>
  <c r="CO24" i="13"/>
  <c r="CP24" i="13"/>
  <c r="CQ24" i="13"/>
  <c r="CR24" i="13"/>
  <c r="CS24" i="13"/>
  <c r="CT24" i="13"/>
  <c r="CU24" i="13"/>
  <c r="CV24" i="13"/>
  <c r="CW24" i="13"/>
  <c r="CX24" i="13"/>
  <c r="CY24" i="13"/>
  <c r="CZ24" i="13"/>
  <c r="DA24" i="13"/>
  <c r="DB24" i="13"/>
  <c r="DC24" i="13"/>
  <c r="DD24" i="13"/>
  <c r="DE24" i="13"/>
  <c r="DF24" i="13"/>
  <c r="DG24" i="13"/>
  <c r="DH24" i="13"/>
  <c r="DI24" i="13"/>
  <c r="DJ24" i="13"/>
  <c r="DK24" i="13"/>
  <c r="DL24" i="13"/>
  <c r="DM24" i="13"/>
  <c r="DN24" i="13"/>
  <c r="DO24" i="13"/>
  <c r="DP24" i="13"/>
  <c r="DQ24" i="13"/>
  <c r="DR24" i="13"/>
  <c r="DS24" i="13"/>
  <c r="DT24" i="13"/>
  <c r="DU24" i="13"/>
  <c r="DV24" i="13"/>
  <c r="DW24" i="13"/>
  <c r="DX24" i="13"/>
  <c r="DY24" i="13"/>
  <c r="DZ24" i="13"/>
  <c r="EA24" i="13"/>
  <c r="EB24" i="13"/>
  <c r="EC24" i="13"/>
  <c r="ED24" i="13"/>
  <c r="EE24" i="13"/>
  <c r="EF24" i="13"/>
  <c r="EG24" i="13"/>
  <c r="EH24" i="13"/>
  <c r="EI24" i="13"/>
  <c r="CJ25" i="13"/>
  <c r="CK25" i="13"/>
  <c r="CL25" i="13"/>
  <c r="CM25" i="13"/>
  <c r="CN25" i="13"/>
  <c r="CO25" i="13"/>
  <c r="CP25" i="13"/>
  <c r="CQ25" i="13"/>
  <c r="CR25" i="13"/>
  <c r="CS25" i="13"/>
  <c r="CT25" i="13"/>
  <c r="CU25" i="13"/>
  <c r="CV25" i="13"/>
  <c r="CW25" i="13"/>
  <c r="CX25" i="13"/>
  <c r="CY25" i="13"/>
  <c r="CZ25" i="13"/>
  <c r="DA25" i="13"/>
  <c r="DB25" i="13"/>
  <c r="DC25" i="13"/>
  <c r="DD25" i="13"/>
  <c r="DE25" i="13"/>
  <c r="DF25" i="13"/>
  <c r="DG25" i="13"/>
  <c r="DH25" i="13"/>
  <c r="DI25" i="13"/>
  <c r="DJ25" i="13"/>
  <c r="DK25" i="13"/>
  <c r="DL25" i="13"/>
  <c r="DM25" i="13"/>
  <c r="DN25" i="13"/>
  <c r="DO25" i="13"/>
  <c r="DP25" i="13"/>
  <c r="DQ25" i="13"/>
  <c r="DR25" i="13"/>
  <c r="DS25" i="13"/>
  <c r="DT25" i="13"/>
  <c r="DU25" i="13"/>
  <c r="DV25" i="13"/>
  <c r="DW25" i="13"/>
  <c r="DX25" i="13"/>
  <c r="DY25" i="13"/>
  <c r="DZ25" i="13"/>
  <c r="EA25" i="13"/>
  <c r="EB25" i="13"/>
  <c r="EC25" i="13"/>
  <c r="ED25" i="13"/>
  <c r="EE25" i="13"/>
  <c r="EF25" i="13"/>
  <c r="EG25" i="13"/>
  <c r="EH25" i="13"/>
  <c r="EI25" i="13"/>
  <c r="CJ26" i="13"/>
  <c r="CK26" i="13"/>
  <c r="CL26" i="13"/>
  <c r="CM26" i="13"/>
  <c r="CN26" i="13"/>
  <c r="CO26" i="13"/>
  <c r="CP26" i="13"/>
  <c r="CQ26" i="13"/>
  <c r="CR26" i="13"/>
  <c r="CS26" i="13"/>
  <c r="CT26" i="13"/>
  <c r="CU26" i="13"/>
  <c r="CV26" i="13"/>
  <c r="CW26" i="13"/>
  <c r="CX26" i="13"/>
  <c r="CY26" i="13"/>
  <c r="CZ26" i="13"/>
  <c r="DA26" i="13"/>
  <c r="DB26" i="13"/>
  <c r="DC26" i="13"/>
  <c r="DD26" i="13"/>
  <c r="DE26" i="13"/>
  <c r="DF26" i="13"/>
  <c r="DG26" i="13"/>
  <c r="DH26" i="13"/>
  <c r="DI26" i="13"/>
  <c r="DJ26" i="13"/>
  <c r="DK26" i="13"/>
  <c r="DL26" i="13"/>
  <c r="DM26" i="13"/>
  <c r="DN26" i="13"/>
  <c r="DO26" i="13"/>
  <c r="DP26" i="13"/>
  <c r="DQ26" i="13"/>
  <c r="DR26" i="13"/>
  <c r="DS26" i="13"/>
  <c r="DT26" i="13"/>
  <c r="DU26" i="13"/>
  <c r="DV26" i="13"/>
  <c r="DW26" i="13"/>
  <c r="DX26" i="13"/>
  <c r="DY26" i="13"/>
  <c r="DZ26" i="13"/>
  <c r="EA26" i="13"/>
  <c r="EB26" i="13"/>
  <c r="EC26" i="13"/>
  <c r="ED26" i="13"/>
  <c r="EE26" i="13"/>
  <c r="EF26" i="13"/>
  <c r="EG26" i="13"/>
  <c r="EH26" i="13"/>
  <c r="EI26" i="13"/>
  <c r="CJ27" i="13"/>
  <c r="CK27" i="13"/>
  <c r="CL27" i="13"/>
  <c r="CM27" i="13"/>
  <c r="CN27" i="13"/>
  <c r="CO27" i="13"/>
  <c r="CP27" i="13"/>
  <c r="CQ27" i="13"/>
  <c r="CR27" i="13"/>
  <c r="CS27" i="13"/>
  <c r="CT27" i="13"/>
  <c r="CU27" i="13"/>
  <c r="CV27" i="13"/>
  <c r="CW27" i="13"/>
  <c r="CX27" i="13"/>
  <c r="CY27" i="13"/>
  <c r="CZ27" i="13"/>
  <c r="DA27" i="13"/>
  <c r="DB27" i="13"/>
  <c r="DC27" i="13"/>
  <c r="DD27" i="13"/>
  <c r="DE27" i="13"/>
  <c r="DF27" i="13"/>
  <c r="DG27" i="13"/>
  <c r="DH27" i="13"/>
  <c r="DI27" i="13"/>
  <c r="DJ27" i="13"/>
  <c r="DK27" i="13"/>
  <c r="DL27" i="13"/>
  <c r="DM27" i="13"/>
  <c r="DN27" i="13"/>
  <c r="DO27" i="13"/>
  <c r="DP27" i="13"/>
  <c r="DQ27" i="13"/>
  <c r="DR27" i="13"/>
  <c r="DS27" i="13"/>
  <c r="DT27" i="13"/>
  <c r="DU27" i="13"/>
  <c r="DV27" i="13"/>
  <c r="DW27" i="13"/>
  <c r="DX27" i="13"/>
  <c r="DY27" i="13"/>
  <c r="DZ27" i="13"/>
  <c r="EA27" i="13"/>
  <c r="EB27" i="13"/>
  <c r="EC27" i="13"/>
  <c r="ED27" i="13"/>
  <c r="EE27" i="13"/>
  <c r="EF27" i="13"/>
  <c r="EG27" i="13"/>
  <c r="EH27" i="13"/>
  <c r="EI27" i="13"/>
  <c r="CJ28" i="13"/>
  <c r="CK28" i="13"/>
  <c r="CL28" i="13"/>
  <c r="CM28" i="13"/>
  <c r="CN28" i="13"/>
  <c r="CO28" i="13"/>
  <c r="CP28" i="13"/>
  <c r="CQ28" i="13"/>
  <c r="CR28" i="13"/>
  <c r="CS28" i="13"/>
  <c r="CT28" i="13"/>
  <c r="CU28" i="13"/>
  <c r="CV28" i="13"/>
  <c r="CW28" i="13"/>
  <c r="CX28" i="13"/>
  <c r="CY28" i="13"/>
  <c r="CZ28" i="13"/>
  <c r="DA28" i="13"/>
  <c r="DB28" i="13"/>
  <c r="DC28" i="13"/>
  <c r="DD28" i="13"/>
  <c r="DE28" i="13"/>
  <c r="DF28" i="13"/>
  <c r="DG28" i="13"/>
  <c r="DH28" i="13"/>
  <c r="DI28" i="13"/>
  <c r="DJ28" i="13"/>
  <c r="DK28" i="13"/>
  <c r="DL28" i="13"/>
  <c r="DM28" i="13"/>
  <c r="DN28" i="13"/>
  <c r="DO28" i="13"/>
  <c r="DP28" i="13"/>
  <c r="DQ28" i="13"/>
  <c r="DR28" i="13"/>
  <c r="DS28" i="13"/>
  <c r="DT28" i="13"/>
  <c r="DU28" i="13"/>
  <c r="DV28" i="13"/>
  <c r="DW28" i="13"/>
  <c r="DX28" i="13"/>
  <c r="DY28" i="13"/>
  <c r="DZ28" i="13"/>
  <c r="EA28" i="13"/>
  <c r="EB28" i="13"/>
  <c r="EC28" i="13"/>
  <c r="ED28" i="13"/>
  <c r="EE28" i="13"/>
  <c r="EF28" i="13"/>
  <c r="EG28" i="13"/>
  <c r="EH28" i="13"/>
  <c r="EI28" i="13"/>
  <c r="CJ29" i="13"/>
  <c r="CK29" i="13"/>
  <c r="CL29" i="13"/>
  <c r="CM29" i="13"/>
  <c r="CN29" i="13"/>
  <c r="CO29" i="13"/>
  <c r="CP29" i="13"/>
  <c r="CQ29" i="13"/>
  <c r="CR29" i="13"/>
  <c r="CS29" i="13"/>
  <c r="CT29" i="13"/>
  <c r="CU29" i="13"/>
  <c r="CV29" i="13"/>
  <c r="CW29" i="13"/>
  <c r="CX29" i="13"/>
  <c r="CY29" i="13"/>
  <c r="CZ29" i="13"/>
  <c r="DA29" i="13"/>
  <c r="DB29" i="13"/>
  <c r="DC29" i="13"/>
  <c r="DD29" i="13"/>
  <c r="DE29" i="13"/>
  <c r="DF29" i="13"/>
  <c r="DG29" i="13"/>
  <c r="DH29" i="13"/>
  <c r="DI29" i="13"/>
  <c r="DJ29" i="13"/>
  <c r="DK29" i="13"/>
  <c r="DL29" i="13"/>
  <c r="DM29" i="13"/>
  <c r="DN29" i="13"/>
  <c r="DO29" i="13"/>
  <c r="DP29" i="13"/>
  <c r="DQ29" i="13"/>
  <c r="DR29" i="13"/>
  <c r="DS29" i="13"/>
  <c r="DT29" i="13"/>
  <c r="DU29" i="13"/>
  <c r="DV29" i="13"/>
  <c r="DW29" i="13"/>
  <c r="DX29" i="13"/>
  <c r="DY29" i="13"/>
  <c r="DZ29" i="13"/>
  <c r="EA29" i="13"/>
  <c r="EB29" i="13"/>
  <c r="EC29" i="13"/>
  <c r="ED29" i="13"/>
  <c r="EE29" i="13"/>
  <c r="EF29" i="13"/>
  <c r="EG29" i="13"/>
  <c r="EH29" i="13"/>
  <c r="EI29" i="13"/>
  <c r="CJ30" i="13"/>
  <c r="CK30" i="13"/>
  <c r="CL30" i="13"/>
  <c r="CM30" i="13"/>
  <c r="CN30" i="13"/>
  <c r="CO30" i="13"/>
  <c r="CP30" i="13"/>
  <c r="CQ30" i="13"/>
  <c r="CR30" i="13"/>
  <c r="CS30" i="13"/>
  <c r="CT30" i="13"/>
  <c r="CU30" i="13"/>
  <c r="CV30" i="13"/>
  <c r="CW30" i="13"/>
  <c r="CX30" i="13"/>
  <c r="CY30" i="13"/>
  <c r="CZ30" i="13"/>
  <c r="DA30" i="13"/>
  <c r="DB30" i="13"/>
  <c r="DC30" i="13"/>
  <c r="DD30" i="13"/>
  <c r="DE30" i="13"/>
  <c r="DF30" i="13"/>
  <c r="DG30" i="13"/>
  <c r="DH30" i="13"/>
  <c r="DI30" i="13"/>
  <c r="DJ30" i="13"/>
  <c r="DK30" i="13"/>
  <c r="DL30" i="13"/>
  <c r="DM30" i="13"/>
  <c r="DN30" i="13"/>
  <c r="DO30" i="13"/>
  <c r="DP30" i="13"/>
  <c r="DQ30" i="13"/>
  <c r="DR30" i="13"/>
  <c r="DS30" i="13"/>
  <c r="DT30" i="13"/>
  <c r="DU30" i="13"/>
  <c r="DV30" i="13"/>
  <c r="DW30" i="13"/>
  <c r="DX30" i="13"/>
  <c r="DY30" i="13"/>
  <c r="DZ30" i="13"/>
  <c r="EA30" i="13"/>
  <c r="EB30" i="13"/>
  <c r="EC30" i="13"/>
  <c r="ED30" i="13"/>
  <c r="EE30" i="13"/>
  <c r="EF30" i="13"/>
  <c r="EG30" i="13"/>
  <c r="EH30" i="13"/>
  <c r="EI30" i="13"/>
  <c r="CJ31" i="13"/>
  <c r="CK31" i="13"/>
  <c r="CL31" i="13"/>
  <c r="CM31" i="13"/>
  <c r="CN31" i="13"/>
  <c r="CO31" i="13"/>
  <c r="CP31" i="13"/>
  <c r="CQ31" i="13"/>
  <c r="CR31" i="13"/>
  <c r="CS31" i="13"/>
  <c r="CT31" i="13"/>
  <c r="CU31" i="13"/>
  <c r="CV31" i="13"/>
  <c r="CW31" i="13"/>
  <c r="CX31" i="13"/>
  <c r="CY31" i="13"/>
  <c r="CZ31" i="13"/>
  <c r="DA31" i="13"/>
  <c r="DB31" i="13"/>
  <c r="DC31" i="13"/>
  <c r="DD31" i="13"/>
  <c r="DE31" i="13"/>
  <c r="DF31" i="13"/>
  <c r="DG31" i="13"/>
  <c r="DH31" i="13"/>
  <c r="DI31" i="13"/>
  <c r="DJ31" i="13"/>
  <c r="DK31" i="13"/>
  <c r="DL31" i="13"/>
  <c r="DM31" i="13"/>
  <c r="DN31" i="13"/>
  <c r="DO31" i="13"/>
  <c r="DP31" i="13"/>
  <c r="DQ31" i="13"/>
  <c r="DR31" i="13"/>
  <c r="DS31" i="13"/>
  <c r="DT31" i="13"/>
  <c r="DU31" i="13"/>
  <c r="DV31" i="13"/>
  <c r="DW31" i="13"/>
  <c r="DX31" i="13"/>
  <c r="DY31" i="13"/>
  <c r="DZ31" i="13"/>
  <c r="EA31" i="13"/>
  <c r="EB31" i="13"/>
  <c r="EC31" i="13"/>
  <c r="ED31" i="13"/>
  <c r="EE31" i="13"/>
  <c r="EF31" i="13"/>
  <c r="EG31" i="13"/>
  <c r="EH31" i="13"/>
  <c r="EI3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X18" i="13"/>
  <c r="BY18" i="13"/>
  <c r="BZ18" i="13"/>
  <c r="CA18" i="13"/>
  <c r="CB18" i="13"/>
  <c r="CC18" i="13"/>
  <c r="CD18" i="13"/>
  <c r="CE18" i="13"/>
  <c r="CF18" i="13"/>
  <c r="CG18" i="13"/>
  <c r="CH18" i="13"/>
  <c r="CI18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X20" i="13"/>
  <c r="BY20" i="13"/>
  <c r="BZ20" i="13"/>
  <c r="CA20" i="13"/>
  <c r="CB20" i="13"/>
  <c r="CC20" i="13"/>
  <c r="CD20" i="13"/>
  <c r="CE20" i="13"/>
  <c r="CF20" i="13"/>
  <c r="CG20" i="13"/>
  <c r="CH20" i="13"/>
  <c r="CI20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X21" i="13"/>
  <c r="BY21" i="13"/>
  <c r="BZ21" i="13"/>
  <c r="CA21" i="13"/>
  <c r="CB21" i="13"/>
  <c r="CC21" i="13"/>
  <c r="CD21" i="13"/>
  <c r="CE21" i="13"/>
  <c r="CF21" i="13"/>
  <c r="CG21" i="13"/>
  <c r="CH21" i="13"/>
  <c r="CI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X22" i="13"/>
  <c r="BY22" i="13"/>
  <c r="BZ22" i="13"/>
  <c r="CA22" i="13"/>
  <c r="CB22" i="13"/>
  <c r="CC22" i="13"/>
  <c r="CD22" i="13"/>
  <c r="CE22" i="13"/>
  <c r="CF22" i="13"/>
  <c r="CG22" i="13"/>
  <c r="CH22" i="13"/>
  <c r="CI22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X23" i="13"/>
  <c r="BY23" i="13"/>
  <c r="BZ23" i="13"/>
  <c r="CA23" i="13"/>
  <c r="CB23" i="13"/>
  <c r="CC23" i="13"/>
  <c r="CD23" i="13"/>
  <c r="CE23" i="13"/>
  <c r="CF23" i="13"/>
  <c r="CG23" i="13"/>
  <c r="CH23" i="13"/>
  <c r="CI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X24" i="13"/>
  <c r="BY24" i="13"/>
  <c r="BZ24" i="13"/>
  <c r="CA24" i="13"/>
  <c r="CB24" i="13"/>
  <c r="CC24" i="13"/>
  <c r="CD24" i="13"/>
  <c r="CE24" i="13"/>
  <c r="CF24" i="13"/>
  <c r="CG24" i="13"/>
  <c r="CH24" i="13"/>
  <c r="CI24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X25" i="13"/>
  <c r="BY25" i="13"/>
  <c r="BZ25" i="13"/>
  <c r="CA25" i="13"/>
  <c r="CB25" i="13"/>
  <c r="CC25" i="13"/>
  <c r="CD25" i="13"/>
  <c r="CE25" i="13"/>
  <c r="CF25" i="13"/>
  <c r="CG25" i="13"/>
  <c r="CH25" i="13"/>
  <c r="CI25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X26" i="13"/>
  <c r="BY26" i="13"/>
  <c r="BZ26" i="13"/>
  <c r="CA26" i="13"/>
  <c r="CB26" i="13"/>
  <c r="CC26" i="13"/>
  <c r="CD26" i="13"/>
  <c r="CE26" i="13"/>
  <c r="CF26" i="13"/>
  <c r="CG26" i="13"/>
  <c r="CH26" i="13"/>
  <c r="CI26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BX27" i="13"/>
  <c r="BY27" i="13"/>
  <c r="BZ27" i="13"/>
  <c r="CA27" i="13"/>
  <c r="CB27" i="13"/>
  <c r="CC27" i="13"/>
  <c r="CD27" i="13"/>
  <c r="CE27" i="13"/>
  <c r="CF27" i="13"/>
  <c r="CG27" i="13"/>
  <c r="CH27" i="13"/>
  <c r="CI27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K28" i="13"/>
  <c r="BL28" i="13"/>
  <c r="BM28" i="13"/>
  <c r="BN28" i="13"/>
  <c r="BO28" i="13"/>
  <c r="BP28" i="13"/>
  <c r="BQ28" i="13"/>
  <c r="BR28" i="13"/>
  <c r="BS28" i="13"/>
  <c r="BT28" i="13"/>
  <c r="BU28" i="13"/>
  <c r="BV28" i="13"/>
  <c r="BW28" i="13"/>
  <c r="BX28" i="13"/>
  <c r="BY28" i="13"/>
  <c r="BZ28" i="13"/>
  <c r="CA28" i="13"/>
  <c r="CB28" i="13"/>
  <c r="CC28" i="13"/>
  <c r="CD28" i="13"/>
  <c r="CE28" i="13"/>
  <c r="CF28" i="13"/>
  <c r="CG28" i="13"/>
  <c r="CH28" i="13"/>
  <c r="CI28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BF29" i="13"/>
  <c r="BG29" i="13"/>
  <c r="BH29" i="13"/>
  <c r="BI29" i="13"/>
  <c r="BJ29" i="13"/>
  <c r="BK29" i="13"/>
  <c r="BL29" i="13"/>
  <c r="BM29" i="13"/>
  <c r="BN29" i="13"/>
  <c r="BO29" i="13"/>
  <c r="BP29" i="13"/>
  <c r="BQ29" i="13"/>
  <c r="BR29" i="13"/>
  <c r="BS29" i="13"/>
  <c r="BT29" i="13"/>
  <c r="BU29" i="13"/>
  <c r="BV29" i="13"/>
  <c r="BW29" i="13"/>
  <c r="BX29" i="13"/>
  <c r="BY29" i="13"/>
  <c r="BZ29" i="13"/>
  <c r="CA29" i="13"/>
  <c r="CB29" i="13"/>
  <c r="CC29" i="13"/>
  <c r="CD29" i="13"/>
  <c r="CE29" i="13"/>
  <c r="CF29" i="13"/>
  <c r="CG29" i="13"/>
  <c r="CH29" i="13"/>
  <c r="CI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BF30" i="13"/>
  <c r="BG30" i="13"/>
  <c r="BH30" i="13"/>
  <c r="BI30" i="13"/>
  <c r="BJ30" i="13"/>
  <c r="BK30" i="13"/>
  <c r="BL30" i="13"/>
  <c r="BM30" i="13"/>
  <c r="BN30" i="13"/>
  <c r="BO30" i="13"/>
  <c r="BP30" i="13"/>
  <c r="BQ30" i="13"/>
  <c r="BR30" i="13"/>
  <c r="BS30" i="13"/>
  <c r="BT30" i="13"/>
  <c r="BU30" i="13"/>
  <c r="BV30" i="13"/>
  <c r="BW30" i="13"/>
  <c r="BX30" i="13"/>
  <c r="BY30" i="13"/>
  <c r="BZ30" i="13"/>
  <c r="CA30" i="13"/>
  <c r="CB30" i="13"/>
  <c r="CC30" i="13"/>
  <c r="CD30" i="13"/>
  <c r="CE30" i="13"/>
  <c r="CF30" i="13"/>
  <c r="CG30" i="13"/>
  <c r="CH30" i="13"/>
  <c r="CI30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BF31" i="13"/>
  <c r="BG31" i="13"/>
  <c r="BH31" i="13"/>
  <c r="BI31" i="13"/>
  <c r="BJ31" i="13"/>
  <c r="BK31" i="13"/>
  <c r="BL31" i="13"/>
  <c r="BM31" i="13"/>
  <c r="BN31" i="13"/>
  <c r="BO31" i="13"/>
  <c r="BP31" i="13"/>
  <c r="BQ31" i="13"/>
  <c r="BR31" i="13"/>
  <c r="BS31" i="13"/>
  <c r="BT31" i="13"/>
  <c r="BU31" i="13"/>
  <c r="BV31" i="13"/>
  <c r="BW31" i="13"/>
  <c r="BX31" i="13"/>
  <c r="BY31" i="13"/>
  <c r="BZ31" i="13"/>
  <c r="CA31" i="13"/>
  <c r="CB31" i="13"/>
  <c r="CC31" i="13"/>
  <c r="CD31" i="13"/>
  <c r="CE31" i="13"/>
  <c r="CF31" i="13"/>
  <c r="CG31" i="13"/>
  <c r="CH31" i="13"/>
  <c r="CI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C32" i="13"/>
  <c r="C31" i="13"/>
  <c r="C30" i="13"/>
  <c r="A16" i="13"/>
  <c r="C29" i="13"/>
  <c r="C28" i="13"/>
  <c r="C18" i="13"/>
  <c r="C27" i="13"/>
  <c r="C21" i="13"/>
  <c r="C22" i="13"/>
  <c r="C23" i="13"/>
  <c r="C24" i="13"/>
  <c r="C25" i="13"/>
  <c r="C26" i="13"/>
  <c r="C20" i="13"/>
  <c r="E3" i="3"/>
  <c r="G31" i="9"/>
  <c r="G32" i="9"/>
  <c r="G33" i="9"/>
  <c r="G34" i="9"/>
  <c r="G35" i="9"/>
  <c r="G36" i="9"/>
  <c r="G37" i="9"/>
  <c r="G38" i="9"/>
  <c r="C12" i="13"/>
  <c r="C11" i="13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4" i="7"/>
  <c r="G3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BD3523-8049-4226-9C48-3DD8C6C738D7}" keepAlive="1" name="Query - Aarushi" description="Connection to the 'Aarushi' query in the workbook." type="5" refreshedVersion="0" background="1">
    <dbPr connection="Provider=Microsoft.Mashup.OleDb.1;Data Source=$Workbook$;Location=Aarushi;Extended Properties=&quot;&quot;" command="SELECT * FROM [Aarushi]"/>
  </connection>
  <connection id="2" xr16:uid="{B5D09F18-2006-494F-A969-686A16D8CFA5}" keepAlive="1" name="Query - Assumption" description="Connection to the 'Assumption' query in the workbook." type="5" refreshedVersion="0" background="1" saveData="1">
    <dbPr connection="Provider=Microsoft.Mashup.OleDb.1;Data Source=$Workbook$;Location=Assumption;Extended Properties=&quot;&quot;" command="SELECT * FROM [Assumption]"/>
  </connection>
  <connection id="3" xr16:uid="{17D2CFD8-19D5-46AF-8C59-D901C0C0224A}" keepAlive="1" name="Query - Attributes" description="Connection to the 'Attributes' query in the workbook." type="5" refreshedVersion="0" background="1" saveData="1">
    <dbPr connection="Provider=Microsoft.Mashup.OleDb.1;Data Source=$Workbook$;Location=Attributes;Extended Properties=&quot;&quot;" command="SELECT * FROM [Attributes]"/>
  </connection>
  <connection id="4" xr16:uid="{3AF70AEA-2981-4D6C-83BC-836293C69854}" keepAlive="1" name="Query - Atul" description="Connection to the 'Atul' query in the workbook." type="5" refreshedVersion="0" background="1">
    <dbPr connection="Provider=Microsoft.Mashup.OleDb.1;Data Source=$Workbook$;Location=Atul;Extended Properties=&quot;&quot;" command="SELECT * FROM [Atul]"/>
  </connection>
  <connection id="5" xr16:uid="{17CF5F3E-02F3-4243-B307-96A94816F020}" keepAlive="1" name="Query - Basic Player Field" description="Connection to the 'Basic Player Field' query in the workbook." type="5" refreshedVersion="8" background="1" saveData="1">
    <dbPr connection="Provider=Microsoft.Mashup.OleDb.1;Data Source=$Workbook$;Location=&quot;Basic Player Field&quot;;Extended Properties=&quot;&quot;" command="SELECT * FROM [Basic Player Field]"/>
  </connection>
  <connection id="6" xr16:uid="{31D3E01D-4BB8-461C-B10A-4CF2E419E1BB}" keepAlive="1" name="Query - Diagnosis" description="Connection to the 'Diagnosis' query in the workbook." type="5" refreshedVersion="8" background="1" saveData="1">
    <dbPr connection="Provider=Microsoft.Mashup.OleDb.1;Data Source=$Workbook$;Location=Diagnosis;Extended Properties=&quot;&quot;" command="SELECT * FROM [Diagnosis]"/>
  </connection>
  <connection id="7" xr16:uid="{346CA98F-2FD0-4427-ACD3-597F611269DC}" keepAlive="1" name="Query - Eric" description="Connection to the 'Eric' query in the workbook." type="5" refreshedVersion="0" background="1">
    <dbPr connection="Provider=Microsoft.Mashup.OleDb.1;Data Source=$Workbook$;Location=Eric;Extended Properties=&quot;&quot;" command="SELECT * FROM [Eric]"/>
  </connection>
  <connection id="8" xr16:uid="{69E9DC06-A72A-459C-A7BE-4499B0A8B888}" keepAlive="1" name="Query - Name" description="Connection to the 'Name' query in the workbook." type="5" refreshedVersion="0" background="1" saveData="1">
    <dbPr connection="Provider=Microsoft.Mashup.OleDb.1;Data Source=$Workbook$;Location=Name;Extended Properties=&quot;&quot;" command="SELECT * FROM [Name]"/>
  </connection>
  <connection id="9" xr16:uid="{4ABD2879-5B10-46A7-83E7-F0EBEF632C1E}" keepAlive="1" name="Query - Player Stats Adjusted" description="Connection to the 'Player Stats Adjusted' query in the workbook." type="5" refreshedVersion="8" background="1" saveData="1">
    <dbPr connection="Provider=Microsoft.Mashup.OleDb.1;Data Source=$Workbook$;Location=&quot;Player Stats Adjusted&quot;;Extended Properties=&quot;&quot;" command="SELECT * FROM [Player Stats Adjusted]"/>
  </connection>
  <connection id="10" xr16:uid="{216643E4-1E4A-4EA4-A627-F0D82B3275A0}" keepAlive="1" name="Query - Player Stats Append" description="Connection to the 'Player Stats Append' query in the workbook." type="5" refreshedVersion="0" background="1" saveData="1">
    <dbPr connection="Provider=Microsoft.Mashup.OleDb.1;Data Source=$Workbook$;Location=&quot;Player Stats Append&quot;;Extended Properties=&quot;&quot;" command="SELECT * FROM [Player Stats Append]"/>
  </connection>
  <connection id="11" xr16:uid="{12323BFF-9696-4F1F-892F-0489B98A9D53}" keepAlive="1" name="Query - Table0" description="Connection to the 'Table0' query in the workbook." type="5" refreshedVersion="8" background="1" saveData="1">
    <dbPr connection="Provider=Microsoft.Mashup.OleDb.1;Data Source=$Workbook$;Location=Table0;Extended Properties=&quot;&quot;" command="SELECT * FROM [Table0]"/>
  </connection>
  <connection id="12" xr16:uid="{3FAB8739-96DC-4C50-AE22-90C1DFF48CFC}" keepAlive="1" name="Query - Team" description="Connection to the 'Team' query in the workbook." type="5" refreshedVersion="0" background="1">
    <dbPr connection="Provider=Microsoft.Mashup.OleDb.1;Data Source=$Workbook$;Location=Team;Extended Properties=&quot;&quot;" command="SELECT * FROM [Team]"/>
  </connection>
  <connection id="13" xr16:uid="{E2551C45-490F-4E4D-ADDA-C2A5D694AE82}" keepAlive="1" name="Query - Total Scores" description="Connection to the 'Total Scores' query in the workbook." type="5" refreshedVersion="0" background="1" saveData="1">
    <dbPr connection="Provider=Microsoft.Mashup.OleDb.1;Data Source=$Workbook$;Location=&quot;Total Scores&quot;;Extended Properties=&quot;&quot;" command="SELECT * FROM [Total Scores]"/>
  </connection>
  <connection id="14" xr16:uid="{49659934-5334-45DA-8971-1BDE2BF3F0BE}" keepAlive="1" name="Query - Yash" description="Connection to the 'Yash' query in the workbook." type="5" refreshedVersion="0" background="1">
    <dbPr connection="Provider=Microsoft.Mashup.OleDb.1;Data Source=$Workbook$;Location=Yash;Extended Properties=&quot;&quot;" command="SELECT * FROM [Yash]"/>
  </connection>
</connections>
</file>

<file path=xl/sharedStrings.xml><?xml version="1.0" encoding="utf-8"?>
<sst xmlns="http://schemas.openxmlformats.org/spreadsheetml/2006/main" count="5975" uniqueCount="476">
  <si>
    <t>Project FIFA </t>
  </si>
  <si>
    <t>BAMS 508 – Final Group Project </t>
  </si>
  <si>
    <t>Group 8 </t>
  </si>
  <si>
    <t>Team Members</t>
  </si>
  <si>
    <t>Student ID</t>
  </si>
  <si>
    <t xml:space="preserve">Aarushi Gupta </t>
  </si>
  <si>
    <t xml:space="preserve">Atul Singh </t>
  </si>
  <si>
    <t xml:space="preserve">Xuan Yi (Eric) Zhu </t>
  </si>
  <si>
    <t>Yash Singhai </t>
  </si>
  <si>
    <t>Rank</t>
  </si>
  <si>
    <t>Name</t>
  </si>
  <si>
    <t>Position</t>
  </si>
  <si>
    <t>Country</t>
  </si>
  <si>
    <t>Price</t>
  </si>
  <si>
    <t>Roman Saiss</t>
  </si>
  <si>
    <t>Denzel Dumfries</t>
  </si>
  <si>
    <t>DEF </t>
  </si>
  <si>
    <t> NED </t>
  </si>
  <si>
    <t>Monir El Kajoui</t>
  </si>
  <si>
    <t>Pepe</t>
  </si>
  <si>
    <t> POR </t>
  </si>
  <si>
    <t> MAR </t>
  </si>
  <si>
    <t>Daley Blind</t>
  </si>
  <si>
    <t>Richarlison</t>
  </si>
  <si>
    <t>Raphael Guerreiro</t>
  </si>
  <si>
    <t>Danilo</t>
  </si>
  <si>
    <t> BRA </t>
  </si>
  <si>
    <t>Bukayo Saka</t>
  </si>
  <si>
    <t>Dejan Lovren</t>
  </si>
  <si>
    <t xml:space="preserve">DEF </t>
  </si>
  <si>
    <t xml:space="preserve"> CRO </t>
  </si>
  <si>
    <t>Philip Foden</t>
  </si>
  <si>
    <t>Nayef Aguerd</t>
  </si>
  <si>
    <t>Jordan Pickford</t>
  </si>
  <si>
    <t>Goncalo Ramos</t>
  </si>
  <si>
    <t>FWD </t>
  </si>
  <si>
    <t>Kylian Mbappe</t>
  </si>
  <si>
    <t>Achraf Hakimi</t>
  </si>
  <si>
    <t>Olivier Giroud</t>
  </si>
  <si>
    <t>Bruno Fernandes</t>
  </si>
  <si>
    <t>Luke Shaw</t>
  </si>
  <si>
    <t> ENG </t>
  </si>
  <si>
    <t> FRA </t>
  </si>
  <si>
    <t>Harry Maguire</t>
  </si>
  <si>
    <t>Noussair Mazraoui</t>
  </si>
  <si>
    <t>Yassine Bounou</t>
  </si>
  <si>
    <t>GK </t>
  </si>
  <si>
    <t>Andries Noppert</t>
  </si>
  <si>
    <t>MID </t>
  </si>
  <si>
    <t>Thiago Silva</t>
  </si>
  <si>
    <t>Theo Hernandez</t>
  </si>
  <si>
    <t>Eder Militao</t>
  </si>
  <si>
    <t>Lovro Majer</t>
  </si>
  <si>
    <t xml:space="preserve">MID </t>
  </si>
  <si>
    <t>John Stones</t>
  </si>
  <si>
    <t>Joao Felix</t>
  </si>
  <si>
    <t>Nicolas Otamendi</t>
  </si>
  <si>
    <t> ARG </t>
  </si>
  <si>
    <t>Marcos Acuna</t>
  </si>
  <si>
    <t>Ivan Perisic</t>
  </si>
  <si>
    <t>Casemiro</t>
  </si>
  <si>
    <t>Alisson</t>
  </si>
  <si>
    <t>Dominik Livakovic</t>
  </si>
  <si>
    <t xml:space="preserve">GK </t>
  </si>
  <si>
    <t>Alex Sandro</t>
  </si>
  <si>
    <t>Josip Juranovic</t>
  </si>
  <si>
    <t>Jude Bellingham</t>
  </si>
  <si>
    <t>Lionel Messi</t>
  </si>
  <si>
    <t>Hakim Ziyech</t>
  </si>
  <si>
    <t>Jordan Henderson</t>
  </si>
  <si>
    <t>Ricardo Horta</t>
  </si>
  <si>
    <t>Lucas Paqueta</t>
  </si>
  <si>
    <t>Rafael Leao</t>
  </si>
  <si>
    <t>Diogo Dalot</t>
  </si>
  <si>
    <t>Alexis Mac Allister</t>
  </si>
  <si>
    <t>Julian Alvarez</t>
  </si>
  <si>
    <t>Vinicius Jr</t>
  </si>
  <si>
    <t>Cody Gakpo</t>
  </si>
  <si>
    <t>Davy Klaassen</t>
  </si>
  <si>
    <t>Memphis Depay</t>
  </si>
  <si>
    <t>Marcus Rashford</t>
  </si>
  <si>
    <t>Harry Kane</t>
  </si>
  <si>
    <t>Frenkie De Jong</t>
  </si>
  <si>
    <t>Neymar</t>
  </si>
  <si>
    <t>Objective</t>
  </si>
  <si>
    <t>max</t>
  </si>
  <si>
    <t>Variable Names</t>
  </si>
  <si>
    <t>Youssef En Nesyri</t>
  </si>
  <si>
    <t>Sofiane Boufal</t>
  </si>
  <si>
    <t>Zakaria Aboukhlal</t>
  </si>
  <si>
    <t>Azzedine Ounahi</t>
  </si>
  <si>
    <t>Selim Amallah</t>
  </si>
  <si>
    <t>Sofyan Amrabat</t>
  </si>
  <si>
    <t>Abdelhamid Sabiri</t>
  </si>
  <si>
    <t>Virgil Van Dijk</t>
  </si>
  <si>
    <t>Nathan Ake</t>
  </si>
  <si>
    <t>Jurrien Timber</t>
  </si>
  <si>
    <t>Matthijs De Ligt</t>
  </si>
  <si>
    <t>Marten De Roon</t>
  </si>
  <si>
    <t>Teun Koopmeiners</t>
  </si>
  <si>
    <t>Steven Bergwijn</t>
  </si>
  <si>
    <t>Steven Berghuis</t>
  </si>
  <si>
    <t>Vincent Janssen</t>
  </si>
  <si>
    <t>Enzo Fernandez</t>
  </si>
  <si>
    <t>Damian Martinez</t>
  </si>
  <si>
    <t>Nahuel Molina</t>
  </si>
  <si>
    <t>Angel Di Maria</t>
  </si>
  <si>
    <t>Rodrigo De Paul</t>
  </si>
  <si>
    <t>Cristian Romero</t>
  </si>
  <si>
    <t>Lisandro Martinez</t>
  </si>
  <si>
    <t>Gonzalo Montiel</t>
  </si>
  <si>
    <t>Lautaro Martinez</t>
  </si>
  <si>
    <t>Leandro Paredes</t>
  </si>
  <si>
    <t>Marquinhos</t>
  </si>
  <si>
    <t>Raphinha</t>
  </si>
  <si>
    <t>Rodrygo</t>
  </si>
  <si>
    <t>Gabriel Martinelli</t>
  </si>
  <si>
    <t>Antony</t>
  </si>
  <si>
    <t>Fabinho</t>
  </si>
  <si>
    <t>Gleison Bremer</t>
  </si>
  <si>
    <t>Everton Ribeiro</t>
  </si>
  <si>
    <t>Ederson</t>
  </si>
  <si>
    <t>Gabriel Jesus</t>
  </si>
  <si>
    <t>Dani Alves</t>
  </si>
  <si>
    <t>Raheem Sterling</t>
  </si>
  <si>
    <t>Jack Grealish</t>
  </si>
  <si>
    <t>Kyle Walker</t>
  </si>
  <si>
    <t>Kieran Trippier</t>
  </si>
  <si>
    <t>Declan Rice</t>
  </si>
  <si>
    <t>Callum Wilson</t>
  </si>
  <si>
    <t>Mason Mount</t>
  </si>
  <si>
    <t>Kalvin Phillips</t>
  </si>
  <si>
    <t>Adrien Rabiot</t>
  </si>
  <si>
    <t>Ousmane Dembele</t>
  </si>
  <si>
    <t>Aurelien Tchouameni</t>
  </si>
  <si>
    <t>Jules Kounde</t>
  </si>
  <si>
    <t>Antoine Griezmann</t>
  </si>
  <si>
    <t>Eduardo Camavinga</t>
  </si>
  <si>
    <t>Marcus Thuram</t>
  </si>
  <si>
    <t>Raphael Varane</t>
  </si>
  <si>
    <t>Hugo Lloris</t>
  </si>
  <si>
    <t>Ibrahima Konate</t>
  </si>
  <si>
    <t>Dayotchanculle Upamecano</t>
  </si>
  <si>
    <t>Axel Arthur Disasi</t>
  </si>
  <si>
    <t>Randal Kolo Muani</t>
  </si>
  <si>
    <t>Matteo Guendouzi</t>
  </si>
  <si>
    <t>Youssouf Fofana</t>
  </si>
  <si>
    <t>Benjamin Pavard</t>
  </si>
  <si>
    <t>Kingsley Coman</t>
  </si>
  <si>
    <t>Jordan Veretout</t>
  </si>
  <si>
    <t>Steve Mandanda</t>
  </si>
  <si>
    <t>Andrej Kramaric</t>
  </si>
  <si>
    <t>Josko Gvardiol</t>
  </si>
  <si>
    <t>Borna Sosa</t>
  </si>
  <si>
    <t>Marcelo Brozovic</t>
  </si>
  <si>
    <t>Mateo Kovacic</t>
  </si>
  <si>
    <t>Marko Livaja</t>
  </si>
  <si>
    <t>Luka Modric</t>
  </si>
  <si>
    <t>Mislav Orsic</t>
  </si>
  <si>
    <t>Bruno Petkovic</t>
  </si>
  <si>
    <t>Cristiano Ronaldo</t>
  </si>
  <si>
    <t>Diogo Costa</t>
  </si>
  <si>
    <t>Ruben Dias</t>
  </si>
  <si>
    <t>Joao Cancelo</t>
  </si>
  <si>
    <t>Bernardo Silva</t>
  </si>
  <si>
    <t>Ruben Neves</t>
  </si>
  <si>
    <t>William</t>
  </si>
  <si>
    <t>Vitinha</t>
  </si>
  <si>
    <t>Matheus Nunes</t>
  </si>
  <si>
    <t>Otavio</t>
  </si>
  <si>
    <t>Joao Mario</t>
  </si>
  <si>
    <t>Objective coefficients</t>
  </si>
  <si>
    <t>Variable Type</t>
  </si>
  <si>
    <t>bin</t>
  </si>
  <si>
    <t>Variable Lower Bound</t>
  </si>
  <si>
    <t>Variable Upper Bound</t>
  </si>
  <si>
    <t>Constraints</t>
  </si>
  <si>
    <t>LHS coefficients</t>
  </si>
  <si>
    <t>constraint type</t>
  </si>
  <si>
    <t>RHS values</t>
  </si>
  <si>
    <t>Budget</t>
  </si>
  <si>
    <t>&lt;=</t>
  </si>
  <si>
    <t>Total player spending cap at $85 for 11 starters</t>
  </si>
  <si>
    <t>Player</t>
  </si>
  <si>
    <t>=</t>
  </si>
  <si>
    <t>Total 11 player starter</t>
  </si>
  <si>
    <t>No more than 5 players from Argentina</t>
  </si>
  <si>
    <t>No more than 5 players from Brazil</t>
  </si>
  <si>
    <t>No more than 5 players from Croatia</t>
  </si>
  <si>
    <t>No more than 5 players from England</t>
  </si>
  <si>
    <t>No more than 5 players from France</t>
  </si>
  <si>
    <t>No more than 5 players from Morocco</t>
  </si>
  <si>
    <t>No more than 5 players from Netherlands</t>
  </si>
  <si>
    <t>No more than 5 players from Portugal</t>
  </si>
  <si>
    <t>Formation can allow at most 3 strikers</t>
  </si>
  <si>
    <t>Formation can allow at most 5 defenders</t>
  </si>
  <si>
    <t>Formation must include 1 goal keeper</t>
  </si>
  <si>
    <t>Yellow Card</t>
  </si>
  <si>
    <t>2 consecutive yellow cards is one game suspension</t>
  </si>
  <si>
    <t>Red Card</t>
  </si>
  <si>
    <t>1 red card from previous game is one game suspension</t>
  </si>
  <si>
    <t>Total player spending cap at $100 for 15 players</t>
  </si>
  <si>
    <t>Total 15 player squad</t>
  </si>
  <si>
    <t>Squad must include 3 strikers</t>
  </si>
  <si>
    <t>Squad must include 5 defenders</t>
  </si>
  <si>
    <t>Squad must include 2 goal keeper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</si>
  <si>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</si>
  <si>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</si>
  <si>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</si>
  <si>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</si>
  <si>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</si>
  <si>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</si>
  <si>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</si>
  <si>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</si>
  <si>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</si>
  <si>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</si>
  <si>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</si>
  <si>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</si>
  <si>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</si>
  <si>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</si>
  <si>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</si>
  <si>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</si>
  <si>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</si>
  <si>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</si>
  <si>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</si>
  <si>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</si>
  <si>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</si>
  <si>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</si>
  <si>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</si>
  <si>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</si>
  <si>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</si>
  <si>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</si>
  <si>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</si>
  <si>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</si>
  <si>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</si>
  <si>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</si>
  <si>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</si>
  <si>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</si>
  <si>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</si>
  <si>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</si>
  <si>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</si>
  <si>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</si>
  <si>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</si>
  <si>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</si>
  <si>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</si>
  <si>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</si>
  <si>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</si>
  <si>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</si>
  <si>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</si>
  <si>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</si>
  <si>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</si>
  <si>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</si>
  <si>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</si>
  <si>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</si>
  <si>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</si>
  <si>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</si>
  <si>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</si>
  <si>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</si>
  <si>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</si>
  <si>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</si>
  <si>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</si>
  <si>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</si>
  <si>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</si>
  <si>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</si>
  <si>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</si>
  <si>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</si>
  <si>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</si>
  <si>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</si>
  <si>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</si>
  <si>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</si>
  <si>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</si>
  <si>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</si>
  <si>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</si>
  <si>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</si>
  <si>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</si>
  <si>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</si>
  <si>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</si>
  <si>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</si>
  <si>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</si>
  <si>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</si>
  <si>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</si>
  <si>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</si>
  <si>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</si>
  <si>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</si>
  <si>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</si>
  <si>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</si>
  <si>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</si>
  <si>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</si>
  <si>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</si>
  <si>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</si>
  <si>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</si>
  <si>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</si>
  <si>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</si>
  <si>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</si>
  <si>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</si>
  <si>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</si>
  <si>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</si>
  <si>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</si>
  <si>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</si>
  <si>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</si>
  <si>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</si>
  <si>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</si>
  <si>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</si>
  <si>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</si>
  <si>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</si>
  <si>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</si>
  <si>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</si>
  <si>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</si>
  <si>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</si>
  <si>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</si>
  <si>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</si>
  <si>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</si>
  <si>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</si>
  <si>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</si>
  <si>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</si>
  <si>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</si>
  <si>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</si>
  <si>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</si>
  <si>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</si>
  <si>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</si>
  <si>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</si>
  <si>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</si>
  <si>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</si>
  <si>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</si>
  <si>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</si>
  <si>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</si>
  <si>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</si>
  <si>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</si>
  <si>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</si>
  <si>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</si>
  <si>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</si>
  <si>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</si>
  <si>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</si>
  <si>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</si>
  <si>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</si>
  <si>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</si>
  <si>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</si>
  <si>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</si>
  <si>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</si>
  <si>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</si>
  <si>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</si>
  <si>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</si>
  <si>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</si>
  <si>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</si>
  <si>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</si>
  <si>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</si>
  <si>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 xml:space="preserve">FWD </t>
  </si>
  <si>
    <t>Adjusted Average Score</t>
  </si>
  <si>
    <t>M3 YC</t>
  </si>
  <si>
    <t> </t>
  </si>
  <si>
    <t>M4 YC3</t>
  </si>
  <si>
    <t>M4 RC4</t>
  </si>
  <si>
    <t>0</t>
  </si>
  <si>
    <t>Total Starting Budget</t>
  </si>
  <si>
    <t>Total Starting Player</t>
  </si>
  <si>
    <t>Out for Yellow Card</t>
  </si>
  <si>
    <t>YC</t>
  </si>
  <si>
    <t>&lt;</t>
  </si>
  <si>
    <t>Out for Red Card</t>
  </si>
  <si>
    <t>RC</t>
  </si>
  <si>
    <t>Contraints</t>
  </si>
  <si>
    <t>Category</t>
  </si>
  <si>
    <t>Sign</t>
  </si>
  <si>
    <t>Value</t>
  </si>
  <si>
    <t>Group Stage Match Weight</t>
  </si>
  <si>
    <t>R16 Match Weight</t>
  </si>
  <si>
    <t>Number of FWD</t>
  </si>
  <si>
    <t>Budget Allocation for Subsitutions</t>
  </si>
  <si>
    <t>Number of DEF</t>
  </si>
  <si>
    <t>Captain</t>
  </si>
  <si>
    <t>Number of GK</t>
  </si>
  <si>
    <t>Country Code</t>
  </si>
  <si>
    <t>Country Name</t>
  </si>
  <si>
    <t>Round of 16 (Y?)</t>
  </si>
  <si>
    <t>Semi-Quarter (Y?)</t>
  </si>
  <si>
    <t>Data Collection</t>
  </si>
  <si>
    <t>Data Review</t>
  </si>
  <si>
    <t>Argentina</t>
  </si>
  <si>
    <t>Y</t>
  </si>
  <si>
    <t>Aarushi</t>
  </si>
  <si>
    <t>Atul</t>
  </si>
  <si>
    <t>Australia</t>
  </si>
  <si>
    <t>Belgium</t>
  </si>
  <si>
    <t>Brazil</t>
  </si>
  <si>
    <t>Cameroon</t>
  </si>
  <si>
    <t>Canada</t>
  </si>
  <si>
    <t>Costa Rica</t>
  </si>
  <si>
    <t>Croatia</t>
  </si>
  <si>
    <t>Yash</t>
  </si>
  <si>
    <t>Denmark</t>
  </si>
  <si>
    <t>Ecuador</t>
  </si>
  <si>
    <t>England</t>
  </si>
  <si>
    <t>Eric</t>
  </si>
  <si>
    <t>France</t>
  </si>
  <si>
    <t>Germany</t>
  </si>
  <si>
    <t>Ghana</t>
  </si>
  <si>
    <t>Iran</t>
  </si>
  <si>
    <t>Japan﻿</t>
  </si>
  <si>
    <t>South Korea</t>
  </si>
  <si>
    <t>Mexico</t>
  </si>
  <si>
    <t>Morocco</t>
  </si>
  <si>
    <t>Netherlands</t>
  </si>
  <si>
    <t>Poland</t>
  </si>
  <si>
    <t>Portugal</t>
  </si>
  <si>
    <t>Qatar</t>
  </si>
  <si>
    <t>Saudi Arabia</t>
  </si>
  <si>
    <t>Senegal</t>
  </si>
  <si>
    <t>Serbia</t>
  </si>
  <si>
    <t>Spain</t>
  </si>
  <si>
    <t>Switzerland</t>
  </si>
  <si>
    <t>Tunisia</t>
  </si>
  <si>
    <t>Uruguay</t>
  </si>
  <si>
    <t>USA</t>
  </si>
  <si>
    <t>Wales</t>
  </si>
  <si>
    <t>INPUT</t>
  </si>
  <si>
    <t>OUTPUT</t>
  </si>
  <si>
    <t>Copy Paste From FIFA Fantasy Website</t>
  </si>
  <si>
    <t>Total Scores</t>
  </si>
  <si>
    <t>MID | POR | $6.5m</t>
  </si>
  <si>
    <t>MID | POR | $7.5m</t>
  </si>
  <si>
    <t>MID | POR | $6m</t>
  </si>
  <si>
    <t>DEF | POR | $6m</t>
  </si>
  <si>
    <t>MID | POR | $9m</t>
  </si>
  <si>
    <t>Match Day 1</t>
  </si>
  <si>
    <t>Match Day 2</t>
  </si>
  <si>
    <t>Match Day 3</t>
  </si>
  <si>
    <t>Match Day 4</t>
  </si>
  <si>
    <t>Check</t>
  </si>
  <si>
    <t>M1 Score</t>
  </si>
  <si>
    <t>M1 YC</t>
  </si>
  <si>
    <t>M1 RC</t>
  </si>
  <si>
    <t>M1 Goal</t>
  </si>
  <si>
    <t>M1 Assist</t>
  </si>
  <si>
    <t>M2 Score</t>
  </si>
  <si>
    <t>M2 YC</t>
  </si>
  <si>
    <t>M2 RC</t>
  </si>
  <si>
    <t>M2 Goal</t>
  </si>
  <si>
    <t>M2 Assist</t>
  </si>
  <si>
    <t>M3 Score</t>
  </si>
  <si>
    <t>M3 RC</t>
  </si>
  <si>
    <t>M3 Goal</t>
  </si>
  <si>
    <t>M3 Assist</t>
  </si>
  <si>
    <t>M4 Score2</t>
  </si>
  <si>
    <t>M4 Goal5</t>
  </si>
  <si>
    <t>M4 Assist6</t>
  </si>
  <si>
    <t>TOP 15 (Budget = $100)</t>
  </si>
  <si>
    <t>TOP 11 (Match 4 weight = 40%)</t>
  </si>
  <si>
    <t>Match 4 weight = 30%</t>
  </si>
  <si>
    <t>Match 4 weight = 40%</t>
  </si>
  <si>
    <t>Match 4 weight = 50%</t>
  </si>
  <si>
    <t>Budget = $80</t>
  </si>
  <si>
    <t>Budget = $85</t>
  </si>
  <si>
    <t>Budegt = $90</t>
  </si>
  <si>
    <t>Selected Players</t>
  </si>
  <si>
    <t xml:space="preserve"> Roman Saiss</t>
  </si>
  <si>
    <t xml:space="preserve">Denzel Dumfries   </t>
  </si>
  <si>
    <t xml:space="preserve"> Daley Blind   </t>
  </si>
  <si>
    <t xml:space="preserve"> Daley Blind</t>
  </si>
  <si>
    <t xml:space="preserve"> Richarlison   </t>
  </si>
  <si>
    <t xml:space="preserve"> Richarlison</t>
  </si>
  <si>
    <t xml:space="preserve"> Bukayo Saka   </t>
  </si>
  <si>
    <t xml:space="preserve"> Bukayo Saka</t>
  </si>
  <si>
    <t xml:space="preserve">Philip Foden   </t>
  </si>
  <si>
    <t xml:space="preserve">Jordan Pickford   </t>
  </si>
  <si>
    <t xml:space="preserve">Kylian Mbappe   </t>
  </si>
  <si>
    <t xml:space="preserve">Bruno Fernandes   </t>
  </si>
  <si>
    <t xml:space="preserve">Goncalo Ramos   </t>
  </si>
  <si>
    <t xml:space="preserve">Raphael Guerreiro   </t>
  </si>
  <si>
    <t xml:space="preserve">Pepe   </t>
  </si>
  <si>
    <t xml:space="preserve"> Pepe</t>
  </si>
  <si>
    <t xml:space="preserve">TOP 15 </t>
  </si>
  <si>
    <t>TOP 11</t>
  </si>
  <si>
    <t>Budget = $100</t>
  </si>
  <si>
    <t>Adjusted Score/ Dollar</t>
  </si>
  <si>
    <t>Top 15</t>
  </si>
  <si>
    <t>Top11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</si>
</sst>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Arial"/>
      <family val="2"/>
    </font>
    <font>
      <sz val="9"/>
      <color rgb="FF000000"/>
      <name val="Inherit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469D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9" fontId="0" fillId="0" borderId="0" xfId="0" applyNumberFormat="1"/>
    <xf numFmtId="0" fontId="3" fillId="2" borderId="0" xfId="0" applyFont="1" applyFill="1"/>
    <xf numFmtId="0" fontId="3" fillId="3" borderId="0" xfId="0" applyFont="1" applyFill="1"/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4" fillId="0" borderId="0" xfId="0" applyFont="1"/>
    <xf numFmtId="0" fontId="1" fillId="5" borderId="0" xfId="0" applyFont="1" applyFill="1" applyAlignment="1">
      <alignment horizontal="left"/>
    </xf>
    <xf numFmtId="0" fontId="1" fillId="5" borderId="0" xfId="0" applyFont="1" applyFill="1"/>
    <xf numFmtId="0" fontId="1" fillId="6" borderId="0" xfId="0" applyFont="1" applyFill="1" applyAlignment="1">
      <alignment horizontal="left"/>
    </xf>
    <xf numFmtId="0" fontId="1" fillId="6" borderId="0" xfId="0" applyFont="1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2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1" fillId="13" borderId="0" xfId="0" applyFont="1" applyFill="1" applyAlignment="1">
      <alignment horizontal="left"/>
    </xf>
    <xf numFmtId="0" fontId="1" fillId="13" borderId="0" xfId="0" applyFont="1" applyFill="1"/>
    <xf numFmtId="0" fontId="1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9" fontId="0" fillId="0" borderId="0" xfId="1" applyFont="1"/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15" borderId="1" xfId="0" applyFont="1" applyFill="1" applyBorder="1" applyAlignment="1">
      <alignment vertical="center"/>
    </xf>
    <xf numFmtId="0" fontId="6" fillId="15" borderId="1" xfId="0" applyFont="1" applyFill="1" applyBorder="1" applyAlignment="1">
      <alignment vertical="center"/>
    </xf>
    <xf numFmtId="0" fontId="7" fillId="16" borderId="1" xfId="0" applyFont="1" applyFill="1" applyBorder="1" applyAlignment="1">
      <alignment vertical="center"/>
    </xf>
    <xf numFmtId="0" fontId="6" fillId="16" borderId="1" xfId="0" applyFont="1" applyFill="1" applyBorder="1" applyAlignment="1">
      <alignment vertical="center"/>
    </xf>
    <xf numFmtId="0" fontId="7" fillId="17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1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vertical="center"/>
    </xf>
    <xf numFmtId="0" fontId="1" fillId="14" borderId="1" xfId="0" applyFont="1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0" fillId="14" borderId="3" xfId="0" applyFill="1" applyBorder="1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/>
    <xf numFmtId="0" fontId="12" fillId="0" borderId="4" xfId="0" applyFont="1" applyBorder="1" applyAlignment="1">
      <alignment wrapText="1"/>
    </xf>
    <xf numFmtId="0" fontId="9" fillId="0" borderId="1" xfId="0" applyFont="1" applyBorder="1"/>
    <xf numFmtId="0" fontId="13" fillId="0" borderId="4" xfId="0" applyFont="1" applyBorder="1"/>
    <xf numFmtId="0" fontId="0" fillId="0" borderId="1" xfId="0" applyBorder="1" applyAlignment="1">
      <alignment horizontal="center" vertical="center"/>
    </xf>
    <xf numFmtId="0" fontId="9" fillId="0" borderId="3" xfId="0" applyFont="1" applyBorder="1"/>
    <xf numFmtId="0" fontId="10" fillId="23" borderId="6" xfId="0" applyFont="1" applyFill="1" applyBorder="1"/>
    <xf numFmtId="0" fontId="10" fillId="23" borderId="0" xfId="0" applyFont="1" applyFill="1"/>
    <xf numFmtId="0" fontId="11" fillId="23" borderId="0" xfId="0" applyFont="1" applyFill="1"/>
    <xf numFmtId="0" fontId="10" fillId="24" borderId="0" xfId="0" applyFont="1" applyFill="1"/>
    <xf numFmtId="0" fontId="10" fillId="25" borderId="0" xfId="0" applyFont="1" applyFill="1"/>
    <xf numFmtId="0" fontId="10" fillId="23" borderId="7" xfId="0" applyFont="1" applyFill="1" applyBorder="1"/>
    <xf numFmtId="0" fontId="7" fillId="16" borderId="1" xfId="0" applyFont="1" applyFill="1" applyBorder="1"/>
    <xf numFmtId="0" fontId="0" fillId="7" borderId="0" xfId="0" applyFill="1"/>
    <xf numFmtId="0" fontId="8" fillId="7" borderId="0" xfId="0" applyFont="1" applyFill="1" applyAlignment="1">
      <alignment horizontal="center"/>
    </xf>
    <xf numFmtId="0" fontId="0" fillId="26" borderId="0" xfId="0" applyFill="1"/>
    <xf numFmtId="0" fontId="8" fillId="26" borderId="0" xfId="0" applyFont="1" applyFill="1" applyAlignment="1">
      <alignment horizontal="center"/>
    </xf>
    <xf numFmtId="0" fontId="0" fillId="27" borderId="0" xfId="0" applyFill="1"/>
    <xf numFmtId="0" fontId="8" fillId="27" borderId="0" xfId="0" applyFont="1" applyFill="1" applyAlignment="1">
      <alignment horizontal="center"/>
    </xf>
    <xf numFmtId="0" fontId="0" fillId="28" borderId="0" xfId="0" applyFill="1"/>
    <xf numFmtId="0" fontId="8" fillId="28" borderId="0" xfId="0" applyFont="1" applyFill="1" applyAlignment="1">
      <alignment horizontal="center"/>
    </xf>
    <xf numFmtId="0" fontId="8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7" fillId="19" borderId="0" xfId="0" applyFont="1" applyFill="1"/>
    <xf numFmtId="0" fontId="7" fillId="20" borderId="0" xfId="0" applyFont="1" applyFill="1"/>
    <xf numFmtId="0" fontId="7" fillId="21" borderId="0" xfId="0" applyFont="1" applyFill="1"/>
    <xf numFmtId="0" fontId="7" fillId="22" borderId="0" xfId="0" applyFont="1" applyFill="1"/>
    <xf numFmtId="0" fontId="6" fillId="0" borderId="1" xfId="0" applyFont="1" applyBorder="1"/>
    <xf numFmtId="0" fontId="7" fillId="0" borderId="1" xfId="0" applyFont="1" applyBorder="1"/>
    <xf numFmtId="0" fontId="7" fillId="15" borderId="1" xfId="0" applyFont="1" applyFill="1" applyBorder="1"/>
    <xf numFmtId="0" fontId="6" fillId="15" borderId="1" xfId="0" applyFont="1" applyFill="1" applyBorder="1"/>
    <xf numFmtId="0" fontId="6" fillId="16" borderId="1" xfId="0" applyFont="1" applyFill="1" applyBorder="1"/>
    <xf numFmtId="0" fontId="7" fillId="17" borderId="1" xfId="0" applyFont="1" applyFill="1" applyBorder="1"/>
    <xf numFmtId="0" fontId="6" fillId="17" borderId="1" xfId="0" applyFont="1" applyFill="1" applyBorder="1"/>
    <xf numFmtId="0" fontId="7" fillId="18" borderId="1" xfId="0" applyFont="1" applyFill="1" applyBorder="1"/>
    <xf numFmtId="0" fontId="6" fillId="18" borderId="1" xfId="0" applyFont="1" applyFill="1" applyBorder="1"/>
    <xf numFmtId="0" fontId="6" fillId="0" borderId="4" xfId="0" applyFont="1" applyBorder="1"/>
    <xf numFmtId="0" fontId="6" fillId="0" borderId="5" xfId="0" applyFont="1" applyBorder="1"/>
    <xf numFmtId="0" fontId="6" fillId="18" borderId="3" xfId="0" applyFont="1" applyFill="1" applyBorder="1"/>
    <xf numFmtId="0" fontId="7" fillId="17" borderId="3" xfId="0" applyFont="1" applyFill="1" applyBorder="1"/>
    <xf numFmtId="0" fontId="6" fillId="0" borderId="3" xfId="0" applyFont="1" applyBorder="1"/>
    <xf numFmtId="0" fontId="7" fillId="0" borderId="3" xfId="0" applyFont="1" applyBorder="1"/>
    <xf numFmtId="0" fontId="6" fillId="15" borderId="3" xfId="0" applyFont="1" applyFill="1" applyBorder="1"/>
    <xf numFmtId="0" fontId="6" fillId="16" borderId="3" xfId="0" applyFont="1" applyFill="1" applyBorder="1"/>
    <xf numFmtId="0" fontId="6" fillId="17" borderId="3" xfId="0" applyFont="1" applyFill="1" applyBorder="1"/>
    <xf numFmtId="0" fontId="18" fillId="0" borderId="0" xfId="0" applyFont="1"/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0" fontId="19" fillId="30" borderId="11" xfId="0" applyFont="1" applyFill="1" applyBorder="1" applyAlignment="1">
      <alignment horizontal="center" vertical="center"/>
    </xf>
    <xf numFmtId="0" fontId="8" fillId="29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8" fillId="29" borderId="11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/>
    </xf>
    <xf numFmtId="0" fontId="8" fillId="29" borderId="8" xfId="0" applyFont="1" applyFill="1" applyBorder="1" applyAlignment="1">
      <alignment horizontal="center" wrapText="1"/>
    </xf>
    <xf numFmtId="0" fontId="8" fillId="29" borderId="9" xfId="0" applyFont="1" applyFill="1" applyBorder="1" applyAlignment="1">
      <alignment horizontal="center" wrapText="1"/>
    </xf>
    <xf numFmtId="0" fontId="8" fillId="29" borderId="10" xfId="0" applyFont="1" applyFill="1" applyBorder="1" applyAlignment="1">
      <alignment horizontal="center" wrapText="1"/>
    </xf>
    <xf numFmtId="0" fontId="19" fillId="30" borderId="16" xfId="0" applyFont="1" applyFill="1" applyBorder="1" applyAlignment="1">
      <alignment horizontal="center" vertical="center" wrapText="1"/>
    </xf>
    <xf numFmtId="0" fontId="19" fillId="30" borderId="17" xfId="0" applyFont="1" applyFill="1" applyBorder="1" applyAlignment="1">
      <alignment horizontal="center" vertical="center" wrapText="1"/>
    </xf>
    <xf numFmtId="0" fontId="19" fillId="30" borderId="18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25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A469D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DDEBF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DDEBF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DDEBF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DDEBF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DDEBF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E2EFDA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E2EFDA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E2EFDA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E2EFDA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E2EFDA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FF2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000000"/>
        </patternFill>
      </fill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145FC463-7150-4A2A-8DBB-BD4461DD194C}" autoFormatId="16" applyNumberFormats="0" applyBorderFormats="0" applyFontFormats="0" applyPatternFormats="0" applyAlignmentFormats="0" applyWidthHeightFormats="0">
  <queryTableRefresh nextId="141">
    <queryTableFields count="14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45B67E70-E769-44BB-B2CC-A2784EBBDEB7}" autoFormatId="16" applyNumberFormats="0" applyBorderFormats="0" applyFontFormats="0" applyPatternFormats="0" applyAlignmentFormats="0" applyWidthHeightFormats="0">
  <queryTableRefresh nextId="27">
    <queryTableFields count="26">
      <queryTableField id="1" name="Name" tableColumnId="1"/>
      <queryTableField id="2" name="Position" tableColumnId="2"/>
      <queryTableField id="3" name="Country" tableColumnId="3"/>
      <queryTableField id="4" name="Price" tableColumnId="4"/>
      <queryTableField id="5" name="Total Scores" tableColumnId="5"/>
      <queryTableField id="6" name="Check" tableColumnId="6"/>
      <queryTableField id="7" name="M1 Score" tableColumnId="7"/>
      <queryTableField id="8" name="M1 YC" tableColumnId="8"/>
      <queryTableField id="9" name="M1 RC" tableColumnId="9"/>
      <queryTableField id="10" name="M1 Goal" tableColumnId="10"/>
      <queryTableField id="11" name="M1 Assist" tableColumnId="11"/>
      <queryTableField id="12" name="M2 Score" tableColumnId="12"/>
      <queryTableField id="13" name="M2 YC" tableColumnId="13"/>
      <queryTableField id="14" name="M2 RC" tableColumnId="14"/>
      <queryTableField id="15" name="M2 Goal" tableColumnId="15"/>
      <queryTableField id="16" name="M2 Assist" tableColumnId="16"/>
      <queryTableField id="17" name="M3 Score" tableColumnId="17"/>
      <queryTableField id="18" name="M3 YC" tableColumnId="18"/>
      <queryTableField id="19" name="M3 RC" tableColumnId="19"/>
      <queryTableField id="20" name="M3 Goal" tableColumnId="20"/>
      <queryTableField id="21" name="M3 Assist" tableColumnId="21"/>
      <queryTableField id="22" name="M4 Score2" tableColumnId="22"/>
      <queryTableField id="23" name="M4 YC3" tableColumnId="23"/>
      <queryTableField id="24" name="M4 RC4" tableColumnId="24"/>
      <queryTableField id="25" name="M4 Goal5" tableColumnId="25"/>
      <queryTableField id="26" name="M4 Assist6" tableColumnId="2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D047DB2-0243-4337-B018-4DC0F3463B78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Position" tableColumnId="2"/>
      <queryTableField id="3" name="Country" tableColumnId="3"/>
      <queryTableField id="4" name="Price" tableColumnId="4"/>
      <queryTableField id="5" name="Adjusted Average Score" tableColumnId="5"/>
      <queryTableField id="6" name="M3 YC" tableColumnId="6"/>
      <queryTableField id="7" name="M4 YC3" tableColumnId="7"/>
      <queryTableField id="8" name="M4 RC4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D391C2C-D4E5-4EA5-86CD-88E8626DA5F9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Position" tableColumnId="2"/>
      <queryTableField id="3" name="Country" tableColumnId="3"/>
      <queryTableField id="4" name="Price" tableColumnId="4"/>
      <queryTableField id="5" name="Total Scores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01BF27-75D3-43C0-B00C-165D50405C3A}" name="Table4" displayName="Table4" ref="B2:J141" totalsRowShown="0" headerRowDxfId="10" dataDxfId="9" headerRowBorderDxfId="124">
  <autoFilter ref="B2:J141" xr:uid="{E301BF27-75D3-43C0-B00C-165D50405C3A}"/>
  <sortState xmlns:xlrd2="http://schemas.microsoft.com/office/spreadsheetml/2017/richdata2" ref="B3:J36">
    <sortCondition ref="B2:B141"/>
  </sortState>
  <tableColumns count="9">
    <tableColumn id="1" xr3:uid="{317D080A-0208-4FAF-9822-C5C23BA373EB}" name="Rank" dataDxfId="8"/>
    <tableColumn id="2" xr3:uid="{208DB201-2A82-494E-BFD7-3FC74F8CBA46}" name="Name" dataDxfId="7"/>
    <tableColumn id="3" xr3:uid="{A23BA4D8-55C1-4289-B0F8-D976043111F2}" name="Position" dataDxfId="6"/>
    <tableColumn id="4" xr3:uid="{4F0559AF-4282-4D7B-A3AB-A1C3996619FA}" name="Country" dataDxfId="5"/>
    <tableColumn id="5" xr3:uid="{60C5DD64-B5FC-4FED-81C1-8649B76EF1B3}" name="Price" dataDxfId="4"/>
    <tableColumn id="6" xr3:uid="{1CA4E36A-6D7E-4E46-B8FC-7AB333E6A1CD}" name="Adjusted Average Score" dataDxfId="3"/>
    <tableColumn id="7" xr3:uid="{0EF68260-23B0-4A90-B850-56AB0E6064E1}" name="Adjusted Score/ Dollar" dataDxfId="2">
      <calculatedColumnFormula>G3/F3</calculatedColumnFormula>
    </tableColumn>
    <tableColumn id="8" xr3:uid="{7E52A190-F875-4305-88C2-D69DCCEED5EB}" name="Top 15" dataDxfId="1"/>
    <tableColumn id="9" xr3:uid="{FB1FCED9-ACF2-4B01-81AD-765BC9647382}" name="Top11" dataDxfId="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7DDB12-DFF3-4771-9C3D-8F5A2CBEB4EC}" name="Aarushi" displayName="Aarushi" ref="B2:AA38" totalsRowShown="0" dataDxfId="120">
  <autoFilter ref="B2:AA38" xr:uid="{083C5D04-581D-4BB0-B840-F456C6315E84}"/>
  <sortState xmlns:xlrd2="http://schemas.microsoft.com/office/spreadsheetml/2017/richdata2" ref="B3:F29">
    <sortCondition descending="1" ref="F2:F29"/>
  </sortState>
  <tableColumns count="26">
    <tableColumn id="1" xr3:uid="{30293DA3-C543-4E32-A259-B9ECB0F2AF1B}" name="Name" dataDxfId="119"/>
    <tableColumn id="2" xr3:uid="{F063100E-A0E6-4E88-A5EC-A177459C465A}" name="Position" dataDxfId="118"/>
    <tableColumn id="3" xr3:uid="{DEC3CC40-7B66-4332-BA96-9A680DA301FB}" name="Country" dataDxfId="117"/>
    <tableColumn id="4" xr3:uid="{1FA4E1EE-EA6B-44AB-8288-75B4087C074A}" name="Price" dataDxfId="116"/>
    <tableColumn id="5" xr3:uid="{170F8999-D3C8-4C30-9D8B-8311B04CD53D}" name="Total Scores" dataDxfId="115"/>
    <tableColumn id="28" xr3:uid="{79FF9676-64EA-48E6-8F6B-8E7C8A957D84}" name="Check" dataDxfId="114">
      <calculatedColumnFormula>SUM(H3,M3,R3,W3)-Aarushi[[#This Row],[Total Scores]]</calculatedColumnFormula>
    </tableColumn>
    <tableColumn id="6" xr3:uid="{9BB8A28C-175D-4323-9870-B6721B19E5AB}" name="M1 Score" dataDxfId="113"/>
    <tableColumn id="9" xr3:uid="{D6111BEE-9493-48CB-B5A2-1EFC44B5D0EE}" name="M1 YC" dataDxfId="112"/>
    <tableColumn id="10" xr3:uid="{49EA62A3-5EC2-4DAA-AF87-2760212F4C48}" name="M1 RC" dataDxfId="111"/>
    <tableColumn id="11" xr3:uid="{B933ED94-FB89-4D12-B636-3888ECBC06D0}" name="M1 Goal" dataDxfId="110"/>
    <tableColumn id="12" xr3:uid="{02D3A4B5-CF75-4E5F-B48A-8D71A5405EE8}" name="M1 Assist" dataDxfId="109"/>
    <tableColumn id="14" xr3:uid="{E36F1B05-3EF7-4C8E-A401-AA38BD484806}" name="M2 Score" dataDxfId="108"/>
    <tableColumn id="16" xr3:uid="{4747220C-C046-4D4F-9BBD-2C1629BF8B11}" name="M2 YC" dataDxfId="107"/>
    <tableColumn id="17" xr3:uid="{9B5EC50F-74B8-4018-91A1-BBD63F8D6451}" name="M2 RC" dataDxfId="106"/>
    <tableColumn id="19" xr3:uid="{9A2023EE-13CD-4371-9822-59F374E72988}" name="M2 Goal" dataDxfId="105"/>
    <tableColumn id="20" xr3:uid="{EBF61293-D1DD-4F08-B8D6-01DB37CA57B1}" name="M2 Assist" dataDxfId="104"/>
    <tableColumn id="21" xr3:uid="{C8E6E4E2-4EC9-4938-A0F1-DDAC0D963234}" name="M3 Score" dataDxfId="103"/>
    <tableColumn id="23" xr3:uid="{15D23EA8-8EA7-4F0C-B470-780D2F9EA01D}" name="M3 YC" dataDxfId="102"/>
    <tableColumn id="24" xr3:uid="{4539434C-80B4-4563-9C52-7C1F659DCD16}" name="M3 RC" dataDxfId="101"/>
    <tableColumn id="26" xr3:uid="{7A08ABC0-CC26-4F25-A638-A823A1695B59}" name="M3 Goal" dataDxfId="100"/>
    <tableColumn id="27" xr3:uid="{2A03F285-395F-4539-8C31-0B2372302B3A}" name="M3 Assist" dataDxfId="99"/>
    <tableColumn id="7" xr3:uid="{AB9A9143-4744-4AB7-B6F0-CE6287CF04FE}" name="M4 Score2" dataDxfId="98"/>
    <tableColumn id="8" xr3:uid="{1A86E46F-3DF5-46FD-920E-598DF1CEBDA7}" name="M4 YC3" dataDxfId="97"/>
    <tableColumn id="13" xr3:uid="{8F6E284E-1E8C-4153-8F53-C129BF67562D}" name="M4 RC4" dataDxfId="96"/>
    <tableColumn id="15" xr3:uid="{819819F6-0D1D-44B0-A089-B9D4690791FF}" name="M4 Goal5" dataDxfId="95"/>
    <tableColumn id="18" xr3:uid="{760BFFCF-6745-4E6D-8DC6-35C8871DB848}" name="M4 Assist6" dataDxfId="94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2A8505-53E2-4A74-B81E-1D259D332DD1}" name="Atul" displayName="Atul" ref="B2:AA42" totalsRowShown="0" headerRowDxfId="93" dataDxfId="92" tableBorderDxfId="91">
  <autoFilter ref="B2:AA42" xr:uid="{462A8505-53E2-4A74-B81E-1D259D332DD1}"/>
  <tableColumns count="26">
    <tableColumn id="1" xr3:uid="{B1C172C5-29C5-439E-A9F0-A1E13B4306A1}" name="Name" dataDxfId="90"/>
    <tableColumn id="2" xr3:uid="{0255DEB8-6C2C-494F-9E72-A7CC001908F6}" name="Position" dataDxfId="89"/>
    <tableColumn id="3" xr3:uid="{770177DA-57FE-48B0-A517-B4E2E0A87E3D}" name="Country" dataDxfId="88"/>
    <tableColumn id="4" xr3:uid="{752ECD40-BD3A-4CD7-BCEC-97A1EA52EDB3}" name="Price" dataDxfId="87"/>
    <tableColumn id="5" xr3:uid="{5131CFDA-6330-4BAA-8375-B9DAA235D01A}" name="Total Scores" dataDxfId="86"/>
    <tableColumn id="6" xr3:uid="{80030B37-8B71-4709-8E9E-5B3A317B5445}" name="Check" dataDxfId="85"/>
    <tableColumn id="7" xr3:uid="{21090E05-778D-41A0-8D2D-6F6F04364932}" name="M1 Score" dataDxfId="84"/>
    <tableColumn id="8" xr3:uid="{BE80EEB9-464E-4B19-AC90-F5226A9C0A05}" name="M1 YC" dataDxfId="83"/>
    <tableColumn id="9" xr3:uid="{7EC26169-ABE0-412E-9CE2-12A071AB9AD0}" name="M1 RC" dataDxfId="82"/>
    <tableColumn id="10" xr3:uid="{9FA78EC7-FBDF-4E27-80FB-C0D8852E5A4C}" name="M1 Goal" dataDxfId="81"/>
    <tableColumn id="11" xr3:uid="{82D2582F-FD07-483A-91A7-C56A7684261C}" name="M1 Assist" dataDxfId="80"/>
    <tableColumn id="12" xr3:uid="{D3388274-01A7-4978-9D05-B183BB87A49C}" name="M2 Score" dataDxfId="79"/>
    <tableColumn id="13" xr3:uid="{63D8374E-F688-4331-9FBD-248575CF1E8A}" name="M2 YC" dataDxfId="78"/>
    <tableColumn id="14" xr3:uid="{D6F3163F-4881-4B63-923D-C760B270B6FE}" name="M2 RC" dataDxfId="77"/>
    <tableColumn id="15" xr3:uid="{6DF5208F-2C5E-4A82-AD18-1E1D0032BA5E}" name="M2 Goal" dataDxfId="76"/>
    <tableColumn id="16" xr3:uid="{20E2DD2A-0FAC-4EA0-8608-57699D0FA0A9}" name="M2 Assist" dataDxfId="75"/>
    <tableColumn id="17" xr3:uid="{A0AD148B-6A6B-4FCF-99D6-85D01234713C}" name="M3 Score" dataDxfId="74"/>
    <tableColumn id="18" xr3:uid="{99ABB55A-67E6-4AA7-B99E-0F9375DCEC5E}" name="M3 YC" dataDxfId="73"/>
    <tableColumn id="19" xr3:uid="{26E27425-22CF-49F1-89D9-7E54BB195A38}" name="M3 RC" dataDxfId="72"/>
    <tableColumn id="20" xr3:uid="{D2CC14B1-67DA-415A-B7E6-C3775EC8F3DA}" name="M3 Goal" dataDxfId="71"/>
    <tableColumn id="21" xr3:uid="{5A557DD6-FDB4-44AA-848D-C09F2B3E606F}" name="M3 Assist" dataDxfId="70"/>
    <tableColumn id="22" xr3:uid="{8A499D0A-EE92-4C9F-AC68-A260664BA778}" name="M4 Score2" dataDxfId="69"/>
    <tableColumn id="23" xr3:uid="{2725A84D-1238-479E-93B2-C6F6EC2E0E3E}" name="M4 YC3" dataDxfId="68"/>
    <tableColumn id="24" xr3:uid="{8C0DC872-E102-4453-9172-3CC60624AF56}" name="M4 RC4" dataDxfId="67"/>
    <tableColumn id="25" xr3:uid="{79985AB3-A96E-4BDE-9A5F-DDFFE0037C3A}" name="M4 Goal5" dataDxfId="66"/>
    <tableColumn id="26" xr3:uid="{E4CE0295-F61F-441F-9338-1710161EAA17}" name="M4 Assist6" dataDxfId="6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83C5D04-581D-4BB0-B840-F456C6315E84}" name="Eric" displayName="Eric" ref="B2:AA32" totalsRowShown="0" dataDxfId="64">
  <autoFilter ref="B2:AA32" xr:uid="{083C5D04-581D-4BB0-B840-F456C6315E84}"/>
  <sortState xmlns:xlrd2="http://schemas.microsoft.com/office/spreadsheetml/2017/richdata2" ref="B3:F29">
    <sortCondition descending="1" ref="F2:F29"/>
  </sortState>
  <tableColumns count="26">
    <tableColumn id="1" xr3:uid="{84AFC4CC-8CBC-449A-BACB-DD8AB23DFF5E}" name="Name" dataDxfId="63"/>
    <tableColumn id="2" xr3:uid="{8CA53BF3-5468-41D1-B610-56E15C8AF1D7}" name="Position" dataDxfId="62"/>
    <tableColumn id="3" xr3:uid="{76006D33-02D0-450D-B88F-1044CBBB308A}" name="Country" dataDxfId="61"/>
    <tableColumn id="4" xr3:uid="{2D33596B-43F3-4FDD-A02D-39E656ABED57}" name="Price" dataDxfId="60"/>
    <tableColumn id="5" xr3:uid="{5F76AC44-8BF8-4393-BC7A-DA31F56D4F2D}" name="Total Scores" dataDxfId="59"/>
    <tableColumn id="28" xr3:uid="{CB473C5D-DAC4-41D8-8E81-06B08F20C0B2}" name="Check" dataDxfId="58">
      <calculatedColumnFormula>SUM(H3,M3,R3,Eric[[#This Row],[M4 Score2]])-Eric[[#This Row],[Total Scores]]</calculatedColumnFormula>
    </tableColumn>
    <tableColumn id="6" xr3:uid="{EB03423A-1956-4CC9-B147-4E912EB24746}" name="M1 Score" dataDxfId="57"/>
    <tableColumn id="9" xr3:uid="{55D69A9E-2B57-4B24-8D46-AD64D8B5D627}" name="M1 YC" dataDxfId="56"/>
    <tableColumn id="10" xr3:uid="{3ED8DF98-7A0F-407C-8F57-F36A072901BB}" name="M1 RC" dataDxfId="55"/>
    <tableColumn id="11" xr3:uid="{6894C610-3E3F-4ACB-A89F-5AB09BB1D954}" name="M1 Goal" dataDxfId="54"/>
    <tableColumn id="12" xr3:uid="{6ABFE5F7-DE8E-43C7-B97F-BA28B5A97522}" name="M1 Assist" dataDxfId="53"/>
    <tableColumn id="14" xr3:uid="{980FC17E-1D37-405F-BBFF-F6A4F8EFB0A4}" name="M2 Score" dataDxfId="52"/>
    <tableColumn id="16" xr3:uid="{28F48A5D-A5F4-43B5-92F5-5F402CE81DBA}" name="M2 YC" dataDxfId="51"/>
    <tableColumn id="17" xr3:uid="{1DEE617D-4C4B-4465-ABB9-0F5E91843F1D}" name="M2 RC" dataDxfId="50"/>
    <tableColumn id="19" xr3:uid="{32E862E5-D1E0-432A-AD0E-07D0C324C63E}" name="M2 Goal" dataDxfId="49"/>
    <tableColumn id="20" xr3:uid="{782D3415-0439-4D5C-AC54-265A0699B7C2}" name="M2 Assist" dataDxfId="48"/>
    <tableColumn id="21" xr3:uid="{967F6838-C447-4283-A320-86A686FB203B}" name="M3 Score" dataDxfId="47"/>
    <tableColumn id="23" xr3:uid="{22B16317-F63B-45E9-B5B4-F2BC3EB8B226}" name="M3 YC" dataDxfId="46"/>
    <tableColumn id="24" xr3:uid="{370D381D-D8C7-404A-B243-E0F3D2675F2C}" name="M3 RC" dataDxfId="45"/>
    <tableColumn id="26" xr3:uid="{9466A5ED-FA0C-4E68-A146-8AFE1431DBFD}" name="M3 Goal" dataDxfId="44"/>
    <tableColumn id="27" xr3:uid="{37DFADEA-F512-49CF-A571-BB6FE7C8C677}" name="M3 Assist" dataDxfId="43"/>
    <tableColumn id="13" xr3:uid="{EF60BEC0-40AC-4087-8764-D90A1992DC26}" name="M4 Score2" dataDxfId="42"/>
    <tableColumn id="15" xr3:uid="{1949B33B-87D1-4CEE-8D1A-F82E57EFC991}" name="M4 YC3" dataDxfId="41"/>
    <tableColumn id="18" xr3:uid="{762D3DFE-9494-4017-8A53-92FCE00A00C6}" name="M4 RC4" dataDxfId="40"/>
    <tableColumn id="22" xr3:uid="{E0F1DFE7-6C29-410D-AB95-14EAC733E8A6}" name="M4 Goal5" dataDxfId="39"/>
    <tableColumn id="25" xr3:uid="{81164BDA-E812-4DB9-84D0-E35619E2C288}" name="M4 Assist6" dataDxfId="38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B6337F-725F-4608-BA98-242C51D7EAF4}" name="Yash" displayName="Yash" ref="B2:AA35" totalsRowShown="0" dataDxfId="37">
  <autoFilter ref="B2:AA35" xr:uid="{083C5D04-581D-4BB0-B840-F456C6315E84}"/>
  <sortState xmlns:xlrd2="http://schemas.microsoft.com/office/spreadsheetml/2017/richdata2" ref="B3:F29">
    <sortCondition descending="1" ref="F2:F29"/>
  </sortState>
  <tableColumns count="26">
    <tableColumn id="1" xr3:uid="{4A0B55BB-3B48-468D-A1CC-3E18342BA0FA}" name="Name" dataDxfId="36"/>
    <tableColumn id="2" xr3:uid="{2C43DDB5-0729-43CA-A119-B030220103D2}" name="Position" dataDxfId="35"/>
    <tableColumn id="3" xr3:uid="{A89164F3-C189-4CCB-B1E9-7AF5B4BC46F6}" name="Country" dataDxfId="34"/>
    <tableColumn id="4" xr3:uid="{29AFE7DD-DE72-473D-89CA-1E4117CDBDFC}" name="Price" dataDxfId="33"/>
    <tableColumn id="5" xr3:uid="{29847F9C-BA85-426A-B2DC-3E5A94D453B0}" name="Total Scores" dataDxfId="32"/>
    <tableColumn id="28" xr3:uid="{B696DD64-020C-4564-BE3B-A6F90E6E93DB}" name="Check" dataDxfId="31"/>
    <tableColumn id="6" xr3:uid="{07A5CA30-0A75-4804-A906-F917D288474F}" name="M1 Score" dataDxfId="30"/>
    <tableColumn id="9" xr3:uid="{3B3D7FEE-9E04-4A53-BC8F-51744C9234B8}" name="M1 YC" dataDxfId="29"/>
    <tableColumn id="10" xr3:uid="{06294506-AE2E-4CDE-A10B-D3D2B8436139}" name="M1 RC" dataDxfId="28"/>
    <tableColumn id="11" xr3:uid="{463CD8AC-A127-4D9D-8CCE-0A2DC5901665}" name="M1 Goal" dataDxfId="27"/>
    <tableColumn id="12" xr3:uid="{EF7A4FF8-2C02-4CEB-92D1-D48E73F5663B}" name="M1 Assist" dataDxfId="26"/>
    <tableColumn id="14" xr3:uid="{4E077D85-DE4F-47FC-8039-AD42812F5A93}" name="M2 Score" dataDxfId="25"/>
    <tableColumn id="16" xr3:uid="{326E79B1-E9F1-4E39-89A7-B6BB1CBD959C}" name="M2 YC" dataDxfId="24"/>
    <tableColumn id="17" xr3:uid="{D8E59237-E522-4B56-9FE2-37EAF776A871}" name="M2 RC" dataDxfId="23"/>
    <tableColumn id="19" xr3:uid="{F8B18E60-3003-47EA-9D3E-3B5CB55C784C}" name="M2 Goal" dataDxfId="22"/>
    <tableColumn id="20" xr3:uid="{F8CC1AE6-98D6-4974-9071-6E50F11E0BEA}" name="M2 Assist" dataDxfId="21"/>
    <tableColumn id="21" xr3:uid="{5AD2F5F3-4467-46E5-948E-B3C9FBFE2557}" name="M3 Score" dataDxfId="20"/>
    <tableColumn id="23" xr3:uid="{70B4C0B2-B89F-45A2-9435-A4918E3D19C4}" name="M3 YC" dataDxfId="19"/>
    <tableColumn id="24" xr3:uid="{FFEF2B2A-7C15-4889-BAFF-6264F7AB0663}" name="M3 RC" dataDxfId="18"/>
    <tableColumn id="26" xr3:uid="{A299DD67-B81A-4993-951A-EC1EC74A0AB4}" name="M3 Goal" dataDxfId="17"/>
    <tableColumn id="27" xr3:uid="{4656257D-DE05-4EE1-AA4C-DEE40E0B3D59}" name="M3 Assist" dataDxfId="16"/>
    <tableColumn id="7" xr3:uid="{31FFB116-5CA6-4B27-AC2E-13F6BD6CFF09}" name="M4 Score2" dataDxfId="15"/>
    <tableColumn id="8" xr3:uid="{CE90B719-4A49-4DDA-B48F-80772B3DC3F4}" name="M4 YC3" dataDxfId="14"/>
    <tableColumn id="13" xr3:uid="{5BFD96CA-B035-4996-9954-55E6C4CEE8E3}" name="M4 RC4" dataDxfId="13"/>
    <tableColumn id="15" xr3:uid="{BEE7AF54-0123-4914-8CF4-54C10CA541FD}" name="M4 Goal5" dataDxfId="12"/>
    <tableColumn id="18" xr3:uid="{943B7810-9DCC-40B9-99C4-DD6D616A6214}" name="M4 Assist6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F99865C-BCD1-41BF-9CDC-F12B73B9477E}" name="Player_Stats_Adjusted" displayName="Player_Stats_Adjusted" ref="B1:EK9" tableType="queryTable" totalsRowShown="0">
  <autoFilter ref="B1:EK9" xr:uid="{AF99865C-BCD1-41BF-9CDC-F12B73B9477E}"/>
  <tableColumns count="140">
    <tableColumn id="1" xr3:uid="{F8A01488-AFA9-4FC7-8423-DD999C3FB75F}" uniqueName="1" name="Column1" queryTableFieldId="1"/>
    <tableColumn id="2" xr3:uid="{5E85BF1E-8C2A-4C60-B687-778D162EFD57}" uniqueName="2" name="Column2" queryTableFieldId="2"/>
    <tableColumn id="3" xr3:uid="{DE562A7D-7345-4F29-BE8D-84B9969AD703}" uniqueName="3" name="Column3" queryTableFieldId="3"/>
    <tableColumn id="4" xr3:uid="{A2827239-0AB3-400A-8D0C-007E7818CE46}" uniqueName="4" name="Column4" queryTableFieldId="4"/>
    <tableColumn id="5" xr3:uid="{358CCBBD-EE3E-464F-9BA5-67B43FD0D55A}" uniqueName="5" name="Column5" queryTableFieldId="5"/>
    <tableColumn id="6" xr3:uid="{C68A7CE0-7576-4A50-B98B-E904B6750E95}" uniqueName="6" name="Column6" queryTableFieldId="6"/>
    <tableColumn id="7" xr3:uid="{D5C050DB-0DB6-4293-A8D9-616C0D5DFB15}" uniqueName="7" name="Column7" queryTableFieldId="7"/>
    <tableColumn id="8" xr3:uid="{1D1A59BF-5BE1-4407-B58C-3F560CDA4012}" uniqueName="8" name="Column8" queryTableFieldId="8"/>
    <tableColumn id="9" xr3:uid="{CF11F056-5C16-4402-A702-0AC671A0B4BF}" uniqueName="9" name="Column9" queryTableFieldId="9"/>
    <tableColumn id="10" xr3:uid="{744FDD0C-B759-4C69-BB15-F288F82FC5DC}" uniqueName="10" name="Column10" queryTableFieldId="10"/>
    <tableColumn id="11" xr3:uid="{81AD672F-73B0-44B3-816E-00CBB530B163}" uniqueName="11" name="Column11" queryTableFieldId="11"/>
    <tableColumn id="12" xr3:uid="{41DC1F8E-C730-4EA0-A158-9A8BFE63DB36}" uniqueName="12" name="Column12" queryTableFieldId="12"/>
    <tableColumn id="13" xr3:uid="{018C3C05-892B-4D44-A1D1-A38CC167BDC2}" uniqueName="13" name="Column13" queryTableFieldId="13"/>
    <tableColumn id="14" xr3:uid="{2676943F-FCDB-4D35-AC93-DFA1FA67139F}" uniqueName="14" name="Column14" queryTableFieldId="14"/>
    <tableColumn id="15" xr3:uid="{F71E3E9E-5612-4C83-A61C-9BDD970A9132}" uniqueName="15" name="Column15" queryTableFieldId="15"/>
    <tableColumn id="16" xr3:uid="{95046A1D-C578-47B0-81D0-29D48BE141F7}" uniqueName="16" name="Column16" queryTableFieldId="16"/>
    <tableColumn id="17" xr3:uid="{9C94D5F0-3CD2-4328-9D34-69FE7A15B99A}" uniqueName="17" name="Column17" queryTableFieldId="17"/>
    <tableColumn id="18" xr3:uid="{7999EA9D-41A9-4A77-BD7A-6201E215C823}" uniqueName="18" name="Column18" queryTableFieldId="18"/>
    <tableColumn id="19" xr3:uid="{F5D8DCD7-EE07-4555-9877-F19D35E1E35D}" uniqueName="19" name="Column19" queryTableFieldId="19"/>
    <tableColumn id="20" xr3:uid="{A74C04F8-9824-4BA3-B606-FC13E9A7A3B8}" uniqueName="20" name="Column20" queryTableFieldId="20"/>
    <tableColumn id="21" xr3:uid="{4729353A-2BBA-41A7-BFE0-BB606B3DD176}" uniqueName="21" name="Column21" queryTableFieldId="21"/>
    <tableColumn id="22" xr3:uid="{52C16F76-ED6F-43AB-9370-14FBD9740FB6}" uniqueName="22" name="Column22" queryTableFieldId="22"/>
    <tableColumn id="23" xr3:uid="{E5B0004D-2D73-4FEB-9D52-44EDAC996C5D}" uniqueName="23" name="Column23" queryTableFieldId="23"/>
    <tableColumn id="24" xr3:uid="{879CBAE9-75BD-4E4E-9D92-651D950D24C8}" uniqueName="24" name="Column24" queryTableFieldId="24"/>
    <tableColumn id="25" xr3:uid="{AEDFD7DF-9512-456F-9347-A18E1124CEAF}" uniqueName="25" name="Column25" queryTableFieldId="25"/>
    <tableColumn id="26" xr3:uid="{3A996EB6-C049-4E08-B907-1A1F78C8E98F}" uniqueName="26" name="Column26" queryTableFieldId="26"/>
    <tableColumn id="27" xr3:uid="{BA2DDDEC-5289-437C-95FD-E88A567D2F80}" uniqueName="27" name="Column27" queryTableFieldId="27"/>
    <tableColumn id="28" xr3:uid="{7C0CD988-1B52-4F77-A84C-EFE1D3B1A7DC}" uniqueName="28" name="Column28" queryTableFieldId="28"/>
    <tableColumn id="29" xr3:uid="{67850E29-363A-4C6D-A857-F83398BAA6B7}" uniqueName="29" name="Column29" queryTableFieldId="29"/>
    <tableColumn id="30" xr3:uid="{BC6755E1-05EE-4E04-8D2D-C5CD05A781AF}" uniqueName="30" name="Column30" queryTableFieldId="30"/>
    <tableColumn id="31" xr3:uid="{4C4B99CD-CA6B-417F-B685-364DF80CFDAD}" uniqueName="31" name="Column31" queryTableFieldId="31"/>
    <tableColumn id="32" xr3:uid="{94020D6B-74B4-45B3-85D6-3CFF2657DC42}" uniqueName="32" name="Column32" queryTableFieldId="32"/>
    <tableColumn id="33" xr3:uid="{6C8A2089-9B4F-402C-A9CC-9107204B21F0}" uniqueName="33" name="Column33" queryTableFieldId="33"/>
    <tableColumn id="34" xr3:uid="{DEC15503-3978-47C5-83AB-D2734AC5C31E}" uniqueName="34" name="Column34" queryTableFieldId="34"/>
    <tableColumn id="35" xr3:uid="{56D8F6BC-9DD1-49CB-A38B-E8631E1E9B97}" uniqueName="35" name="Column35" queryTableFieldId="35"/>
    <tableColumn id="36" xr3:uid="{E39C2D38-92B6-4251-A5F9-9D7B0E28CCBC}" uniqueName="36" name="Column36" queryTableFieldId="36"/>
    <tableColumn id="37" xr3:uid="{A17A455F-A5A4-4554-94BE-5C095133F4B9}" uniqueName="37" name="Column37" queryTableFieldId="37"/>
    <tableColumn id="38" xr3:uid="{767A73C6-8C7E-482E-A8AF-B6DE0F3E2D1C}" uniqueName="38" name="Column38" queryTableFieldId="38"/>
    <tableColumn id="39" xr3:uid="{B5081785-6BEA-45D2-BDA1-43BB934BC69E}" uniqueName="39" name="Column39" queryTableFieldId="39"/>
    <tableColumn id="40" xr3:uid="{62B3FE4D-735B-4271-976B-C681976DEB4B}" uniqueName="40" name="Column40" queryTableFieldId="40"/>
    <tableColumn id="41" xr3:uid="{0C425025-A48B-43C1-AECA-E52CA8C99C2F}" uniqueName="41" name="Column41" queryTableFieldId="41"/>
    <tableColumn id="42" xr3:uid="{C32EAD3A-6E05-49FD-955E-F1E36E220612}" uniqueName="42" name="Column42" queryTableFieldId="42"/>
    <tableColumn id="43" xr3:uid="{BCE388E7-7202-453D-899C-AA7CBC1719BA}" uniqueName="43" name="Column43" queryTableFieldId="43"/>
    <tableColumn id="44" xr3:uid="{0ABA856A-1634-49B0-AB24-FDA04D05250C}" uniqueName="44" name="Column44" queryTableFieldId="44"/>
    <tableColumn id="45" xr3:uid="{0E4D8F91-B08E-497B-9DB6-A7EE6FED44A5}" uniqueName="45" name="Column45" queryTableFieldId="45"/>
    <tableColumn id="46" xr3:uid="{4B07880D-EAF3-420D-8967-32AC7CB9EF4E}" uniqueName="46" name="Column46" queryTableFieldId="46"/>
    <tableColumn id="47" xr3:uid="{F7C9F5CA-9535-43CC-AA2E-C8F97A7724B1}" uniqueName="47" name="Column47" queryTableFieldId="47"/>
    <tableColumn id="48" xr3:uid="{4B4449DC-E49D-4DC5-ADB9-F1A5A6400510}" uniqueName="48" name="Column48" queryTableFieldId="48"/>
    <tableColumn id="49" xr3:uid="{BE2AB80C-D6AC-4C51-96F9-5C63650F5521}" uniqueName="49" name="Column49" queryTableFieldId="49"/>
    <tableColumn id="50" xr3:uid="{B602C13B-FC31-40DE-8262-5793EA17759E}" uniqueName="50" name="Column50" queryTableFieldId="50"/>
    <tableColumn id="51" xr3:uid="{360A5137-7632-43FD-8AE2-58CF277A6C54}" uniqueName="51" name="Column51" queryTableFieldId="51"/>
    <tableColumn id="52" xr3:uid="{0E3B69F2-5DBB-4F61-A477-48E9CA34D277}" uniqueName="52" name="Column52" queryTableFieldId="52"/>
    <tableColumn id="53" xr3:uid="{1F6BEF8A-5907-41EA-981A-297727BA6B1A}" uniqueName="53" name="Column53" queryTableFieldId="53"/>
    <tableColumn id="54" xr3:uid="{8DB75C16-7959-4B9E-92E4-F4124C17BD2C}" uniqueName="54" name="Column54" queryTableFieldId="54"/>
    <tableColumn id="55" xr3:uid="{D7425947-103A-47D1-B53F-15FB0A28D161}" uniqueName="55" name="Column55" queryTableFieldId="55"/>
    <tableColumn id="56" xr3:uid="{9EF93073-8DED-4CB6-B6A3-0AC8A0CDD726}" uniqueName="56" name="Column56" queryTableFieldId="56"/>
    <tableColumn id="57" xr3:uid="{47EE7CE4-B9D3-408F-A343-5FA8376621CD}" uniqueName="57" name="Column57" queryTableFieldId="57"/>
    <tableColumn id="58" xr3:uid="{1EA2C9F1-D41C-4E1A-892B-13A358D53AC5}" uniqueName="58" name="Column58" queryTableFieldId="58"/>
    <tableColumn id="59" xr3:uid="{DBAC27F8-1E9D-4FDA-ADA2-15940BF34AA1}" uniqueName="59" name="Column59" queryTableFieldId="59"/>
    <tableColumn id="60" xr3:uid="{6FCD24D6-CD2D-4585-A496-F12E55AD8134}" uniqueName="60" name="Column60" queryTableFieldId="60"/>
    <tableColumn id="61" xr3:uid="{DD39402F-5B16-48C9-B715-E1789F4755B7}" uniqueName="61" name="Column61" queryTableFieldId="61"/>
    <tableColumn id="62" xr3:uid="{F68EABB2-4433-42B8-BB6C-2354E763BA6D}" uniqueName="62" name="Column62" queryTableFieldId="62"/>
    <tableColumn id="63" xr3:uid="{A0CC01A0-C5C2-4AA9-8C64-95CC9D54C7E9}" uniqueName="63" name="Column63" queryTableFieldId="63"/>
    <tableColumn id="64" xr3:uid="{6D7F3B4D-E7BC-4DC1-966E-E76EDA87FBEF}" uniqueName="64" name="Column64" queryTableFieldId="64"/>
    <tableColumn id="65" xr3:uid="{35722D0C-38BA-4900-9C90-C56DEF249FED}" uniqueName="65" name="Column65" queryTableFieldId="65"/>
    <tableColumn id="66" xr3:uid="{D7E4A411-0487-4050-BD16-1EC0C6D6BEAC}" uniqueName="66" name="Column66" queryTableFieldId="66"/>
    <tableColumn id="67" xr3:uid="{40DDD4E9-8E81-4C84-B022-0EA345CA9511}" uniqueName="67" name="Column67" queryTableFieldId="67"/>
    <tableColumn id="68" xr3:uid="{0501D4D9-9731-4D5B-8515-0C68051AE8EA}" uniqueName="68" name="Column68" queryTableFieldId="68"/>
    <tableColumn id="69" xr3:uid="{F74B0C91-7271-4FE1-A6D0-F25CA5835FF2}" uniqueName="69" name="Column69" queryTableFieldId="69"/>
    <tableColumn id="70" xr3:uid="{6F1528E9-21C3-48C1-83CB-FD704D01D80B}" uniqueName="70" name="Column70" queryTableFieldId="70"/>
    <tableColumn id="71" xr3:uid="{7E65392F-1EDA-40EA-BB70-4B9ABA40877D}" uniqueName="71" name="Column71" queryTableFieldId="71"/>
    <tableColumn id="72" xr3:uid="{89D38154-8765-4EC1-BA0C-29384D3BFE46}" uniqueName="72" name="Column72" queryTableFieldId="72"/>
    <tableColumn id="73" xr3:uid="{FC3C34CE-A893-4F4D-84E0-43FE32B3DFB8}" uniqueName="73" name="Column73" queryTableFieldId="73"/>
    <tableColumn id="74" xr3:uid="{B9674D35-1871-4691-8A56-10F4B17A01CB}" uniqueName="74" name="Column74" queryTableFieldId="74"/>
    <tableColumn id="75" xr3:uid="{6E985425-0CD2-4E23-903E-71188ABEC5D3}" uniqueName="75" name="Column75" queryTableFieldId="75"/>
    <tableColumn id="76" xr3:uid="{FC6681C2-9DF4-479E-9B42-52B3E953672B}" uniqueName="76" name="Column76" queryTableFieldId="76"/>
    <tableColumn id="77" xr3:uid="{E3988B7C-CECE-424E-A724-9198A7F18C2F}" uniqueName="77" name="Column77" queryTableFieldId="77"/>
    <tableColumn id="78" xr3:uid="{4BF4CC1C-CA0D-4D16-B4E8-BD502649DF6B}" uniqueName="78" name="Column78" queryTableFieldId="78"/>
    <tableColumn id="79" xr3:uid="{4E194E46-6AE6-45A8-9033-0026CB45E5C5}" uniqueName="79" name="Column79" queryTableFieldId="79"/>
    <tableColumn id="80" xr3:uid="{B66D01B9-732F-4044-AA05-E6F31610F3DF}" uniqueName="80" name="Column80" queryTableFieldId="80"/>
    <tableColumn id="81" xr3:uid="{B166CE6A-49F2-4F28-8791-23C54D7FFA84}" uniqueName="81" name="Column81" queryTableFieldId="81"/>
    <tableColumn id="82" xr3:uid="{372D67D9-6100-4B71-AFEC-D3BDBA291BB3}" uniqueName="82" name="Column82" queryTableFieldId="82"/>
    <tableColumn id="83" xr3:uid="{973132F2-D2D5-4332-A572-318B745A1EB6}" uniqueName="83" name="Column83" queryTableFieldId="83"/>
    <tableColumn id="84" xr3:uid="{1059475D-3D3B-4529-8B35-4D9898956901}" uniqueName="84" name="Column84" queryTableFieldId="84"/>
    <tableColumn id="85" xr3:uid="{14E3CA53-E206-46DD-AC0F-2485693B6791}" uniqueName="85" name="Column85" queryTableFieldId="85"/>
    <tableColumn id="86" xr3:uid="{52B5764A-C622-427C-B6E1-D4C807FBBCBB}" uniqueName="86" name="Column86" queryTableFieldId="86"/>
    <tableColumn id="87" xr3:uid="{FE5373B1-CAB9-479A-8451-A0ED4E5FCD8F}" uniqueName="87" name="Column87" queryTableFieldId="87"/>
    <tableColumn id="88" xr3:uid="{7473ECD4-E51A-47AE-BE5B-F276D1D6E5AA}" uniqueName="88" name="Column88" queryTableFieldId="88"/>
    <tableColumn id="89" xr3:uid="{A67A8C43-6AD6-41B9-B9D0-E8D471C6AA51}" uniqueName="89" name="Column89" queryTableFieldId="89"/>
    <tableColumn id="90" xr3:uid="{8E6BF625-1353-443D-BCB4-8D918A7642B1}" uniqueName="90" name="Column90" queryTableFieldId="90"/>
    <tableColumn id="91" xr3:uid="{DA5799C4-F39E-43F5-B8D2-0F17F9A12D5E}" uniqueName="91" name="Column91" queryTableFieldId="91"/>
    <tableColumn id="92" xr3:uid="{F02BCEF2-96A3-4620-BC9C-08980A5A8916}" uniqueName="92" name="Column92" queryTableFieldId="92"/>
    <tableColumn id="93" xr3:uid="{4D960DDA-2FB5-443D-8A33-86770E54B5F8}" uniqueName="93" name="Column93" queryTableFieldId="93"/>
    <tableColumn id="94" xr3:uid="{17B2FB97-3A99-482D-ADF7-5D69406EA49D}" uniqueName="94" name="Column94" queryTableFieldId="94"/>
    <tableColumn id="95" xr3:uid="{997BD18C-313A-4016-A686-AC179213F3A7}" uniqueName="95" name="Column95" queryTableFieldId="95"/>
    <tableColumn id="96" xr3:uid="{A90FB1AB-5398-4ED7-8CF1-F97421ADD7AD}" uniqueName="96" name="Column96" queryTableFieldId="96"/>
    <tableColumn id="97" xr3:uid="{F5AD54EC-F9DF-459E-BD26-F343DE2196F6}" uniqueName="97" name="Column97" queryTableFieldId="97"/>
    <tableColumn id="98" xr3:uid="{43D10901-8F13-4B10-A788-5DB405FBC370}" uniqueName="98" name="Column98" queryTableFieldId="98"/>
    <tableColumn id="99" xr3:uid="{89BFE6E2-0DEB-4893-BF83-5E78BC02C748}" uniqueName="99" name="Column99" queryTableFieldId="99"/>
    <tableColumn id="100" xr3:uid="{00F33FFB-602A-41FC-983E-F51C104FB95D}" uniqueName="100" name="Column100" queryTableFieldId="100"/>
    <tableColumn id="101" xr3:uid="{935D31B0-0B77-45AA-B5D7-49F6CD6125B9}" uniqueName="101" name="Column101" queryTableFieldId="101"/>
    <tableColumn id="102" xr3:uid="{04987F5A-6056-4CF1-8FED-88958E373278}" uniqueName="102" name="Column102" queryTableFieldId="102"/>
    <tableColumn id="103" xr3:uid="{565BA11B-861C-40C2-85CD-EA67358AFC2C}" uniqueName="103" name="Column103" queryTableFieldId="103"/>
    <tableColumn id="104" xr3:uid="{AB44AEC8-97E0-49AB-8470-9E0F1A847EDB}" uniqueName="104" name="Column104" queryTableFieldId="104"/>
    <tableColumn id="105" xr3:uid="{E031D0A9-ADD9-4602-9096-4EBA1E2D409D}" uniqueName="105" name="Column105" queryTableFieldId="105"/>
    <tableColumn id="106" xr3:uid="{FE6CD79B-28A2-41AD-A3C2-76AA2F4F5EF1}" uniqueName="106" name="Column106" queryTableFieldId="106"/>
    <tableColumn id="107" xr3:uid="{453CD788-9206-4910-8F0D-13C621B0D981}" uniqueName="107" name="Column107" queryTableFieldId="107"/>
    <tableColumn id="108" xr3:uid="{E9E1D867-E15F-43F7-BDD6-191C91C2663B}" uniqueName="108" name="Column108" queryTableFieldId="108"/>
    <tableColumn id="109" xr3:uid="{81FCC161-3A84-46D4-965F-80ACA1F4F051}" uniqueName="109" name="Column109" queryTableFieldId="109"/>
    <tableColumn id="110" xr3:uid="{08038699-7F56-4E65-8A05-7A558C998254}" uniqueName="110" name="Column110" queryTableFieldId="110"/>
    <tableColumn id="111" xr3:uid="{7E66E225-EB6F-4B76-AE3B-1B7AA4D2A323}" uniqueName="111" name="Column111" queryTableFieldId="111"/>
    <tableColumn id="112" xr3:uid="{116CA899-F477-4ACC-889D-AF77DF3F8899}" uniqueName="112" name="Column112" queryTableFieldId="112"/>
    <tableColumn id="113" xr3:uid="{CB2187F3-0699-4460-9639-EE858CCC4482}" uniqueName="113" name="Column113" queryTableFieldId="113"/>
    <tableColumn id="114" xr3:uid="{72381069-BF8F-4F78-9140-F259FC3EC3C0}" uniqueName="114" name="Column114" queryTableFieldId="114"/>
    <tableColumn id="115" xr3:uid="{E9D6B116-B0C2-42ED-9791-FED23F48BE05}" uniqueName="115" name="Column115" queryTableFieldId="115"/>
    <tableColumn id="116" xr3:uid="{BDDA6E0D-3E01-4100-B64F-5575BE9E70AA}" uniqueName="116" name="Column116" queryTableFieldId="116"/>
    <tableColumn id="117" xr3:uid="{6F90331D-8A36-48D9-A487-B3843C0FF65C}" uniqueName="117" name="Column117" queryTableFieldId="117"/>
    <tableColumn id="118" xr3:uid="{EB644CB2-4BD7-4532-81FC-9B3E8DB37742}" uniqueName="118" name="Column118" queryTableFieldId="118"/>
    <tableColumn id="119" xr3:uid="{464837BA-EE5B-49FA-AA1F-654C173B20F3}" uniqueName="119" name="Column119" queryTableFieldId="119"/>
    <tableColumn id="120" xr3:uid="{0C989256-0D75-43B8-BED0-F1C023A2CADA}" uniqueName="120" name="Column120" queryTableFieldId="120"/>
    <tableColumn id="121" xr3:uid="{3C079769-BD15-478A-9AB3-03E22ABA5122}" uniqueName="121" name="Column121" queryTableFieldId="121"/>
    <tableColumn id="122" xr3:uid="{15EFFE09-9E72-4054-A625-631FDE4CF421}" uniqueName="122" name="Column122" queryTableFieldId="122"/>
    <tableColumn id="123" xr3:uid="{4BB1B46F-A0F2-4A2F-B442-2979B89FBD43}" uniqueName="123" name="Column123" queryTableFieldId="123"/>
    <tableColumn id="124" xr3:uid="{89B02347-D44C-4367-B3BA-561A6305EAA8}" uniqueName="124" name="Column124" queryTableFieldId="124"/>
    <tableColumn id="125" xr3:uid="{1D0C8B11-ED81-48C6-BA74-BC6C456DE875}" uniqueName="125" name="Column125" queryTableFieldId="125"/>
    <tableColumn id="126" xr3:uid="{082DA36C-A5A5-4CA9-8E9A-DD066FE595D9}" uniqueName="126" name="Column126" queryTableFieldId="126"/>
    <tableColumn id="127" xr3:uid="{E5AC22ED-E373-4716-9FD1-33F16EED17DC}" uniqueName="127" name="Column127" queryTableFieldId="127"/>
    <tableColumn id="128" xr3:uid="{CCE7F383-3E10-45A7-8018-1465981E6E78}" uniqueName="128" name="Column128" queryTableFieldId="128"/>
    <tableColumn id="129" xr3:uid="{36AA7758-F616-419D-8BE1-A8EE0FA0BE42}" uniqueName="129" name="Column129" queryTableFieldId="129"/>
    <tableColumn id="130" xr3:uid="{04A1836A-DC1F-4D8B-8593-EB6A37E4664C}" uniqueName="130" name="Column130" queryTableFieldId="130"/>
    <tableColumn id="131" xr3:uid="{0A283B97-6C2E-4CBA-B756-C3B705DA5F04}" uniqueName="131" name="Column131" queryTableFieldId="131"/>
    <tableColumn id="132" xr3:uid="{D576E33E-3578-4C86-B354-67D54A5ED85A}" uniqueName="132" name="Column132" queryTableFieldId="132"/>
    <tableColumn id="133" xr3:uid="{F60FDDF6-EA4E-496B-920E-393E0F1FDF29}" uniqueName="133" name="Column133" queryTableFieldId="133"/>
    <tableColumn id="134" xr3:uid="{F9407627-BB9E-45BA-9300-B599F6B2FD16}" uniqueName="134" name="Column134" queryTableFieldId="134"/>
    <tableColumn id="135" xr3:uid="{CB13F6F8-F87A-4E9F-A0A3-C0B3E0815858}" uniqueName="135" name="Column135" queryTableFieldId="135"/>
    <tableColumn id="136" xr3:uid="{CB273535-60F9-4701-A260-2E878FF49DE5}" uniqueName="136" name="Column136" queryTableFieldId="136"/>
    <tableColumn id="137" xr3:uid="{E83369FB-1BD0-410A-9046-8D1CF9C02F14}" uniqueName="137" name="Column137" queryTableFieldId="137"/>
    <tableColumn id="138" xr3:uid="{C670990C-7EEC-4727-8AC1-584E3196478C}" uniqueName="138" name="Column138" queryTableFieldId="138"/>
    <tableColumn id="139" xr3:uid="{6FBDAEF6-33FF-41FD-9F81-1535A77B2A07}" uniqueName="139" name="Column139" queryTableFieldId="139"/>
    <tableColumn id="140" xr3:uid="{D3C3C39B-38E2-4CF8-94E9-95D59D0E3E98}" uniqueName="140" name="Column140" queryTableFieldId="1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F47176-0FB4-4156-AE14-8E8ECB4FD593}" name="Player_Stats_Append" displayName="Player_Stats_Append" ref="A1:Z140" tableType="queryTable" totalsRowShown="0">
  <autoFilter ref="A1:Z140" xr:uid="{DCF47176-0FB4-4156-AE14-8E8ECB4FD593}"/>
  <tableColumns count="26">
    <tableColumn id="1" xr3:uid="{25106F19-761B-40A8-8656-F93DD20E4FE1}" uniqueName="1" name="Name" queryTableFieldId="1"/>
    <tableColumn id="2" xr3:uid="{1F3E6C6B-4491-4FB7-BA92-400AD40F7C0F}" uniqueName="2" name="Position" queryTableFieldId="2"/>
    <tableColumn id="3" xr3:uid="{45B0DBF0-422F-4288-B58E-DDC0F17EA46A}" uniqueName="3" name="Country" queryTableFieldId="3"/>
    <tableColumn id="4" xr3:uid="{9AB66429-8C6E-4E17-B38C-D031CB1416AD}" uniqueName="4" name="Price" queryTableFieldId="4"/>
    <tableColumn id="5" xr3:uid="{FFDC71DA-CAEC-47C6-BAAA-BE8F24C018D5}" uniqueName="5" name="Total Scores" queryTableFieldId="5"/>
    <tableColumn id="6" xr3:uid="{D47F3D63-0705-4CD7-AECB-153C655B03BC}" uniqueName="6" name="Check" queryTableFieldId="6"/>
    <tableColumn id="7" xr3:uid="{D86DAC7E-0341-4068-840C-96124E13B31A}" uniqueName="7" name="M1 Score" queryTableFieldId="7"/>
    <tableColumn id="8" xr3:uid="{1C238E0A-DE8A-4CB3-8A42-3F2BBBDF8924}" uniqueName="8" name="M1 YC" queryTableFieldId="8"/>
    <tableColumn id="9" xr3:uid="{C2208CC6-D809-4D4B-BABF-BFBB8319DB2E}" uniqueName="9" name="M1 RC" queryTableFieldId="9"/>
    <tableColumn id="10" xr3:uid="{FF30377D-9E58-46F2-A2D8-AA09B1DC3107}" uniqueName="10" name="M1 Goal" queryTableFieldId="10"/>
    <tableColumn id="11" xr3:uid="{EF87D7B6-CEEE-42A9-AB85-392524AD0D5C}" uniqueName="11" name="M1 Assist" queryTableFieldId="11"/>
    <tableColumn id="12" xr3:uid="{390EB729-DC9A-4816-A28C-8C114007C55F}" uniqueName="12" name="M2 Score" queryTableFieldId="12"/>
    <tableColumn id="13" xr3:uid="{91B89819-FDC4-41FE-99C6-F8987CCC51B6}" uniqueName="13" name="M2 YC" queryTableFieldId="13"/>
    <tableColumn id="14" xr3:uid="{4FE90FC0-A1CA-4D1D-899F-F8615941DFFC}" uniqueName="14" name="M2 RC" queryTableFieldId="14"/>
    <tableColumn id="15" xr3:uid="{3527AF8D-CA17-4096-BB4A-BA27E02286DD}" uniqueName="15" name="M2 Goal" queryTableFieldId="15"/>
    <tableColumn id="16" xr3:uid="{B2BBD329-BFA6-4F28-AD27-75AB27880A6E}" uniqueName="16" name="M2 Assist" queryTableFieldId="16"/>
    <tableColumn id="17" xr3:uid="{C2DEFE44-9A57-437B-BC9E-B10CAB4848E8}" uniqueName="17" name="M3 Score" queryTableFieldId="17"/>
    <tableColumn id="18" xr3:uid="{D99E7859-561B-46F7-977A-878A5E4A07A7}" uniqueName="18" name="M3 YC" queryTableFieldId="18"/>
    <tableColumn id="19" xr3:uid="{A919C4BF-8B3E-44F0-88AD-EE1F2C8F2045}" uniqueName="19" name="M3 RC" queryTableFieldId="19"/>
    <tableColumn id="20" xr3:uid="{2734DE42-5C63-46F9-9631-F07F51FDBF35}" uniqueName="20" name="M3 Goal" queryTableFieldId="20"/>
    <tableColumn id="21" xr3:uid="{351E130C-3FF6-4743-AEA8-1957307F4637}" uniqueName="21" name="M3 Assist" queryTableFieldId="21"/>
    <tableColumn id="22" xr3:uid="{EBA907F8-75F1-4083-9705-374A2C14BE57}" uniqueName="22" name="M4 Score2" queryTableFieldId="22"/>
    <tableColumn id="23" xr3:uid="{4141F733-E770-4B41-A6CD-C459BC51B114}" uniqueName="23" name="M4 YC3" queryTableFieldId="23"/>
    <tableColumn id="24" xr3:uid="{657ED091-CA15-42FD-8072-6AF02C73EB8D}" uniqueName="24" name="M4 RC4" queryTableFieldId="24"/>
    <tableColumn id="25" xr3:uid="{5570EBF5-6BB3-414F-AD11-A75CF514C8B9}" uniqueName="25" name="M4 Goal5" queryTableFieldId="25"/>
    <tableColumn id="26" xr3:uid="{64CC49F1-CB51-41CF-BB57-E3B091465A97}" uniqueName="26" name="M4 Assist6" queryTableFieldId="2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6CA15D6-CB12-4136-A178-8C885401A29A}" name="Assumption" displayName="Assumption" ref="I2:K6" totalsRowShown="0">
  <autoFilter ref="I2:K6" xr:uid="{56CA15D6-CB12-4136-A178-8C885401A29A}"/>
  <tableColumns count="3">
    <tableColumn id="1" xr3:uid="{55DC906A-C10F-4F7F-9A5F-E27BD599A63A}" name="Column1"/>
    <tableColumn id="2" xr3:uid="{28EF7D79-8660-4EEE-8BEE-F64BE64FA664}" name="Column2"/>
    <tableColumn id="3" xr3:uid="{B62DC733-2F70-4E30-8320-BACC0E098DC9}" name="Column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B88DAF8-66C3-4403-83D7-B366E7235643}" name="Contraints" displayName="Contraints" ref="B2:E9" totalsRowShown="0">
  <autoFilter ref="B2:E9" xr:uid="{7B88DAF8-66C3-4403-83D7-B366E7235643}"/>
  <tableColumns count="4">
    <tableColumn id="1" xr3:uid="{2B9D04F5-E0FC-4C2B-B320-E52DBFC72D69}" name="Contraints"/>
    <tableColumn id="4" xr3:uid="{CAE0367E-D8C1-4BE0-8BF1-03B02C8A5FEC}" name="Category"/>
    <tableColumn id="2" xr3:uid="{5C810403-7374-4B34-BC64-977965F6FDDE}" name="Sign"/>
    <tableColumn id="3" xr3:uid="{B028D314-D2A7-40FA-94BA-946A53A80B2A}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12EA37-4D55-425C-86E8-97DDCFA9FD1B}" name="Team" displayName="Team" ref="B2:G34" totalsRowShown="0">
  <autoFilter ref="B2:G34" xr:uid="{C112EA37-4D55-425C-86E8-97DDCFA9FD1B}"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</autoFilter>
  <tableColumns count="6">
    <tableColumn id="1" xr3:uid="{4D55CC68-513C-453E-8281-236A85F869F1}" name="Country Code"/>
    <tableColumn id="2" xr3:uid="{C3B39DC0-BCB2-4CAD-85FB-F1CF687E4396}" name="Country Name"/>
    <tableColumn id="3" xr3:uid="{F0A56FAC-FB30-469F-AF35-DE073A992E72}" name="Round of 16 (Y?)"/>
    <tableColumn id="6" xr3:uid="{2B48AA18-4273-46E0-88E1-9B026631F019}" name="Semi-Quarter (Y?)"/>
    <tableColumn id="4" xr3:uid="{62F8D385-4651-4B8E-8618-ECAE2DE137C4}" name="Data Collection"/>
    <tableColumn id="5" xr3:uid="{F465BE42-C430-4F2C-9E8B-937EC8A79A2F}" name="Data Review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B8B8431-DAE7-4EF8-9A0F-89EC197EB706}" name="Diagnosis" displayName="Diagnosis" ref="A1:H140" tableType="queryTable" totalsRowShown="0">
  <autoFilter ref="A1:H140" xr:uid="{BB8B8431-DAE7-4EF8-9A0F-89EC197EB706}"/>
  <sortState xmlns:xlrd2="http://schemas.microsoft.com/office/spreadsheetml/2017/richdata2" ref="A2:H140">
    <sortCondition descending="1" ref="E1:E140"/>
  </sortState>
  <tableColumns count="8">
    <tableColumn id="1" xr3:uid="{71628EB4-6561-443B-A005-D10E0AF42798}" uniqueName="1" name="Name" queryTableFieldId="1"/>
    <tableColumn id="2" xr3:uid="{786188DD-C78A-4534-9750-3F5B729920F3}" uniqueName="2" name="Position" queryTableFieldId="2"/>
    <tableColumn id="3" xr3:uid="{0606F9E3-1F47-49BA-B97A-A422C7C6EC0E}" uniqueName="3" name="Country" queryTableFieldId="3"/>
    <tableColumn id="4" xr3:uid="{1E13203A-D2F8-4E71-8342-DD306C229E75}" uniqueName="4" name="Price" queryTableFieldId="4"/>
    <tableColumn id="5" xr3:uid="{3199E3E5-A5E8-4F32-BAA7-BD88FBAD2789}" uniqueName="5" name="Adjusted Average Score" queryTableFieldId="5"/>
    <tableColumn id="6" xr3:uid="{FE93F589-09D0-4C3E-B4A3-3B91545D439B}" uniqueName="6" name="M3 YC" queryTableFieldId="6"/>
    <tableColumn id="7" xr3:uid="{C3D07DE0-0CDF-4C5C-9340-DAFC1A016C15}" uniqueName="7" name="M4 YC3" queryTableFieldId="7"/>
    <tableColumn id="8" xr3:uid="{CF000252-B667-436D-BEED-78D42B59BEED}" uniqueName="8" name="M4 RC4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D0B895-EAEA-4FA1-94F7-16858CBFE809}" name="Table2" displayName="Table2" ref="B2:B86" totalsRowShown="0">
  <autoFilter ref="B2:B86" xr:uid="{2AD0B895-EAEA-4FA1-94F7-16858CBFE809}"/>
  <tableColumns count="1">
    <tableColumn id="1" xr3:uid="{1A142AE5-D7E5-47D0-B78C-69B1B2F38E1F}" name="Copy Paste From FIFA Fantasy Websi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7649EF-A6D8-4DA0-B700-7F8733F8A9EF}" name="Basic_Player_Field" displayName="Basic_Player_Field" ref="D2:H23" tableType="queryTable" totalsRowShown="0">
  <autoFilter ref="D2:H23" xr:uid="{1C7649EF-A6D8-4DA0-B700-7F8733F8A9EF}"/>
  <tableColumns count="5">
    <tableColumn id="1" xr3:uid="{81E30BA7-E8DE-42B3-BB0A-EB270416AF6A}" uniqueName="1" name="Name" queryTableFieldId="1" dataDxfId="123"/>
    <tableColumn id="2" xr3:uid="{E646CEB7-6032-4C74-9494-2DE4B333A2D4}" uniqueName="2" name="Position" queryTableFieldId="2" dataDxfId="122"/>
    <tableColumn id="3" xr3:uid="{16EF740D-3D38-4DD1-BE19-9CDA2749CE60}" uniqueName="3" name="Country" queryTableFieldId="3" dataDxfId="121"/>
    <tableColumn id="4" xr3:uid="{E9070BC9-AC44-4F74-9C31-8799E7BCF8A6}" uniqueName="4" name="Price" queryTableFieldId="4"/>
    <tableColumn id="5" xr3:uid="{4FE859B4-6BB8-4739-8269-F2BA33422FB9}" uniqueName="5" name="Total Scor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05F6-46F7-4DC6-8ECC-D9F22C667E23}">
  <dimension ref="A2:F12"/>
  <sheetViews>
    <sheetView showGridLines="0" tabSelected="1" workbookViewId="0">
      <selection activeCell="D11" sqref="D11"/>
    </sheetView>
  </sheetViews>
  <sheetFormatPr defaultRowHeight="14.5"/>
  <cols>
    <col min="4" max="4" width="13.90625" bestFit="1" customWidth="1"/>
    <col min="5" max="5" width="11.08984375" bestFit="1" customWidth="1"/>
  </cols>
  <sheetData>
    <row r="2" spans="1:6" ht="36">
      <c r="A2" s="91"/>
      <c r="B2" s="89" t="s">
        <v>0</v>
      </c>
      <c r="C2" s="91"/>
      <c r="D2" s="91"/>
    </row>
    <row r="3" spans="1:6" ht="26">
      <c r="A3" s="91"/>
      <c r="B3" s="88" t="s">
        <v>1</v>
      </c>
      <c r="C3" s="91"/>
      <c r="D3" s="91"/>
    </row>
    <row r="4" spans="1:6" ht="26">
      <c r="A4" s="91"/>
      <c r="B4" s="88"/>
      <c r="C4" s="91"/>
      <c r="D4" s="91"/>
    </row>
    <row r="5" spans="1:6" ht="18.5">
      <c r="B5" s="116" t="s">
        <v>2</v>
      </c>
      <c r="F5" s="90"/>
    </row>
    <row r="6" spans="1:6" ht="15.5">
      <c r="B6" s="90"/>
      <c r="F6" s="90"/>
    </row>
    <row r="7" spans="1:6" ht="15.5">
      <c r="B7" s="87" t="s">
        <v>3</v>
      </c>
      <c r="C7" s="87"/>
      <c r="D7" s="131" t="s">
        <v>4</v>
      </c>
    </row>
    <row r="8" spans="1:6" ht="15.5">
      <c r="B8" s="90" t="s">
        <v>5</v>
      </c>
      <c r="C8" s="90"/>
      <c r="D8" s="118">
        <v>56060734</v>
      </c>
    </row>
    <row r="9" spans="1:6" ht="15.5">
      <c r="B9" s="90" t="s">
        <v>6</v>
      </c>
      <c r="C9" s="90"/>
      <c r="D9" s="118">
        <v>29882511</v>
      </c>
    </row>
    <row r="10" spans="1:6" ht="15.5">
      <c r="B10" s="90" t="s">
        <v>7</v>
      </c>
      <c r="C10" s="90"/>
      <c r="D10" s="118">
        <v>60366614</v>
      </c>
    </row>
    <row r="11" spans="1:6" ht="15.5">
      <c r="B11" s="90" t="s">
        <v>8</v>
      </c>
      <c r="C11" s="90"/>
      <c r="D11" s="118">
        <v>32626970</v>
      </c>
    </row>
    <row r="12" spans="1:6">
      <c r="D12" s="1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BC1C-9045-4B4B-B877-E111B2303DF2}">
  <dimension ref="A1:EM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13" sqref="G13"/>
    </sheetView>
  </sheetViews>
  <sheetFormatPr defaultRowHeight="14.5"/>
  <cols>
    <col min="1" max="1" width="19.453125" bestFit="1" customWidth="1"/>
  </cols>
  <sheetData>
    <row r="1" spans="1:143">
      <c r="A1" t="s">
        <v>84</v>
      </c>
      <c r="B1" t="s">
        <v>85</v>
      </c>
    </row>
    <row r="2" spans="1:143">
      <c r="A2" t="s">
        <v>86</v>
      </c>
      <c r="B2" t="s">
        <v>14</v>
      </c>
      <c r="C2" t="s">
        <v>68</v>
      </c>
      <c r="D2" t="s">
        <v>37</v>
      </c>
      <c r="E2" t="s">
        <v>44</v>
      </c>
      <c r="F2" t="s">
        <v>32</v>
      </c>
      <c r="G2" t="s">
        <v>87</v>
      </c>
      <c r="H2" t="s">
        <v>88</v>
      </c>
      <c r="I2" t="s">
        <v>18</v>
      </c>
      <c r="J2" t="s">
        <v>45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P2" t="s">
        <v>15</v>
      </c>
      <c r="Q2" t="s">
        <v>22</v>
      </c>
      <c r="R2" t="s">
        <v>77</v>
      </c>
      <c r="S2" t="s">
        <v>47</v>
      </c>
      <c r="T2" t="s">
        <v>82</v>
      </c>
      <c r="U2" t="s">
        <v>78</v>
      </c>
      <c r="V2" t="s">
        <v>94</v>
      </c>
      <c r="W2" t="s">
        <v>79</v>
      </c>
      <c r="X2" t="s">
        <v>95</v>
      </c>
      <c r="Y2" t="s">
        <v>96</v>
      </c>
      <c r="Z2" t="s">
        <v>97</v>
      </c>
      <c r="AA2" t="s">
        <v>98</v>
      </c>
      <c r="AB2" t="s">
        <v>99</v>
      </c>
      <c r="AC2" t="s">
        <v>100</v>
      </c>
      <c r="AD2" t="s">
        <v>101</v>
      </c>
      <c r="AE2" t="s">
        <v>102</v>
      </c>
      <c r="AF2" t="s">
        <v>67</v>
      </c>
      <c r="AG2" t="s">
        <v>56</v>
      </c>
      <c r="AH2" t="s">
        <v>74</v>
      </c>
      <c r="AI2" t="s">
        <v>103</v>
      </c>
      <c r="AJ2" t="s">
        <v>75</v>
      </c>
      <c r="AK2" t="s">
        <v>104</v>
      </c>
      <c r="AL2" t="s">
        <v>58</v>
      </c>
      <c r="AM2" t="s">
        <v>105</v>
      </c>
      <c r="AN2" t="s">
        <v>106</v>
      </c>
      <c r="AO2" t="s">
        <v>107</v>
      </c>
      <c r="AP2" t="s">
        <v>108</v>
      </c>
      <c r="AQ2" t="s">
        <v>109</v>
      </c>
      <c r="AR2" t="s">
        <v>110</v>
      </c>
      <c r="AS2" t="s">
        <v>111</v>
      </c>
      <c r="AT2" t="s">
        <v>112</v>
      </c>
      <c r="AU2" t="s">
        <v>23</v>
      </c>
      <c r="AV2" t="s">
        <v>76</v>
      </c>
      <c r="AW2" t="s">
        <v>49</v>
      </c>
      <c r="AX2" t="s">
        <v>60</v>
      </c>
      <c r="AY2" t="s">
        <v>61</v>
      </c>
      <c r="AZ2" t="s">
        <v>113</v>
      </c>
      <c r="BA2" t="s">
        <v>71</v>
      </c>
      <c r="BB2" t="s">
        <v>51</v>
      </c>
      <c r="BC2" t="s">
        <v>64</v>
      </c>
      <c r="BD2" t="s">
        <v>25</v>
      </c>
      <c r="BE2" t="s">
        <v>83</v>
      </c>
      <c r="BF2" t="s">
        <v>114</v>
      </c>
      <c r="BG2" t="s">
        <v>115</v>
      </c>
      <c r="BH2" t="s">
        <v>116</v>
      </c>
      <c r="BI2" t="s">
        <v>117</v>
      </c>
      <c r="BJ2" t="s">
        <v>118</v>
      </c>
      <c r="BK2" t="s">
        <v>119</v>
      </c>
      <c r="BL2" t="s">
        <v>120</v>
      </c>
      <c r="BM2" t="s">
        <v>121</v>
      </c>
      <c r="BN2" t="s">
        <v>122</v>
      </c>
      <c r="BO2" t="s">
        <v>123</v>
      </c>
      <c r="BP2" t="s">
        <v>27</v>
      </c>
      <c r="BQ2" t="s">
        <v>43</v>
      </c>
      <c r="BR2" t="s">
        <v>40</v>
      </c>
      <c r="BS2" t="s">
        <v>66</v>
      </c>
      <c r="BT2" t="s">
        <v>31</v>
      </c>
      <c r="BU2" t="s">
        <v>80</v>
      </c>
      <c r="BV2" t="s">
        <v>81</v>
      </c>
      <c r="BW2" t="s">
        <v>33</v>
      </c>
      <c r="BX2" t="s">
        <v>54</v>
      </c>
      <c r="BY2" t="s">
        <v>69</v>
      </c>
      <c r="BZ2" t="s">
        <v>124</v>
      </c>
      <c r="CA2" t="s">
        <v>125</v>
      </c>
      <c r="CB2" t="s">
        <v>126</v>
      </c>
      <c r="CC2" t="s">
        <v>127</v>
      </c>
      <c r="CD2" t="s">
        <v>128</v>
      </c>
      <c r="CE2" t="s">
        <v>129</v>
      </c>
      <c r="CF2" t="s">
        <v>130</v>
      </c>
      <c r="CG2" t="s">
        <v>131</v>
      </c>
      <c r="CH2" t="s">
        <v>36</v>
      </c>
      <c r="CI2" t="s">
        <v>38</v>
      </c>
      <c r="CJ2" t="s">
        <v>50</v>
      </c>
      <c r="CK2" t="s">
        <v>132</v>
      </c>
      <c r="CL2" t="s">
        <v>133</v>
      </c>
      <c r="CM2" t="s">
        <v>134</v>
      </c>
      <c r="CN2" t="s">
        <v>135</v>
      </c>
      <c r="CO2" t="s">
        <v>136</v>
      </c>
      <c r="CP2" t="s">
        <v>137</v>
      </c>
      <c r="CQ2" t="s">
        <v>138</v>
      </c>
      <c r="CR2" t="s">
        <v>139</v>
      </c>
      <c r="CS2" t="s">
        <v>140</v>
      </c>
      <c r="CT2" t="s">
        <v>141</v>
      </c>
      <c r="CU2" t="s">
        <v>142</v>
      </c>
      <c r="CV2" t="s">
        <v>143</v>
      </c>
      <c r="CW2" t="s">
        <v>144</v>
      </c>
      <c r="CX2" t="s">
        <v>145</v>
      </c>
      <c r="CY2" t="s">
        <v>146</v>
      </c>
      <c r="CZ2" t="s">
        <v>147</v>
      </c>
      <c r="DA2" t="s">
        <v>148</v>
      </c>
      <c r="DB2" t="s">
        <v>149</v>
      </c>
      <c r="DC2" t="s">
        <v>150</v>
      </c>
      <c r="DD2" t="s">
        <v>59</v>
      </c>
      <c r="DE2" t="s">
        <v>65</v>
      </c>
      <c r="DF2" t="s">
        <v>62</v>
      </c>
      <c r="DG2" t="s">
        <v>28</v>
      </c>
      <c r="DH2" t="s">
        <v>151</v>
      </c>
      <c r="DI2" t="s">
        <v>152</v>
      </c>
      <c r="DJ2" t="s">
        <v>153</v>
      </c>
      <c r="DK2" t="s">
        <v>154</v>
      </c>
      <c r="DL2" t="s">
        <v>155</v>
      </c>
      <c r="DM2" t="s">
        <v>156</v>
      </c>
      <c r="DN2" t="s">
        <v>157</v>
      </c>
      <c r="DO2" t="s">
        <v>52</v>
      </c>
      <c r="DP2" t="s">
        <v>158</v>
      </c>
      <c r="DQ2" t="s">
        <v>159</v>
      </c>
      <c r="DR2" t="s">
        <v>39</v>
      </c>
      <c r="DS2" t="s">
        <v>34</v>
      </c>
      <c r="DT2" t="s">
        <v>24</v>
      </c>
      <c r="DU2" t="s">
        <v>19</v>
      </c>
      <c r="DV2" t="s">
        <v>55</v>
      </c>
      <c r="DW2" t="s">
        <v>160</v>
      </c>
      <c r="DX2" t="s">
        <v>72</v>
      </c>
      <c r="DY2" t="s">
        <v>161</v>
      </c>
      <c r="DZ2" t="s">
        <v>73</v>
      </c>
      <c r="EA2" t="s">
        <v>70</v>
      </c>
      <c r="EB2" t="s">
        <v>162</v>
      </c>
      <c r="EC2" t="s">
        <v>163</v>
      </c>
      <c r="ED2" t="s">
        <v>164</v>
      </c>
      <c r="EE2" t="s">
        <v>165</v>
      </c>
      <c r="EF2" t="s">
        <v>166</v>
      </c>
      <c r="EG2" t="s">
        <v>167</v>
      </c>
      <c r="EH2" t="s">
        <v>168</v>
      </c>
      <c r="EI2" t="s">
        <v>169</v>
      </c>
      <c r="EJ2" t="s">
        <v>170</v>
      </c>
    </row>
    <row r="3" spans="1:143">
      <c r="A3" t="s">
        <v>171</v>
      </c>
      <c r="B3">
        <v>5.8333333333333339</v>
      </c>
      <c r="C3">
        <v>4.1666666666666661</v>
      </c>
      <c r="D3">
        <v>5.6666666666666661</v>
      </c>
      <c r="E3">
        <v>5.1666666666666661</v>
      </c>
      <c r="F3">
        <v>4.833333333333333</v>
      </c>
      <c r="G3">
        <v>1.8333333333333333</v>
      </c>
      <c r="H3">
        <v>2.666666666666667</v>
      </c>
      <c r="I3">
        <v>3.5</v>
      </c>
      <c r="J3">
        <v>4.75</v>
      </c>
      <c r="K3">
        <v>1.25</v>
      </c>
      <c r="L3">
        <v>2.3333333333333335</v>
      </c>
      <c r="M3">
        <v>1.8333333333333335</v>
      </c>
      <c r="N3">
        <v>2.3333333333333335</v>
      </c>
      <c r="O3">
        <v>0.66666666666666663</v>
      </c>
      <c r="P3">
        <v>9.1666666666666661</v>
      </c>
      <c r="Q3">
        <v>7.6666666666666661</v>
      </c>
      <c r="R3">
        <v>3.5</v>
      </c>
      <c r="S3">
        <v>3.6666666666666665</v>
      </c>
      <c r="T3">
        <v>3</v>
      </c>
      <c r="U3">
        <v>2.8333333333333335</v>
      </c>
      <c r="V3">
        <v>2.6666666666666665</v>
      </c>
      <c r="W3">
        <v>4.666666666666667</v>
      </c>
      <c r="X3">
        <v>2.5</v>
      </c>
      <c r="Y3">
        <v>2.25</v>
      </c>
      <c r="Z3">
        <v>2.5</v>
      </c>
      <c r="AA3">
        <v>0.5</v>
      </c>
      <c r="AB3">
        <v>0.5</v>
      </c>
      <c r="AC3">
        <v>0.5</v>
      </c>
      <c r="AD3">
        <v>0.16666666666666666</v>
      </c>
      <c r="AE3">
        <v>0.25</v>
      </c>
      <c r="AF3">
        <v>7</v>
      </c>
      <c r="AG3">
        <v>4</v>
      </c>
      <c r="AH3">
        <v>3.75</v>
      </c>
      <c r="AI3">
        <v>2.1666666666666665</v>
      </c>
      <c r="AJ3">
        <v>4.166666666666667</v>
      </c>
      <c r="AK3">
        <v>2.5</v>
      </c>
      <c r="AL3">
        <v>3.8333333333333335</v>
      </c>
      <c r="AM3">
        <v>2</v>
      </c>
      <c r="AN3">
        <v>1.5</v>
      </c>
      <c r="AO3">
        <v>1.8333333333333335</v>
      </c>
      <c r="AP3">
        <v>1.3333333333333335</v>
      </c>
      <c r="AQ3">
        <v>1.5</v>
      </c>
      <c r="AR3">
        <v>2.5</v>
      </c>
      <c r="AS3">
        <v>0.83333333333333326</v>
      </c>
      <c r="AT3">
        <v>0.5</v>
      </c>
      <c r="AU3">
        <v>7.75</v>
      </c>
      <c r="AV3">
        <v>6.5</v>
      </c>
      <c r="AW3">
        <v>5</v>
      </c>
      <c r="AX3">
        <v>4</v>
      </c>
      <c r="AY3">
        <v>4</v>
      </c>
      <c r="AZ3">
        <v>2.5</v>
      </c>
      <c r="BA3">
        <v>5.25</v>
      </c>
      <c r="BB3">
        <v>4.5</v>
      </c>
      <c r="BC3">
        <v>3</v>
      </c>
      <c r="BD3">
        <v>6</v>
      </c>
      <c r="BE3">
        <v>5</v>
      </c>
      <c r="BF3">
        <v>1.5</v>
      </c>
      <c r="BG3">
        <v>0.5</v>
      </c>
      <c r="BH3">
        <v>0.5</v>
      </c>
      <c r="BI3">
        <v>0.33333333333333331</v>
      </c>
      <c r="BJ3">
        <v>1</v>
      </c>
      <c r="BK3">
        <v>0.5</v>
      </c>
      <c r="BL3">
        <v>0.5</v>
      </c>
      <c r="BM3">
        <v>0.5</v>
      </c>
      <c r="BN3">
        <v>0.16666666666666666</v>
      </c>
      <c r="BO3">
        <v>0.5</v>
      </c>
      <c r="BP3">
        <v>9.25</v>
      </c>
      <c r="BQ3">
        <v>5.6666666666666661</v>
      </c>
      <c r="BR3">
        <v>5.5</v>
      </c>
      <c r="BS3">
        <v>5.3333333333333339</v>
      </c>
      <c r="BT3">
        <v>6.75</v>
      </c>
      <c r="BU3">
        <v>3</v>
      </c>
      <c r="BV3">
        <v>5.333333333333333</v>
      </c>
      <c r="BW3">
        <v>5</v>
      </c>
      <c r="BX3">
        <v>4.833333333333333</v>
      </c>
      <c r="BY3">
        <v>5</v>
      </c>
      <c r="BZ3">
        <v>2.5</v>
      </c>
      <c r="CA3">
        <v>1.1666666666666667</v>
      </c>
      <c r="CB3">
        <v>3</v>
      </c>
      <c r="CC3">
        <v>1</v>
      </c>
      <c r="CD3">
        <v>1.5</v>
      </c>
      <c r="CE3">
        <v>0.75</v>
      </c>
      <c r="CF3">
        <v>0.75</v>
      </c>
      <c r="CG3">
        <v>1.5</v>
      </c>
      <c r="CH3">
        <v>11.333333333333334</v>
      </c>
      <c r="CI3">
        <v>6.25</v>
      </c>
      <c r="CJ3">
        <v>3.75</v>
      </c>
      <c r="CK3">
        <v>2.6666666666666665</v>
      </c>
      <c r="CL3">
        <v>2.8333333333333335</v>
      </c>
      <c r="CM3">
        <v>1.5</v>
      </c>
      <c r="CN3">
        <v>3</v>
      </c>
      <c r="CO3">
        <v>1.3333333333333335</v>
      </c>
      <c r="CP3">
        <v>2</v>
      </c>
      <c r="CQ3">
        <v>1.5</v>
      </c>
      <c r="CR3">
        <v>1</v>
      </c>
      <c r="CS3">
        <v>1</v>
      </c>
      <c r="CT3">
        <v>0.33333333333333331</v>
      </c>
      <c r="CU3">
        <v>0.33333333333333331</v>
      </c>
      <c r="CV3">
        <v>0.5</v>
      </c>
      <c r="CW3">
        <v>0.5</v>
      </c>
      <c r="CX3">
        <v>0.5</v>
      </c>
      <c r="CY3">
        <v>0.16666666666666666</v>
      </c>
      <c r="CZ3">
        <v>0.5</v>
      </c>
      <c r="DA3">
        <v>0.16666666666666666</v>
      </c>
      <c r="DB3">
        <v>0.5</v>
      </c>
      <c r="DC3">
        <v>0.5</v>
      </c>
      <c r="DD3">
        <v>6</v>
      </c>
      <c r="DE3">
        <v>3.1666666666666665</v>
      </c>
      <c r="DF3">
        <v>3.3333333333333335</v>
      </c>
      <c r="DG3">
        <v>5</v>
      </c>
      <c r="DH3">
        <v>2.8333333333333335</v>
      </c>
      <c r="DI3">
        <v>2.6666666666666665</v>
      </c>
      <c r="DJ3">
        <v>2.1666666666666665</v>
      </c>
      <c r="DK3">
        <v>2.5</v>
      </c>
      <c r="DL3">
        <v>1.8333333333333333</v>
      </c>
      <c r="DM3">
        <v>2</v>
      </c>
      <c r="DN3">
        <v>1.6666666666666667</v>
      </c>
      <c r="DO3">
        <v>3.5</v>
      </c>
      <c r="DP3">
        <v>1.5</v>
      </c>
      <c r="DQ3">
        <v>0.5</v>
      </c>
      <c r="DR3">
        <v>8.25</v>
      </c>
      <c r="DS3">
        <v>10.5</v>
      </c>
      <c r="DT3">
        <v>7</v>
      </c>
      <c r="DU3">
        <v>7</v>
      </c>
      <c r="DV3">
        <v>6.5</v>
      </c>
      <c r="DW3">
        <v>1.8333333333333333</v>
      </c>
      <c r="DX3">
        <v>5</v>
      </c>
      <c r="DY3">
        <v>2.5</v>
      </c>
      <c r="DZ3">
        <v>3.5</v>
      </c>
      <c r="EA3">
        <v>3.5</v>
      </c>
      <c r="EB3">
        <v>3</v>
      </c>
      <c r="EC3">
        <v>1.5</v>
      </c>
      <c r="ED3">
        <v>1.1666666666666665</v>
      </c>
      <c r="EE3">
        <v>0.66666666666666663</v>
      </c>
      <c r="EF3">
        <v>1.5</v>
      </c>
      <c r="EG3">
        <v>0.5</v>
      </c>
      <c r="EH3">
        <v>0.5</v>
      </c>
      <c r="EI3">
        <v>0.5</v>
      </c>
      <c r="EJ3">
        <v>0.5</v>
      </c>
    </row>
    <row r="4" spans="1:143">
      <c r="A4" t="s">
        <v>172</v>
      </c>
      <c r="B4" t="s">
        <v>173</v>
      </c>
      <c r="C4" t="s">
        <v>173</v>
      </c>
      <c r="D4" t="s">
        <v>173</v>
      </c>
      <c r="E4" t="s">
        <v>173</v>
      </c>
      <c r="F4" t="s">
        <v>173</v>
      </c>
      <c r="G4" t="s">
        <v>173</v>
      </c>
      <c r="H4" t="s">
        <v>173</v>
      </c>
      <c r="I4" t="s">
        <v>173</v>
      </c>
      <c r="J4" t="s">
        <v>173</v>
      </c>
      <c r="K4" t="s">
        <v>173</v>
      </c>
      <c r="L4" t="s">
        <v>173</v>
      </c>
      <c r="M4" t="s">
        <v>173</v>
      </c>
      <c r="N4" t="s">
        <v>173</v>
      </c>
      <c r="O4" t="s">
        <v>173</v>
      </c>
      <c r="P4" t="s">
        <v>173</v>
      </c>
      <c r="Q4" t="s">
        <v>173</v>
      </c>
      <c r="R4" t="s">
        <v>173</v>
      </c>
      <c r="S4" t="s">
        <v>173</v>
      </c>
      <c r="T4" t="s">
        <v>173</v>
      </c>
      <c r="U4" t="s">
        <v>173</v>
      </c>
      <c r="V4" t="s">
        <v>173</v>
      </c>
      <c r="W4" t="s">
        <v>173</v>
      </c>
      <c r="X4" t="s">
        <v>173</v>
      </c>
      <c r="Y4" t="s">
        <v>173</v>
      </c>
      <c r="Z4" t="s">
        <v>173</v>
      </c>
      <c r="AA4" t="s">
        <v>173</v>
      </c>
      <c r="AB4" t="s">
        <v>173</v>
      </c>
      <c r="AC4" t="s">
        <v>173</v>
      </c>
      <c r="AD4" t="s">
        <v>173</v>
      </c>
      <c r="AE4" t="s">
        <v>173</v>
      </c>
      <c r="AF4" t="s">
        <v>173</v>
      </c>
      <c r="AG4" t="s">
        <v>173</v>
      </c>
      <c r="AH4" t="s">
        <v>173</v>
      </c>
      <c r="AI4" t="s">
        <v>173</v>
      </c>
      <c r="AJ4" t="s">
        <v>173</v>
      </c>
      <c r="AK4" t="s">
        <v>173</v>
      </c>
      <c r="AL4" t="s">
        <v>173</v>
      </c>
      <c r="AM4" t="s">
        <v>173</v>
      </c>
      <c r="AN4" t="s">
        <v>173</v>
      </c>
      <c r="AO4" t="s">
        <v>173</v>
      </c>
      <c r="AP4" t="s">
        <v>173</v>
      </c>
      <c r="AQ4" t="s">
        <v>173</v>
      </c>
      <c r="AR4" t="s">
        <v>173</v>
      </c>
      <c r="AS4" t="s">
        <v>173</v>
      </c>
      <c r="AT4" t="s">
        <v>173</v>
      </c>
      <c r="AU4" t="s">
        <v>173</v>
      </c>
      <c r="AV4" t="s">
        <v>173</v>
      </c>
      <c r="AW4" t="s">
        <v>173</v>
      </c>
      <c r="AX4" t="s">
        <v>173</v>
      </c>
      <c r="AY4" t="s">
        <v>173</v>
      </c>
      <c r="AZ4" t="s">
        <v>173</v>
      </c>
      <c r="BA4" t="s">
        <v>173</v>
      </c>
      <c r="BB4" t="s">
        <v>173</v>
      </c>
      <c r="BC4" t="s">
        <v>173</v>
      </c>
      <c r="BD4" t="s">
        <v>173</v>
      </c>
      <c r="BE4" t="s">
        <v>173</v>
      </c>
      <c r="BF4" t="s">
        <v>173</v>
      </c>
      <c r="BG4" t="s">
        <v>173</v>
      </c>
      <c r="BH4" t="s">
        <v>173</v>
      </c>
      <c r="BI4" t="s">
        <v>173</v>
      </c>
      <c r="BJ4" t="s">
        <v>173</v>
      </c>
      <c r="BK4" t="s">
        <v>173</v>
      </c>
      <c r="BL4" t="s">
        <v>173</v>
      </c>
      <c r="BM4" t="s">
        <v>173</v>
      </c>
      <c r="BN4" t="s">
        <v>173</v>
      </c>
      <c r="BO4" t="s">
        <v>173</v>
      </c>
      <c r="BP4" t="s">
        <v>173</v>
      </c>
      <c r="BQ4" t="s">
        <v>173</v>
      </c>
      <c r="BR4" t="s">
        <v>173</v>
      </c>
      <c r="BS4" t="s">
        <v>173</v>
      </c>
      <c r="BT4" t="s">
        <v>173</v>
      </c>
      <c r="BU4" t="s">
        <v>173</v>
      </c>
      <c r="BV4" t="s">
        <v>173</v>
      </c>
      <c r="BW4" t="s">
        <v>173</v>
      </c>
      <c r="BX4" t="s">
        <v>173</v>
      </c>
      <c r="BY4" t="s">
        <v>173</v>
      </c>
      <c r="BZ4" t="s">
        <v>173</v>
      </c>
      <c r="CA4" t="s">
        <v>173</v>
      </c>
      <c r="CB4" t="s">
        <v>173</v>
      </c>
      <c r="CC4" t="s">
        <v>173</v>
      </c>
      <c r="CD4" t="s">
        <v>173</v>
      </c>
      <c r="CE4" t="s">
        <v>173</v>
      </c>
      <c r="CF4" t="s">
        <v>173</v>
      </c>
      <c r="CG4" t="s">
        <v>173</v>
      </c>
      <c r="CH4" t="s">
        <v>173</v>
      </c>
      <c r="CI4" t="s">
        <v>173</v>
      </c>
      <c r="CJ4" t="s">
        <v>173</v>
      </c>
      <c r="CK4" t="s">
        <v>173</v>
      </c>
      <c r="CL4" t="s">
        <v>173</v>
      </c>
      <c r="CM4" t="s">
        <v>173</v>
      </c>
      <c r="CN4" t="s">
        <v>173</v>
      </c>
      <c r="CO4" t="s">
        <v>173</v>
      </c>
      <c r="CP4" t="s">
        <v>173</v>
      </c>
      <c r="CQ4" t="s">
        <v>173</v>
      </c>
      <c r="CR4" t="s">
        <v>173</v>
      </c>
      <c r="CS4" t="s">
        <v>173</v>
      </c>
      <c r="CT4" t="s">
        <v>173</v>
      </c>
      <c r="CU4" t="s">
        <v>173</v>
      </c>
      <c r="CV4" t="s">
        <v>173</v>
      </c>
      <c r="CW4" t="s">
        <v>173</v>
      </c>
      <c r="CX4" t="s">
        <v>173</v>
      </c>
      <c r="CY4" t="s">
        <v>173</v>
      </c>
      <c r="CZ4" t="s">
        <v>173</v>
      </c>
      <c r="DA4" t="s">
        <v>173</v>
      </c>
      <c r="DB4" t="s">
        <v>173</v>
      </c>
      <c r="DC4" t="s">
        <v>173</v>
      </c>
      <c r="DD4" t="s">
        <v>173</v>
      </c>
      <c r="DE4" t="s">
        <v>173</v>
      </c>
      <c r="DF4" t="s">
        <v>173</v>
      </c>
      <c r="DG4" t="s">
        <v>173</v>
      </c>
      <c r="DH4" t="s">
        <v>173</v>
      </c>
      <c r="DI4" t="s">
        <v>173</v>
      </c>
      <c r="DJ4" t="s">
        <v>173</v>
      </c>
      <c r="DK4" t="s">
        <v>173</v>
      </c>
      <c r="DL4" t="s">
        <v>173</v>
      </c>
      <c r="DM4" t="s">
        <v>173</v>
      </c>
      <c r="DN4" t="s">
        <v>173</v>
      </c>
      <c r="DO4" t="s">
        <v>173</v>
      </c>
      <c r="DP4" t="s">
        <v>173</v>
      </c>
      <c r="DQ4" t="s">
        <v>173</v>
      </c>
      <c r="DR4" t="s">
        <v>173</v>
      </c>
      <c r="DS4" t="s">
        <v>173</v>
      </c>
      <c r="DT4" t="s">
        <v>173</v>
      </c>
      <c r="DU4" t="s">
        <v>173</v>
      </c>
      <c r="DV4" t="s">
        <v>173</v>
      </c>
      <c r="DW4" t="s">
        <v>173</v>
      </c>
      <c r="DX4" t="s">
        <v>173</v>
      </c>
      <c r="DY4" t="s">
        <v>173</v>
      </c>
      <c r="DZ4" t="s">
        <v>173</v>
      </c>
      <c r="EA4" t="s">
        <v>173</v>
      </c>
      <c r="EB4" t="s">
        <v>173</v>
      </c>
      <c r="EC4" t="s">
        <v>173</v>
      </c>
      <c r="ED4" t="s">
        <v>173</v>
      </c>
      <c r="EE4" t="s">
        <v>173</v>
      </c>
      <c r="EF4" t="s">
        <v>173</v>
      </c>
      <c r="EG4" t="s">
        <v>173</v>
      </c>
      <c r="EH4" t="s">
        <v>173</v>
      </c>
      <c r="EI4" t="s">
        <v>173</v>
      </c>
      <c r="EJ4" t="s">
        <v>173</v>
      </c>
    </row>
    <row r="5" spans="1:143">
      <c r="A5" t="s">
        <v>174</v>
      </c>
    </row>
    <row r="6" spans="1:143">
      <c r="A6" t="s">
        <v>175</v>
      </c>
    </row>
    <row r="8" spans="1:143">
      <c r="A8" t="s">
        <v>176</v>
      </c>
      <c r="B8" t="s">
        <v>177</v>
      </c>
      <c r="EK8" t="s">
        <v>178</v>
      </c>
      <c r="EL8" t="s">
        <v>179</v>
      </c>
    </row>
    <row r="9" spans="1:143">
      <c r="A9" t="s">
        <v>180</v>
      </c>
      <c r="B9">
        <v>4.5</v>
      </c>
      <c r="C9">
        <v>7</v>
      </c>
      <c r="D9">
        <v>5</v>
      </c>
      <c r="E9">
        <v>5</v>
      </c>
      <c r="F9">
        <v>4</v>
      </c>
      <c r="G9">
        <v>5.5</v>
      </c>
      <c r="H9">
        <v>6</v>
      </c>
      <c r="I9">
        <v>4</v>
      </c>
      <c r="J9">
        <v>4.5</v>
      </c>
      <c r="K9">
        <v>5</v>
      </c>
      <c r="L9">
        <v>5</v>
      </c>
      <c r="M9">
        <v>5.5</v>
      </c>
      <c r="N9">
        <v>5.5</v>
      </c>
      <c r="O9">
        <v>4</v>
      </c>
      <c r="P9">
        <v>6</v>
      </c>
      <c r="Q9">
        <v>5.5</v>
      </c>
      <c r="R9">
        <v>7</v>
      </c>
      <c r="S9">
        <v>4.5</v>
      </c>
      <c r="T9">
        <v>8.5</v>
      </c>
      <c r="U9">
        <v>6</v>
      </c>
      <c r="V9">
        <v>6</v>
      </c>
      <c r="W9">
        <v>8.5</v>
      </c>
      <c r="X9">
        <v>5</v>
      </c>
      <c r="Y9">
        <v>5.5</v>
      </c>
      <c r="Z9">
        <v>5.5</v>
      </c>
      <c r="AA9">
        <v>6.5</v>
      </c>
      <c r="AB9">
        <v>5.5</v>
      </c>
      <c r="AC9">
        <v>7</v>
      </c>
      <c r="AD9">
        <v>7</v>
      </c>
      <c r="AE9">
        <v>6.5</v>
      </c>
      <c r="AF9">
        <v>10.5</v>
      </c>
      <c r="AG9">
        <v>5</v>
      </c>
      <c r="AH9">
        <v>7</v>
      </c>
      <c r="AI9">
        <v>6</v>
      </c>
      <c r="AJ9">
        <v>6.5</v>
      </c>
      <c r="AK9">
        <v>5.5</v>
      </c>
      <c r="AL9">
        <v>4.5</v>
      </c>
      <c r="AM9">
        <v>5.5</v>
      </c>
      <c r="AN9">
        <v>8.5</v>
      </c>
      <c r="AO9">
        <v>5</v>
      </c>
      <c r="AP9">
        <v>5.5</v>
      </c>
      <c r="AQ9">
        <v>6</v>
      </c>
      <c r="AR9">
        <v>5</v>
      </c>
      <c r="AS9">
        <v>8</v>
      </c>
      <c r="AT9">
        <v>4.5</v>
      </c>
      <c r="AU9">
        <v>7.5</v>
      </c>
      <c r="AV9">
        <v>10.5</v>
      </c>
      <c r="AW9">
        <v>6</v>
      </c>
      <c r="AX9">
        <v>6</v>
      </c>
      <c r="AY9">
        <v>6</v>
      </c>
      <c r="AZ9">
        <v>5.5</v>
      </c>
      <c r="BA9">
        <v>7</v>
      </c>
      <c r="BB9">
        <v>5</v>
      </c>
      <c r="BC9">
        <v>5</v>
      </c>
      <c r="BD9">
        <v>5.5</v>
      </c>
      <c r="BE9">
        <v>10.5</v>
      </c>
      <c r="BF9">
        <v>8.5</v>
      </c>
      <c r="BG9">
        <v>8.5</v>
      </c>
      <c r="BH9">
        <v>8</v>
      </c>
      <c r="BI9">
        <v>8.5</v>
      </c>
      <c r="BJ9">
        <v>6.5</v>
      </c>
      <c r="BK9">
        <v>4.5</v>
      </c>
      <c r="BL9">
        <v>6.5</v>
      </c>
      <c r="BM9">
        <v>5.5</v>
      </c>
      <c r="BN9">
        <v>9</v>
      </c>
      <c r="BO9">
        <v>4.5</v>
      </c>
      <c r="BP9">
        <v>8</v>
      </c>
      <c r="BQ9">
        <v>5.5</v>
      </c>
      <c r="BR9">
        <v>5</v>
      </c>
      <c r="BS9">
        <v>7.5</v>
      </c>
      <c r="BT9">
        <v>8.5</v>
      </c>
      <c r="BU9">
        <v>7.5</v>
      </c>
      <c r="BV9">
        <v>11</v>
      </c>
      <c r="BW9">
        <v>5.5</v>
      </c>
      <c r="BX9">
        <v>5.5</v>
      </c>
      <c r="BY9">
        <v>6.5</v>
      </c>
      <c r="BZ9">
        <v>8.5</v>
      </c>
      <c r="CA9">
        <v>7.5</v>
      </c>
      <c r="CB9">
        <v>5.5</v>
      </c>
      <c r="CC9">
        <v>5</v>
      </c>
      <c r="CD9">
        <v>6.5</v>
      </c>
      <c r="CE9">
        <v>7</v>
      </c>
      <c r="CF9">
        <v>7.5</v>
      </c>
      <c r="CG9">
        <v>5.5</v>
      </c>
      <c r="CH9">
        <v>11.5</v>
      </c>
      <c r="CI9">
        <v>7.5</v>
      </c>
      <c r="CJ9">
        <v>5</v>
      </c>
      <c r="CK9">
        <v>6.5</v>
      </c>
      <c r="CL9">
        <v>8</v>
      </c>
      <c r="CM9">
        <v>6.5</v>
      </c>
      <c r="CN9">
        <v>6</v>
      </c>
      <c r="CO9">
        <v>8.5</v>
      </c>
      <c r="CP9">
        <v>7</v>
      </c>
      <c r="CQ9">
        <v>7</v>
      </c>
      <c r="CR9">
        <v>6</v>
      </c>
      <c r="CS9">
        <v>6</v>
      </c>
      <c r="CT9">
        <v>5.5</v>
      </c>
      <c r="CU9">
        <v>5.5</v>
      </c>
      <c r="CV9">
        <v>4.5</v>
      </c>
      <c r="CW9">
        <v>7</v>
      </c>
      <c r="CX9">
        <v>6</v>
      </c>
      <c r="CY9">
        <v>5</v>
      </c>
      <c r="CZ9">
        <v>5</v>
      </c>
      <c r="DA9">
        <v>8</v>
      </c>
      <c r="DB9">
        <v>6.5</v>
      </c>
      <c r="DC9">
        <v>4.5</v>
      </c>
      <c r="DD9">
        <v>7.5</v>
      </c>
      <c r="DE9">
        <v>5</v>
      </c>
      <c r="DF9">
        <v>5</v>
      </c>
      <c r="DG9">
        <v>4.5</v>
      </c>
      <c r="DH9">
        <v>6</v>
      </c>
      <c r="DI9">
        <v>4</v>
      </c>
      <c r="DJ9">
        <v>3.5</v>
      </c>
      <c r="DK9">
        <v>6</v>
      </c>
      <c r="DL9">
        <v>6.5</v>
      </c>
      <c r="DM9">
        <v>5</v>
      </c>
      <c r="DN9">
        <v>8.5</v>
      </c>
      <c r="DO9">
        <v>5</v>
      </c>
      <c r="DP9">
        <v>5</v>
      </c>
      <c r="DQ9">
        <v>5.5</v>
      </c>
      <c r="DR9">
        <v>9.5</v>
      </c>
      <c r="DS9">
        <v>6.5</v>
      </c>
      <c r="DT9">
        <v>5</v>
      </c>
      <c r="DU9">
        <v>5</v>
      </c>
      <c r="DV9">
        <v>8</v>
      </c>
      <c r="DW9">
        <v>10</v>
      </c>
      <c r="DX9">
        <v>8</v>
      </c>
      <c r="DY9">
        <v>5</v>
      </c>
      <c r="DZ9">
        <v>5.5</v>
      </c>
      <c r="EA9">
        <v>6.5</v>
      </c>
      <c r="EB9">
        <v>5.5</v>
      </c>
      <c r="EC9">
        <v>6</v>
      </c>
      <c r="ED9">
        <v>9</v>
      </c>
      <c r="EE9">
        <v>7.5</v>
      </c>
      <c r="EF9">
        <v>6</v>
      </c>
      <c r="EG9">
        <v>6.5</v>
      </c>
      <c r="EH9">
        <v>7.5</v>
      </c>
      <c r="EI9">
        <v>6</v>
      </c>
      <c r="EJ9">
        <v>6</v>
      </c>
      <c r="EK9" t="s">
        <v>181</v>
      </c>
      <c r="EL9">
        <v>100</v>
      </c>
      <c r="EM9" t="s">
        <v>201</v>
      </c>
    </row>
    <row r="10" spans="1:143">
      <c r="A10" t="s">
        <v>183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 t="s">
        <v>184</v>
      </c>
      <c r="EL10">
        <v>15</v>
      </c>
      <c r="EM10" t="s">
        <v>202</v>
      </c>
    </row>
    <row r="11" spans="1:143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 t="s">
        <v>181</v>
      </c>
      <c r="EL11">
        <v>5</v>
      </c>
      <c r="EM11" t="s">
        <v>186</v>
      </c>
    </row>
    <row r="12" spans="1:143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 t="s">
        <v>181</v>
      </c>
      <c r="EL12">
        <v>5</v>
      </c>
      <c r="EM12" t="s">
        <v>187</v>
      </c>
    </row>
    <row r="13" spans="1:14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 t="s">
        <v>181</v>
      </c>
      <c r="EL13">
        <v>5</v>
      </c>
      <c r="EM13" t="s">
        <v>188</v>
      </c>
    </row>
    <row r="14" spans="1:143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 t="s">
        <v>181</v>
      </c>
      <c r="EL14">
        <v>5</v>
      </c>
      <c r="EM14" t="s">
        <v>189</v>
      </c>
    </row>
    <row r="15" spans="1:143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 t="s">
        <v>181</v>
      </c>
      <c r="EL15">
        <v>5</v>
      </c>
      <c r="EM15" t="s">
        <v>190</v>
      </c>
    </row>
    <row r="16" spans="1:143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 t="s">
        <v>181</v>
      </c>
      <c r="EL16">
        <v>5</v>
      </c>
      <c r="EM16" t="s">
        <v>191</v>
      </c>
    </row>
    <row r="17" spans="1:143">
      <c r="A17" t="s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 t="s">
        <v>181</v>
      </c>
      <c r="EL17">
        <v>5</v>
      </c>
      <c r="EM17" t="s">
        <v>192</v>
      </c>
    </row>
    <row r="18" spans="1:143">
      <c r="A18" t="s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 t="s">
        <v>181</v>
      </c>
      <c r="EL18">
        <v>5</v>
      </c>
      <c r="EM18" t="s">
        <v>193</v>
      </c>
    </row>
    <row r="19" spans="1:143">
      <c r="A19" t="s">
        <v>11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1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1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1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1</v>
      </c>
      <c r="CI19">
        <v>1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1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1</v>
      </c>
      <c r="DW19">
        <v>1</v>
      </c>
      <c r="DX19">
        <v>1</v>
      </c>
      <c r="DY19">
        <v>0</v>
      </c>
      <c r="DZ19">
        <v>0</v>
      </c>
      <c r="EA19">
        <v>1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 t="s">
        <v>184</v>
      </c>
      <c r="EL19">
        <v>3</v>
      </c>
      <c r="EM19" t="s">
        <v>203</v>
      </c>
    </row>
    <row r="20" spans="1:143">
      <c r="A20" t="s">
        <v>11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0</v>
      </c>
      <c r="AO20">
        <v>0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1</v>
      </c>
      <c r="BA20">
        <v>0</v>
      </c>
      <c r="BB20">
        <v>1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1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1</v>
      </c>
      <c r="CS20">
        <v>0</v>
      </c>
      <c r="CT20">
        <v>1</v>
      </c>
      <c r="CU20">
        <v>1</v>
      </c>
      <c r="CV20">
        <v>1</v>
      </c>
      <c r="CW20">
        <v>0</v>
      </c>
      <c r="CX20">
        <v>0</v>
      </c>
      <c r="CY20">
        <v>1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1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 t="s">
        <v>184</v>
      </c>
      <c r="EL20">
        <v>5</v>
      </c>
      <c r="EM20" t="s">
        <v>204</v>
      </c>
    </row>
    <row r="21" spans="1:143">
      <c r="A21" t="s">
        <v>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 t="s">
        <v>184</v>
      </c>
      <c r="EL21">
        <v>2</v>
      </c>
      <c r="EM21" t="s">
        <v>205</v>
      </c>
    </row>
    <row r="22" spans="1:143">
      <c r="A22" t="s">
        <v>197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 t="s">
        <v>181</v>
      </c>
      <c r="EL22">
        <v>1</v>
      </c>
      <c r="EM22" t="s">
        <v>198</v>
      </c>
    </row>
    <row r="23" spans="1:143">
      <c r="A23" t="s">
        <v>199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 t="s">
        <v>181</v>
      </c>
      <c r="EL23">
        <v>0</v>
      </c>
      <c r="EM23" t="s">
        <v>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4A1F-64BE-4765-819F-0FEBC3B8888C}">
  <dimension ref="A1:EM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13" sqref="G13"/>
    </sheetView>
  </sheetViews>
  <sheetFormatPr defaultRowHeight="14.5"/>
  <cols>
    <col min="1" max="1" width="19.453125" bestFit="1" customWidth="1"/>
  </cols>
  <sheetData>
    <row r="1" spans="1:143">
      <c r="A1" t="s">
        <v>84</v>
      </c>
      <c r="B1" t="s">
        <v>85</v>
      </c>
    </row>
    <row r="2" spans="1:143">
      <c r="A2" t="s">
        <v>86</v>
      </c>
      <c r="B2" t="s">
        <v>14</v>
      </c>
      <c r="C2" t="s">
        <v>68</v>
      </c>
      <c r="D2" t="s">
        <v>37</v>
      </c>
      <c r="E2" t="s">
        <v>44</v>
      </c>
      <c r="F2" t="s">
        <v>32</v>
      </c>
      <c r="G2" t="s">
        <v>87</v>
      </c>
      <c r="H2" t="s">
        <v>88</v>
      </c>
      <c r="I2" t="s">
        <v>18</v>
      </c>
      <c r="J2" t="s">
        <v>45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P2" t="s">
        <v>15</v>
      </c>
      <c r="Q2" t="s">
        <v>22</v>
      </c>
      <c r="R2" t="s">
        <v>77</v>
      </c>
      <c r="S2" t="s">
        <v>47</v>
      </c>
      <c r="T2" t="s">
        <v>82</v>
      </c>
      <c r="U2" t="s">
        <v>78</v>
      </c>
      <c r="V2" t="s">
        <v>94</v>
      </c>
      <c r="W2" t="s">
        <v>79</v>
      </c>
      <c r="X2" t="s">
        <v>95</v>
      </c>
      <c r="Y2" t="s">
        <v>96</v>
      </c>
      <c r="Z2" t="s">
        <v>97</v>
      </c>
      <c r="AA2" t="s">
        <v>98</v>
      </c>
      <c r="AB2" t="s">
        <v>99</v>
      </c>
      <c r="AC2" t="s">
        <v>100</v>
      </c>
      <c r="AD2" t="s">
        <v>101</v>
      </c>
      <c r="AE2" t="s">
        <v>102</v>
      </c>
      <c r="AF2" t="s">
        <v>67</v>
      </c>
      <c r="AG2" t="s">
        <v>56</v>
      </c>
      <c r="AH2" t="s">
        <v>74</v>
      </c>
      <c r="AI2" t="s">
        <v>103</v>
      </c>
      <c r="AJ2" t="s">
        <v>75</v>
      </c>
      <c r="AK2" t="s">
        <v>104</v>
      </c>
      <c r="AL2" t="s">
        <v>58</v>
      </c>
      <c r="AM2" t="s">
        <v>105</v>
      </c>
      <c r="AN2" t="s">
        <v>106</v>
      </c>
      <c r="AO2" t="s">
        <v>107</v>
      </c>
      <c r="AP2" t="s">
        <v>108</v>
      </c>
      <c r="AQ2" t="s">
        <v>109</v>
      </c>
      <c r="AR2" t="s">
        <v>110</v>
      </c>
      <c r="AS2" t="s">
        <v>111</v>
      </c>
      <c r="AT2" t="s">
        <v>112</v>
      </c>
      <c r="AU2" t="s">
        <v>23</v>
      </c>
      <c r="AV2" t="s">
        <v>76</v>
      </c>
      <c r="AW2" t="s">
        <v>49</v>
      </c>
      <c r="AX2" t="s">
        <v>60</v>
      </c>
      <c r="AY2" t="s">
        <v>61</v>
      </c>
      <c r="AZ2" t="s">
        <v>113</v>
      </c>
      <c r="BA2" t="s">
        <v>71</v>
      </c>
      <c r="BB2" t="s">
        <v>51</v>
      </c>
      <c r="BC2" t="s">
        <v>64</v>
      </c>
      <c r="BD2" t="s">
        <v>25</v>
      </c>
      <c r="BE2" t="s">
        <v>83</v>
      </c>
      <c r="BF2" t="s">
        <v>114</v>
      </c>
      <c r="BG2" t="s">
        <v>115</v>
      </c>
      <c r="BH2" t="s">
        <v>116</v>
      </c>
      <c r="BI2" t="s">
        <v>117</v>
      </c>
      <c r="BJ2" t="s">
        <v>118</v>
      </c>
      <c r="BK2" t="s">
        <v>119</v>
      </c>
      <c r="BL2" t="s">
        <v>120</v>
      </c>
      <c r="BM2" t="s">
        <v>121</v>
      </c>
      <c r="BN2" t="s">
        <v>122</v>
      </c>
      <c r="BO2" t="s">
        <v>123</v>
      </c>
      <c r="BP2" t="s">
        <v>27</v>
      </c>
      <c r="BQ2" t="s">
        <v>43</v>
      </c>
      <c r="BR2" t="s">
        <v>40</v>
      </c>
      <c r="BS2" t="s">
        <v>66</v>
      </c>
      <c r="BT2" t="s">
        <v>31</v>
      </c>
      <c r="BU2" t="s">
        <v>80</v>
      </c>
      <c r="BV2" t="s">
        <v>81</v>
      </c>
      <c r="BW2" t="s">
        <v>33</v>
      </c>
      <c r="BX2" t="s">
        <v>54</v>
      </c>
      <c r="BY2" t="s">
        <v>69</v>
      </c>
      <c r="BZ2" t="s">
        <v>124</v>
      </c>
      <c r="CA2" t="s">
        <v>125</v>
      </c>
      <c r="CB2" t="s">
        <v>126</v>
      </c>
      <c r="CC2" t="s">
        <v>127</v>
      </c>
      <c r="CD2" t="s">
        <v>128</v>
      </c>
      <c r="CE2" t="s">
        <v>129</v>
      </c>
      <c r="CF2" t="s">
        <v>130</v>
      </c>
      <c r="CG2" t="s">
        <v>131</v>
      </c>
      <c r="CH2" t="s">
        <v>36</v>
      </c>
      <c r="CI2" t="s">
        <v>38</v>
      </c>
      <c r="CJ2" t="s">
        <v>50</v>
      </c>
      <c r="CK2" t="s">
        <v>132</v>
      </c>
      <c r="CL2" t="s">
        <v>133</v>
      </c>
      <c r="CM2" t="s">
        <v>134</v>
      </c>
      <c r="CN2" t="s">
        <v>135</v>
      </c>
      <c r="CO2" t="s">
        <v>136</v>
      </c>
      <c r="CP2" t="s">
        <v>137</v>
      </c>
      <c r="CQ2" t="s">
        <v>138</v>
      </c>
      <c r="CR2" t="s">
        <v>139</v>
      </c>
      <c r="CS2" t="s">
        <v>140</v>
      </c>
      <c r="CT2" t="s">
        <v>141</v>
      </c>
      <c r="CU2" t="s">
        <v>142</v>
      </c>
      <c r="CV2" t="s">
        <v>143</v>
      </c>
      <c r="CW2" t="s">
        <v>144</v>
      </c>
      <c r="CX2" t="s">
        <v>145</v>
      </c>
      <c r="CY2" t="s">
        <v>146</v>
      </c>
      <c r="CZ2" t="s">
        <v>147</v>
      </c>
      <c r="DA2" t="s">
        <v>148</v>
      </c>
      <c r="DB2" t="s">
        <v>149</v>
      </c>
      <c r="DC2" t="s">
        <v>150</v>
      </c>
      <c r="DD2" t="s">
        <v>59</v>
      </c>
      <c r="DE2" t="s">
        <v>65</v>
      </c>
      <c r="DF2" t="s">
        <v>62</v>
      </c>
      <c r="DG2" t="s">
        <v>28</v>
      </c>
      <c r="DH2" t="s">
        <v>151</v>
      </c>
      <c r="DI2" t="s">
        <v>152</v>
      </c>
      <c r="DJ2" t="s">
        <v>153</v>
      </c>
      <c r="DK2" t="s">
        <v>154</v>
      </c>
      <c r="DL2" t="s">
        <v>155</v>
      </c>
      <c r="DM2" t="s">
        <v>156</v>
      </c>
      <c r="DN2" t="s">
        <v>157</v>
      </c>
      <c r="DO2" t="s">
        <v>52</v>
      </c>
      <c r="DP2" t="s">
        <v>158</v>
      </c>
      <c r="DQ2" t="s">
        <v>159</v>
      </c>
      <c r="DR2" t="s">
        <v>39</v>
      </c>
      <c r="DS2" t="s">
        <v>34</v>
      </c>
      <c r="DT2" t="s">
        <v>24</v>
      </c>
      <c r="DU2" t="s">
        <v>19</v>
      </c>
      <c r="DV2" t="s">
        <v>55</v>
      </c>
      <c r="DW2" t="s">
        <v>160</v>
      </c>
      <c r="DX2" t="s">
        <v>72</v>
      </c>
      <c r="DY2" t="s">
        <v>161</v>
      </c>
      <c r="DZ2" t="s">
        <v>73</v>
      </c>
      <c r="EA2" t="s">
        <v>70</v>
      </c>
      <c r="EB2" t="s">
        <v>162</v>
      </c>
      <c r="EC2" t="s">
        <v>163</v>
      </c>
      <c r="ED2" t="s">
        <v>164</v>
      </c>
      <c r="EE2" t="s">
        <v>165</v>
      </c>
      <c r="EF2" t="s">
        <v>166</v>
      </c>
      <c r="EG2" t="s">
        <v>167</v>
      </c>
      <c r="EH2" t="s">
        <v>168</v>
      </c>
      <c r="EI2" t="s">
        <v>169</v>
      </c>
      <c r="EJ2" t="s">
        <v>170</v>
      </c>
    </row>
    <row r="3" spans="1:143">
      <c r="A3" t="s">
        <v>171</v>
      </c>
      <c r="B3">
        <v>6.166666666666667</v>
      </c>
      <c r="C3">
        <v>5.0333333333333323</v>
      </c>
      <c r="D3">
        <v>5.5333333333333332</v>
      </c>
      <c r="E3">
        <v>4.8333333333333321</v>
      </c>
      <c r="F3">
        <v>4.3666666666666663</v>
      </c>
      <c r="G3">
        <v>2.1666666666666665</v>
      </c>
      <c r="H3">
        <v>2.5333333333333332</v>
      </c>
      <c r="I3">
        <v>4.8999999999999995</v>
      </c>
      <c r="J3">
        <v>4.25</v>
      </c>
      <c r="K3">
        <v>1.75</v>
      </c>
      <c r="L3">
        <v>2.0666666666666664</v>
      </c>
      <c r="M3">
        <v>1.7666666666666666</v>
      </c>
      <c r="N3">
        <v>2.0666666666666664</v>
      </c>
      <c r="O3">
        <v>0.93333333333333324</v>
      </c>
      <c r="P3">
        <v>7.2333333333333325</v>
      </c>
      <c r="Q3">
        <v>6.3333333333333321</v>
      </c>
      <c r="R3">
        <v>4.4999999999999991</v>
      </c>
      <c r="S3">
        <v>4.333333333333333</v>
      </c>
      <c r="T3">
        <v>4.1999999999999993</v>
      </c>
      <c r="U3">
        <v>3.9666666666666668</v>
      </c>
      <c r="V3">
        <v>3.3333333333333326</v>
      </c>
      <c r="W3">
        <v>3.7333333333333334</v>
      </c>
      <c r="X3">
        <v>3.0999999999999996</v>
      </c>
      <c r="Y3">
        <v>2.7499999999999996</v>
      </c>
      <c r="Z3">
        <v>3.5</v>
      </c>
      <c r="AA3">
        <v>0.7</v>
      </c>
      <c r="AB3">
        <v>0.7</v>
      </c>
      <c r="AC3">
        <v>0.7</v>
      </c>
      <c r="AD3">
        <v>0.23333333333333331</v>
      </c>
      <c r="AE3">
        <v>0.35</v>
      </c>
      <c r="AF3">
        <v>7</v>
      </c>
      <c r="AG3">
        <v>4</v>
      </c>
      <c r="AH3">
        <v>4.8499999999999996</v>
      </c>
      <c r="AI3">
        <v>3.0333333333333328</v>
      </c>
      <c r="AJ3">
        <v>3.4333333333333331</v>
      </c>
      <c r="AK3">
        <v>3.0999999999999996</v>
      </c>
      <c r="AL3">
        <v>2.9666666666666668</v>
      </c>
      <c r="AM3">
        <v>2.3999999999999995</v>
      </c>
      <c r="AN3">
        <v>2.0999999999999996</v>
      </c>
      <c r="AO3">
        <v>1.7666666666666666</v>
      </c>
      <c r="AP3">
        <v>1.4666666666666668</v>
      </c>
      <c r="AQ3">
        <v>2.0999999999999996</v>
      </c>
      <c r="AR3">
        <v>3.5</v>
      </c>
      <c r="AS3">
        <v>0.76666666666666661</v>
      </c>
      <c r="AT3">
        <v>0.7</v>
      </c>
      <c r="AU3">
        <v>7.25</v>
      </c>
      <c r="AV3">
        <v>5.5</v>
      </c>
      <c r="AW3">
        <v>5.3999999999999995</v>
      </c>
      <c r="AX3">
        <v>4.7999999999999989</v>
      </c>
      <c r="AY3">
        <v>4.7999999999999989</v>
      </c>
      <c r="AZ3">
        <v>3.0999999999999996</v>
      </c>
      <c r="BA3">
        <v>3.7499999999999996</v>
      </c>
      <c r="BB3">
        <v>3.8999999999999995</v>
      </c>
      <c r="BC3">
        <v>4.1999999999999993</v>
      </c>
      <c r="BD3">
        <v>5.9999999999999991</v>
      </c>
      <c r="BE3">
        <v>3.3999999999999995</v>
      </c>
      <c r="BF3">
        <v>1.2999999999999998</v>
      </c>
      <c r="BG3">
        <v>0.7</v>
      </c>
      <c r="BH3">
        <v>0.7</v>
      </c>
      <c r="BI3">
        <v>0.46666666666666662</v>
      </c>
      <c r="BJ3">
        <v>1.4</v>
      </c>
      <c r="BK3">
        <v>0.7</v>
      </c>
      <c r="BL3">
        <v>0.7</v>
      </c>
      <c r="BM3">
        <v>0.7</v>
      </c>
      <c r="BN3">
        <v>0.23333333333333331</v>
      </c>
      <c r="BO3">
        <v>0.7</v>
      </c>
      <c r="BP3">
        <v>8.9499999999999993</v>
      </c>
      <c r="BQ3">
        <v>5.5333333333333332</v>
      </c>
      <c r="BR3">
        <v>5.3</v>
      </c>
      <c r="BS3">
        <v>5.0666666666666664</v>
      </c>
      <c r="BT3">
        <v>5.85</v>
      </c>
      <c r="BU3">
        <v>4.1999999999999993</v>
      </c>
      <c r="BV3">
        <v>4.6666666666666661</v>
      </c>
      <c r="BW3">
        <v>4.5999999999999996</v>
      </c>
      <c r="BX3">
        <v>4.3666666666666663</v>
      </c>
      <c r="BY3">
        <v>3.3999999999999995</v>
      </c>
      <c r="BZ3">
        <v>3.5</v>
      </c>
      <c r="CA3">
        <v>1.6333333333333333</v>
      </c>
      <c r="CB3">
        <v>1.7999999999999998</v>
      </c>
      <c r="CC3">
        <v>1.4</v>
      </c>
      <c r="CD3">
        <v>1.2999999999999998</v>
      </c>
      <c r="CE3">
        <v>1.0499999999999998</v>
      </c>
      <c r="CF3">
        <v>1.0499999999999998</v>
      </c>
      <c r="CG3">
        <v>2.0999999999999996</v>
      </c>
      <c r="CH3">
        <v>9.8666666666666671</v>
      </c>
      <c r="CI3">
        <v>6.35</v>
      </c>
      <c r="CJ3">
        <v>4.8499999999999996</v>
      </c>
      <c r="CK3">
        <v>3.3333333333333326</v>
      </c>
      <c r="CL3">
        <v>2.3666666666666667</v>
      </c>
      <c r="CM3">
        <v>1.7</v>
      </c>
      <c r="CN3">
        <v>1.7999999999999998</v>
      </c>
      <c r="CO3">
        <v>1.4666666666666668</v>
      </c>
      <c r="CP3">
        <v>2.8</v>
      </c>
      <c r="CQ3">
        <v>0.89999999999999991</v>
      </c>
      <c r="CR3">
        <v>1</v>
      </c>
      <c r="CS3">
        <v>1</v>
      </c>
      <c r="CT3">
        <v>0.46666666666666662</v>
      </c>
      <c r="CU3">
        <v>0.46666666666666662</v>
      </c>
      <c r="CV3">
        <v>0.7</v>
      </c>
      <c r="CW3">
        <v>0.7</v>
      </c>
      <c r="CX3">
        <v>0.7</v>
      </c>
      <c r="CY3">
        <v>0.23333333333333331</v>
      </c>
      <c r="CZ3">
        <v>0.7</v>
      </c>
      <c r="DA3">
        <v>0.23333333333333331</v>
      </c>
      <c r="DB3">
        <v>0.7</v>
      </c>
      <c r="DC3">
        <v>0.7</v>
      </c>
      <c r="DD3">
        <v>5.1999999999999993</v>
      </c>
      <c r="DE3">
        <v>4.0333333333333332</v>
      </c>
      <c r="DF3">
        <v>3.8666666666666667</v>
      </c>
      <c r="DG3">
        <v>5.3999999999999995</v>
      </c>
      <c r="DH3">
        <v>3.5666666666666664</v>
      </c>
      <c r="DI3">
        <v>3.3333333333333326</v>
      </c>
      <c r="DJ3">
        <v>3.0333333333333328</v>
      </c>
      <c r="DK3">
        <v>2.2999999999999998</v>
      </c>
      <c r="DL3">
        <v>2.1666666666666665</v>
      </c>
      <c r="DM3">
        <v>2.8</v>
      </c>
      <c r="DN3">
        <v>1.9333333333333333</v>
      </c>
      <c r="DO3">
        <v>4.8999999999999995</v>
      </c>
      <c r="DP3">
        <v>2.0999999999999996</v>
      </c>
      <c r="DQ3">
        <v>0.3</v>
      </c>
      <c r="DR3">
        <v>9.5499999999999989</v>
      </c>
      <c r="DS3">
        <v>6.3</v>
      </c>
      <c r="DT3">
        <v>5.3999999999999995</v>
      </c>
      <c r="DU3">
        <v>6.6</v>
      </c>
      <c r="DV3">
        <v>6.2999999999999989</v>
      </c>
      <c r="DW3">
        <v>2.5666666666666664</v>
      </c>
      <c r="DX3">
        <v>5</v>
      </c>
      <c r="DY3">
        <v>3.0999999999999996</v>
      </c>
      <c r="DZ3">
        <v>3.3</v>
      </c>
      <c r="EA3">
        <v>4.8999999999999995</v>
      </c>
      <c r="EB3">
        <v>3.8</v>
      </c>
      <c r="EC3">
        <v>2.0999999999999996</v>
      </c>
      <c r="ED3">
        <v>1.2333333333333332</v>
      </c>
      <c r="EE3">
        <v>0.93333333333333324</v>
      </c>
      <c r="EF3">
        <v>1.7</v>
      </c>
      <c r="EG3">
        <v>0.7</v>
      </c>
      <c r="EH3">
        <v>0.7</v>
      </c>
      <c r="EI3">
        <v>0.3</v>
      </c>
      <c r="EJ3">
        <v>0.7</v>
      </c>
    </row>
    <row r="4" spans="1:143">
      <c r="A4" t="s">
        <v>172</v>
      </c>
      <c r="B4" t="s">
        <v>173</v>
      </c>
      <c r="C4" t="s">
        <v>173</v>
      </c>
      <c r="D4" t="s">
        <v>173</v>
      </c>
      <c r="E4" t="s">
        <v>173</v>
      </c>
      <c r="F4" t="s">
        <v>173</v>
      </c>
      <c r="G4" t="s">
        <v>173</v>
      </c>
      <c r="H4" t="s">
        <v>173</v>
      </c>
      <c r="I4" t="s">
        <v>173</v>
      </c>
      <c r="J4" t="s">
        <v>173</v>
      </c>
      <c r="K4" t="s">
        <v>173</v>
      </c>
      <c r="L4" t="s">
        <v>173</v>
      </c>
      <c r="M4" t="s">
        <v>173</v>
      </c>
      <c r="N4" t="s">
        <v>173</v>
      </c>
      <c r="O4" t="s">
        <v>173</v>
      </c>
      <c r="P4" t="s">
        <v>173</v>
      </c>
      <c r="Q4" t="s">
        <v>173</v>
      </c>
      <c r="R4" t="s">
        <v>173</v>
      </c>
      <c r="S4" t="s">
        <v>173</v>
      </c>
      <c r="T4" t="s">
        <v>173</v>
      </c>
      <c r="U4" t="s">
        <v>173</v>
      </c>
      <c r="V4" t="s">
        <v>173</v>
      </c>
      <c r="W4" t="s">
        <v>173</v>
      </c>
      <c r="X4" t="s">
        <v>173</v>
      </c>
      <c r="Y4" t="s">
        <v>173</v>
      </c>
      <c r="Z4" t="s">
        <v>173</v>
      </c>
      <c r="AA4" t="s">
        <v>173</v>
      </c>
      <c r="AB4" t="s">
        <v>173</v>
      </c>
      <c r="AC4" t="s">
        <v>173</v>
      </c>
      <c r="AD4" t="s">
        <v>173</v>
      </c>
      <c r="AE4" t="s">
        <v>173</v>
      </c>
      <c r="AF4" t="s">
        <v>173</v>
      </c>
      <c r="AG4" t="s">
        <v>173</v>
      </c>
      <c r="AH4" t="s">
        <v>173</v>
      </c>
      <c r="AI4" t="s">
        <v>173</v>
      </c>
      <c r="AJ4" t="s">
        <v>173</v>
      </c>
      <c r="AK4" t="s">
        <v>173</v>
      </c>
      <c r="AL4" t="s">
        <v>173</v>
      </c>
      <c r="AM4" t="s">
        <v>173</v>
      </c>
      <c r="AN4" t="s">
        <v>173</v>
      </c>
      <c r="AO4" t="s">
        <v>173</v>
      </c>
      <c r="AP4" t="s">
        <v>173</v>
      </c>
      <c r="AQ4" t="s">
        <v>173</v>
      </c>
      <c r="AR4" t="s">
        <v>173</v>
      </c>
      <c r="AS4" t="s">
        <v>173</v>
      </c>
      <c r="AT4" t="s">
        <v>173</v>
      </c>
      <c r="AU4" t="s">
        <v>173</v>
      </c>
      <c r="AV4" t="s">
        <v>173</v>
      </c>
      <c r="AW4" t="s">
        <v>173</v>
      </c>
      <c r="AX4" t="s">
        <v>173</v>
      </c>
      <c r="AY4" t="s">
        <v>173</v>
      </c>
      <c r="AZ4" t="s">
        <v>173</v>
      </c>
      <c r="BA4" t="s">
        <v>173</v>
      </c>
      <c r="BB4" t="s">
        <v>173</v>
      </c>
      <c r="BC4" t="s">
        <v>173</v>
      </c>
      <c r="BD4" t="s">
        <v>173</v>
      </c>
      <c r="BE4" t="s">
        <v>173</v>
      </c>
      <c r="BF4" t="s">
        <v>173</v>
      </c>
      <c r="BG4" t="s">
        <v>173</v>
      </c>
      <c r="BH4" t="s">
        <v>173</v>
      </c>
      <c r="BI4" t="s">
        <v>173</v>
      </c>
      <c r="BJ4" t="s">
        <v>173</v>
      </c>
      <c r="BK4" t="s">
        <v>173</v>
      </c>
      <c r="BL4" t="s">
        <v>173</v>
      </c>
      <c r="BM4" t="s">
        <v>173</v>
      </c>
      <c r="BN4" t="s">
        <v>173</v>
      </c>
      <c r="BO4" t="s">
        <v>173</v>
      </c>
      <c r="BP4" t="s">
        <v>173</v>
      </c>
      <c r="BQ4" t="s">
        <v>173</v>
      </c>
      <c r="BR4" t="s">
        <v>173</v>
      </c>
      <c r="BS4" t="s">
        <v>173</v>
      </c>
      <c r="BT4" t="s">
        <v>173</v>
      </c>
      <c r="BU4" t="s">
        <v>173</v>
      </c>
      <c r="BV4" t="s">
        <v>173</v>
      </c>
      <c r="BW4" t="s">
        <v>173</v>
      </c>
      <c r="BX4" t="s">
        <v>173</v>
      </c>
      <c r="BY4" t="s">
        <v>173</v>
      </c>
      <c r="BZ4" t="s">
        <v>173</v>
      </c>
      <c r="CA4" t="s">
        <v>173</v>
      </c>
      <c r="CB4" t="s">
        <v>173</v>
      </c>
      <c r="CC4" t="s">
        <v>173</v>
      </c>
      <c r="CD4" t="s">
        <v>173</v>
      </c>
      <c r="CE4" t="s">
        <v>173</v>
      </c>
      <c r="CF4" t="s">
        <v>173</v>
      </c>
      <c r="CG4" t="s">
        <v>173</v>
      </c>
      <c r="CH4" t="s">
        <v>173</v>
      </c>
      <c r="CI4" t="s">
        <v>173</v>
      </c>
      <c r="CJ4" t="s">
        <v>173</v>
      </c>
      <c r="CK4" t="s">
        <v>173</v>
      </c>
      <c r="CL4" t="s">
        <v>173</v>
      </c>
      <c r="CM4" t="s">
        <v>173</v>
      </c>
      <c r="CN4" t="s">
        <v>173</v>
      </c>
      <c r="CO4" t="s">
        <v>173</v>
      </c>
      <c r="CP4" t="s">
        <v>173</v>
      </c>
      <c r="CQ4" t="s">
        <v>173</v>
      </c>
      <c r="CR4" t="s">
        <v>173</v>
      </c>
      <c r="CS4" t="s">
        <v>173</v>
      </c>
      <c r="CT4" t="s">
        <v>173</v>
      </c>
      <c r="CU4" t="s">
        <v>173</v>
      </c>
      <c r="CV4" t="s">
        <v>173</v>
      </c>
      <c r="CW4" t="s">
        <v>173</v>
      </c>
      <c r="CX4" t="s">
        <v>173</v>
      </c>
      <c r="CY4" t="s">
        <v>173</v>
      </c>
      <c r="CZ4" t="s">
        <v>173</v>
      </c>
      <c r="DA4" t="s">
        <v>173</v>
      </c>
      <c r="DB4" t="s">
        <v>173</v>
      </c>
      <c r="DC4" t="s">
        <v>173</v>
      </c>
      <c r="DD4" t="s">
        <v>173</v>
      </c>
      <c r="DE4" t="s">
        <v>173</v>
      </c>
      <c r="DF4" t="s">
        <v>173</v>
      </c>
      <c r="DG4" t="s">
        <v>173</v>
      </c>
      <c r="DH4" t="s">
        <v>173</v>
      </c>
      <c r="DI4" t="s">
        <v>173</v>
      </c>
      <c r="DJ4" t="s">
        <v>173</v>
      </c>
      <c r="DK4" t="s">
        <v>173</v>
      </c>
      <c r="DL4" t="s">
        <v>173</v>
      </c>
      <c r="DM4" t="s">
        <v>173</v>
      </c>
      <c r="DN4" t="s">
        <v>173</v>
      </c>
      <c r="DO4" t="s">
        <v>173</v>
      </c>
      <c r="DP4" t="s">
        <v>173</v>
      </c>
      <c r="DQ4" t="s">
        <v>173</v>
      </c>
      <c r="DR4" t="s">
        <v>173</v>
      </c>
      <c r="DS4" t="s">
        <v>173</v>
      </c>
      <c r="DT4" t="s">
        <v>173</v>
      </c>
      <c r="DU4" t="s">
        <v>173</v>
      </c>
      <c r="DV4" t="s">
        <v>173</v>
      </c>
      <c r="DW4" t="s">
        <v>173</v>
      </c>
      <c r="DX4" t="s">
        <v>173</v>
      </c>
      <c r="DY4" t="s">
        <v>173</v>
      </c>
      <c r="DZ4" t="s">
        <v>173</v>
      </c>
      <c r="EA4" t="s">
        <v>173</v>
      </c>
      <c r="EB4" t="s">
        <v>173</v>
      </c>
      <c r="EC4" t="s">
        <v>173</v>
      </c>
      <c r="ED4" t="s">
        <v>173</v>
      </c>
      <c r="EE4" t="s">
        <v>173</v>
      </c>
      <c r="EF4" t="s">
        <v>173</v>
      </c>
      <c r="EG4" t="s">
        <v>173</v>
      </c>
      <c r="EH4" t="s">
        <v>173</v>
      </c>
      <c r="EI4" t="s">
        <v>173</v>
      </c>
      <c r="EJ4" t="s">
        <v>173</v>
      </c>
    </row>
    <row r="5" spans="1:143">
      <c r="A5" t="s">
        <v>174</v>
      </c>
    </row>
    <row r="6" spans="1:143">
      <c r="A6" t="s">
        <v>175</v>
      </c>
    </row>
    <row r="8" spans="1:143">
      <c r="A8" t="s">
        <v>176</v>
      </c>
      <c r="B8" t="s">
        <v>177</v>
      </c>
      <c r="EK8" t="s">
        <v>178</v>
      </c>
      <c r="EL8" t="s">
        <v>179</v>
      </c>
    </row>
    <row r="9" spans="1:143">
      <c r="A9" t="s">
        <v>180</v>
      </c>
      <c r="B9">
        <v>4.5</v>
      </c>
      <c r="C9">
        <v>7</v>
      </c>
      <c r="D9">
        <v>5</v>
      </c>
      <c r="E9">
        <v>5</v>
      </c>
      <c r="F9">
        <v>4</v>
      </c>
      <c r="G9">
        <v>5.5</v>
      </c>
      <c r="H9">
        <v>6</v>
      </c>
      <c r="I9">
        <v>4</v>
      </c>
      <c r="J9">
        <v>4.5</v>
      </c>
      <c r="K9">
        <v>5</v>
      </c>
      <c r="L9">
        <v>5</v>
      </c>
      <c r="M9">
        <v>5.5</v>
      </c>
      <c r="N9">
        <v>5.5</v>
      </c>
      <c r="O9">
        <v>4</v>
      </c>
      <c r="P9">
        <v>6</v>
      </c>
      <c r="Q9">
        <v>5.5</v>
      </c>
      <c r="R9">
        <v>7</v>
      </c>
      <c r="S9">
        <v>4.5</v>
      </c>
      <c r="T9">
        <v>8.5</v>
      </c>
      <c r="U9">
        <v>6</v>
      </c>
      <c r="V9">
        <v>6</v>
      </c>
      <c r="W9">
        <v>8.5</v>
      </c>
      <c r="X9">
        <v>5</v>
      </c>
      <c r="Y9">
        <v>5.5</v>
      </c>
      <c r="Z9">
        <v>5.5</v>
      </c>
      <c r="AA9">
        <v>6.5</v>
      </c>
      <c r="AB9">
        <v>5.5</v>
      </c>
      <c r="AC9">
        <v>7</v>
      </c>
      <c r="AD9">
        <v>7</v>
      </c>
      <c r="AE9">
        <v>6.5</v>
      </c>
      <c r="AF9">
        <v>10.5</v>
      </c>
      <c r="AG9">
        <v>5</v>
      </c>
      <c r="AH9">
        <v>7</v>
      </c>
      <c r="AI9">
        <v>6</v>
      </c>
      <c r="AJ9">
        <v>6.5</v>
      </c>
      <c r="AK9">
        <v>5.5</v>
      </c>
      <c r="AL9">
        <v>4.5</v>
      </c>
      <c r="AM9">
        <v>5.5</v>
      </c>
      <c r="AN9">
        <v>8.5</v>
      </c>
      <c r="AO9">
        <v>5</v>
      </c>
      <c r="AP9">
        <v>5.5</v>
      </c>
      <c r="AQ9">
        <v>6</v>
      </c>
      <c r="AR9">
        <v>5</v>
      </c>
      <c r="AS9">
        <v>8</v>
      </c>
      <c r="AT9">
        <v>4.5</v>
      </c>
      <c r="AU9">
        <v>7.5</v>
      </c>
      <c r="AV9">
        <v>10.5</v>
      </c>
      <c r="AW9">
        <v>6</v>
      </c>
      <c r="AX9">
        <v>6</v>
      </c>
      <c r="AY9">
        <v>6</v>
      </c>
      <c r="AZ9">
        <v>5.5</v>
      </c>
      <c r="BA9">
        <v>7</v>
      </c>
      <c r="BB9">
        <v>5</v>
      </c>
      <c r="BC9">
        <v>5</v>
      </c>
      <c r="BD9">
        <v>5.5</v>
      </c>
      <c r="BE9">
        <v>10.5</v>
      </c>
      <c r="BF9">
        <v>8.5</v>
      </c>
      <c r="BG9">
        <v>8.5</v>
      </c>
      <c r="BH9">
        <v>8</v>
      </c>
      <c r="BI9">
        <v>8.5</v>
      </c>
      <c r="BJ9">
        <v>6.5</v>
      </c>
      <c r="BK9">
        <v>4.5</v>
      </c>
      <c r="BL9">
        <v>6.5</v>
      </c>
      <c r="BM9">
        <v>5.5</v>
      </c>
      <c r="BN9">
        <v>9</v>
      </c>
      <c r="BO9">
        <v>4.5</v>
      </c>
      <c r="BP9">
        <v>8</v>
      </c>
      <c r="BQ9">
        <v>5.5</v>
      </c>
      <c r="BR9">
        <v>5</v>
      </c>
      <c r="BS9">
        <v>7.5</v>
      </c>
      <c r="BT9">
        <v>8.5</v>
      </c>
      <c r="BU9">
        <v>7.5</v>
      </c>
      <c r="BV9">
        <v>11</v>
      </c>
      <c r="BW9">
        <v>5.5</v>
      </c>
      <c r="BX9">
        <v>5.5</v>
      </c>
      <c r="BY9">
        <v>6.5</v>
      </c>
      <c r="BZ9">
        <v>8.5</v>
      </c>
      <c r="CA9">
        <v>7.5</v>
      </c>
      <c r="CB9">
        <v>5.5</v>
      </c>
      <c r="CC9">
        <v>5</v>
      </c>
      <c r="CD9">
        <v>6.5</v>
      </c>
      <c r="CE9">
        <v>7</v>
      </c>
      <c r="CF9">
        <v>7.5</v>
      </c>
      <c r="CG9">
        <v>5.5</v>
      </c>
      <c r="CH9">
        <v>11.5</v>
      </c>
      <c r="CI9">
        <v>7.5</v>
      </c>
      <c r="CJ9">
        <v>5</v>
      </c>
      <c r="CK9">
        <v>6.5</v>
      </c>
      <c r="CL9">
        <v>8</v>
      </c>
      <c r="CM9">
        <v>6.5</v>
      </c>
      <c r="CN9">
        <v>6</v>
      </c>
      <c r="CO9">
        <v>8.5</v>
      </c>
      <c r="CP9">
        <v>7</v>
      </c>
      <c r="CQ9">
        <v>7</v>
      </c>
      <c r="CR9">
        <v>6</v>
      </c>
      <c r="CS9">
        <v>6</v>
      </c>
      <c r="CT9">
        <v>5.5</v>
      </c>
      <c r="CU9">
        <v>5.5</v>
      </c>
      <c r="CV9">
        <v>4.5</v>
      </c>
      <c r="CW9">
        <v>7</v>
      </c>
      <c r="CX9">
        <v>6</v>
      </c>
      <c r="CY9">
        <v>5</v>
      </c>
      <c r="CZ9">
        <v>5</v>
      </c>
      <c r="DA9">
        <v>8</v>
      </c>
      <c r="DB9">
        <v>6.5</v>
      </c>
      <c r="DC9">
        <v>4.5</v>
      </c>
      <c r="DD9">
        <v>7.5</v>
      </c>
      <c r="DE9">
        <v>5</v>
      </c>
      <c r="DF9">
        <v>5</v>
      </c>
      <c r="DG9">
        <v>4.5</v>
      </c>
      <c r="DH9">
        <v>6</v>
      </c>
      <c r="DI9">
        <v>4</v>
      </c>
      <c r="DJ9">
        <v>3.5</v>
      </c>
      <c r="DK9">
        <v>6</v>
      </c>
      <c r="DL9">
        <v>6.5</v>
      </c>
      <c r="DM9">
        <v>5</v>
      </c>
      <c r="DN9">
        <v>8.5</v>
      </c>
      <c r="DO9">
        <v>5</v>
      </c>
      <c r="DP9">
        <v>5</v>
      </c>
      <c r="DQ9">
        <v>5.5</v>
      </c>
      <c r="DR9">
        <v>9.5</v>
      </c>
      <c r="DS9">
        <v>6.5</v>
      </c>
      <c r="DT9">
        <v>5</v>
      </c>
      <c r="DU9">
        <v>5</v>
      </c>
      <c r="DV9">
        <v>8</v>
      </c>
      <c r="DW9">
        <v>10</v>
      </c>
      <c r="DX9">
        <v>8</v>
      </c>
      <c r="DY9">
        <v>5</v>
      </c>
      <c r="DZ9">
        <v>5.5</v>
      </c>
      <c r="EA9">
        <v>6.5</v>
      </c>
      <c r="EB9">
        <v>5.5</v>
      </c>
      <c r="EC9">
        <v>6</v>
      </c>
      <c r="ED9">
        <v>9</v>
      </c>
      <c r="EE9">
        <v>7.5</v>
      </c>
      <c r="EF9">
        <v>6</v>
      </c>
      <c r="EG9">
        <v>6.5</v>
      </c>
      <c r="EH9">
        <v>7.5</v>
      </c>
      <c r="EI9">
        <v>6</v>
      </c>
      <c r="EJ9">
        <v>6</v>
      </c>
      <c r="EK9" t="s">
        <v>181</v>
      </c>
      <c r="EL9">
        <v>100</v>
      </c>
      <c r="EM9" t="s">
        <v>201</v>
      </c>
    </row>
    <row r="10" spans="1:143">
      <c r="A10" t="s">
        <v>183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 t="s">
        <v>184</v>
      </c>
      <c r="EL10">
        <v>15</v>
      </c>
      <c r="EM10" t="s">
        <v>202</v>
      </c>
    </row>
    <row r="11" spans="1:143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 t="s">
        <v>181</v>
      </c>
      <c r="EL11">
        <v>5</v>
      </c>
      <c r="EM11" t="s">
        <v>186</v>
      </c>
    </row>
    <row r="12" spans="1:143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 t="s">
        <v>181</v>
      </c>
      <c r="EL12">
        <v>5</v>
      </c>
      <c r="EM12" t="s">
        <v>187</v>
      </c>
    </row>
    <row r="13" spans="1:14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 t="s">
        <v>181</v>
      </c>
      <c r="EL13">
        <v>5</v>
      </c>
      <c r="EM13" t="s">
        <v>188</v>
      </c>
    </row>
    <row r="14" spans="1:143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 t="s">
        <v>181</v>
      </c>
      <c r="EL14">
        <v>5</v>
      </c>
      <c r="EM14" t="s">
        <v>189</v>
      </c>
    </row>
    <row r="15" spans="1:143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 t="s">
        <v>181</v>
      </c>
      <c r="EL15">
        <v>5</v>
      </c>
      <c r="EM15" t="s">
        <v>190</v>
      </c>
    </row>
    <row r="16" spans="1:143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 t="s">
        <v>181</v>
      </c>
      <c r="EL16">
        <v>5</v>
      </c>
      <c r="EM16" t="s">
        <v>191</v>
      </c>
    </row>
    <row r="17" spans="1:143">
      <c r="A17" t="s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 t="s">
        <v>181</v>
      </c>
      <c r="EL17">
        <v>5</v>
      </c>
      <c r="EM17" t="s">
        <v>192</v>
      </c>
    </row>
    <row r="18" spans="1:143">
      <c r="A18" t="s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 t="s">
        <v>181</v>
      </c>
      <c r="EL18">
        <v>5</v>
      </c>
      <c r="EM18" t="s">
        <v>193</v>
      </c>
    </row>
    <row r="19" spans="1:143">
      <c r="A19" t="s">
        <v>11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1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1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1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1</v>
      </c>
      <c r="CI19">
        <v>1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1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1</v>
      </c>
      <c r="DW19">
        <v>1</v>
      </c>
      <c r="DX19">
        <v>1</v>
      </c>
      <c r="DY19">
        <v>0</v>
      </c>
      <c r="DZ19">
        <v>0</v>
      </c>
      <c r="EA19">
        <v>1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 t="s">
        <v>184</v>
      </c>
      <c r="EL19">
        <v>3</v>
      </c>
      <c r="EM19" t="s">
        <v>203</v>
      </c>
    </row>
    <row r="20" spans="1:143">
      <c r="A20" t="s">
        <v>11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0</v>
      </c>
      <c r="AO20">
        <v>0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1</v>
      </c>
      <c r="BA20">
        <v>0</v>
      </c>
      <c r="BB20">
        <v>1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1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1</v>
      </c>
      <c r="CS20">
        <v>0</v>
      </c>
      <c r="CT20">
        <v>1</v>
      </c>
      <c r="CU20">
        <v>1</v>
      </c>
      <c r="CV20">
        <v>1</v>
      </c>
      <c r="CW20">
        <v>0</v>
      </c>
      <c r="CX20">
        <v>0</v>
      </c>
      <c r="CY20">
        <v>1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1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 t="s">
        <v>184</v>
      </c>
      <c r="EL20">
        <v>5</v>
      </c>
      <c r="EM20" t="s">
        <v>204</v>
      </c>
    </row>
    <row r="21" spans="1:143">
      <c r="A21" t="s">
        <v>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 t="s">
        <v>184</v>
      </c>
      <c r="EL21">
        <v>2</v>
      </c>
      <c r="EM21" t="s">
        <v>205</v>
      </c>
    </row>
    <row r="22" spans="1:143">
      <c r="A22" t="s">
        <v>197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 t="s">
        <v>181</v>
      </c>
      <c r="EL22">
        <v>1</v>
      </c>
      <c r="EM22" t="s">
        <v>198</v>
      </c>
    </row>
    <row r="23" spans="1:143">
      <c r="A23" t="s">
        <v>199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 t="s">
        <v>181</v>
      </c>
      <c r="EL23">
        <v>0</v>
      </c>
      <c r="EM23" t="s">
        <v>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40A0-A2BA-4F13-9E22-A33EEA286BA2}">
  <sheetPr>
    <tabColor theme="1"/>
  </sheetPr>
  <dimension ref="A1"/>
  <sheetViews>
    <sheetView workbookViewId="0">
      <selection activeCell="L25" sqref="L25"/>
    </sheetView>
  </sheetViews>
  <sheetFormatPr defaultRowHeight="14.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EA7E6-9B7E-4594-8086-F205DBB5FE09}">
  <dimension ref="A1:Z140"/>
  <sheetViews>
    <sheetView workbookViewId="0">
      <selection activeCell="D17" sqref="D17"/>
    </sheetView>
  </sheetViews>
  <sheetFormatPr defaultRowHeight="14.5"/>
  <cols>
    <col min="1" max="1" width="24.1796875" bestFit="1" customWidth="1"/>
    <col min="2" max="3" width="10" bestFit="1" customWidth="1"/>
    <col min="4" max="4" width="7.36328125" bestFit="1" customWidth="1"/>
    <col min="5" max="5" width="13.36328125" bestFit="1" customWidth="1"/>
    <col min="6" max="6" width="8.36328125" bestFit="1" customWidth="1"/>
    <col min="7" max="7" width="11.08984375" bestFit="1" customWidth="1"/>
    <col min="8" max="8" width="8.54296875" bestFit="1" customWidth="1"/>
    <col min="9" max="9" width="8.6328125" bestFit="1" customWidth="1"/>
    <col min="10" max="10" width="10.1796875" bestFit="1" customWidth="1"/>
    <col min="11" max="12" width="11.08984375" bestFit="1" customWidth="1"/>
    <col min="13" max="13" width="8.54296875" bestFit="1" customWidth="1"/>
    <col min="14" max="14" width="8.6328125" bestFit="1" customWidth="1"/>
    <col min="15" max="15" width="10.1796875" bestFit="1" customWidth="1"/>
    <col min="16" max="17" width="11.08984375" bestFit="1" customWidth="1"/>
    <col min="18" max="18" width="8.54296875" bestFit="1" customWidth="1"/>
    <col min="19" max="19" width="8.6328125" bestFit="1" customWidth="1"/>
    <col min="20" max="20" width="10.1796875" bestFit="1" customWidth="1"/>
    <col min="21" max="21" width="11.08984375" bestFit="1" customWidth="1"/>
    <col min="22" max="22" width="12.08984375" bestFit="1" customWidth="1"/>
    <col min="23" max="23" width="9.54296875" bestFit="1" customWidth="1"/>
    <col min="24" max="24" width="9.6328125" bestFit="1" customWidth="1"/>
    <col min="25" max="25" width="11.1796875" bestFit="1" customWidth="1"/>
    <col min="26" max="26" width="12.08984375" bestFit="1" customWidth="1"/>
  </cols>
  <sheetData>
    <row r="1" spans="1:26">
      <c r="A1" t="s">
        <v>10</v>
      </c>
      <c r="B1" t="s">
        <v>11</v>
      </c>
      <c r="C1" t="s">
        <v>12</v>
      </c>
      <c r="D1" t="s">
        <v>13</v>
      </c>
      <c r="E1" t="s">
        <v>417</v>
      </c>
      <c r="F1" t="s">
        <v>427</v>
      </c>
      <c r="G1" t="s">
        <v>428</v>
      </c>
      <c r="H1" t="s">
        <v>429</v>
      </c>
      <c r="I1" t="s">
        <v>430</v>
      </c>
      <c r="J1" t="s">
        <v>431</v>
      </c>
      <c r="K1" t="s">
        <v>432</v>
      </c>
      <c r="L1" t="s">
        <v>433</v>
      </c>
      <c r="M1" t="s">
        <v>434</v>
      </c>
      <c r="N1" t="s">
        <v>435</v>
      </c>
      <c r="O1" t="s">
        <v>436</v>
      </c>
      <c r="P1" t="s">
        <v>437</v>
      </c>
      <c r="Q1" t="s">
        <v>438</v>
      </c>
      <c r="R1" t="s">
        <v>348</v>
      </c>
      <c r="S1" t="s">
        <v>439</v>
      </c>
      <c r="T1" t="s">
        <v>440</v>
      </c>
      <c r="U1" t="s">
        <v>441</v>
      </c>
      <c r="V1" t="s">
        <v>442</v>
      </c>
      <c r="W1" t="s">
        <v>350</v>
      </c>
      <c r="X1" t="s">
        <v>351</v>
      </c>
      <c r="Y1" t="s">
        <v>443</v>
      </c>
      <c r="Z1" t="s">
        <v>444</v>
      </c>
    </row>
    <row r="2" spans="1:26">
      <c r="A2" t="s">
        <v>14</v>
      </c>
      <c r="B2" t="s">
        <v>16</v>
      </c>
      <c r="C2" t="s">
        <v>21</v>
      </c>
      <c r="D2">
        <v>4.5</v>
      </c>
      <c r="E2">
        <v>25</v>
      </c>
      <c r="F2">
        <v>0</v>
      </c>
      <c r="G2">
        <v>6</v>
      </c>
      <c r="L2">
        <v>13</v>
      </c>
      <c r="O2">
        <v>7</v>
      </c>
      <c r="Q2">
        <v>1</v>
      </c>
      <c r="V2">
        <v>5</v>
      </c>
      <c r="W2">
        <v>-1</v>
      </c>
    </row>
    <row r="3" spans="1:26">
      <c r="A3" t="s">
        <v>68</v>
      </c>
      <c r="B3" t="s">
        <v>48</v>
      </c>
      <c r="C3" t="s">
        <v>21</v>
      </c>
      <c r="D3">
        <v>7</v>
      </c>
      <c r="E3">
        <v>21</v>
      </c>
      <c r="F3">
        <v>0</v>
      </c>
      <c r="G3">
        <v>4</v>
      </c>
      <c r="L3">
        <v>7</v>
      </c>
      <c r="Q3">
        <v>8</v>
      </c>
      <c r="T3">
        <v>7</v>
      </c>
      <c r="V3">
        <v>2</v>
      </c>
    </row>
    <row r="4" spans="1:26">
      <c r="A4" t="s">
        <v>37</v>
      </c>
      <c r="B4" t="s">
        <v>16</v>
      </c>
      <c r="C4" t="s">
        <v>21</v>
      </c>
      <c r="D4">
        <v>5</v>
      </c>
      <c r="E4">
        <v>22</v>
      </c>
      <c r="F4">
        <v>0</v>
      </c>
      <c r="G4">
        <v>6</v>
      </c>
      <c r="L4">
        <v>6</v>
      </c>
      <c r="Q4">
        <v>4</v>
      </c>
      <c r="U4">
        <v>3</v>
      </c>
      <c r="V4">
        <v>6</v>
      </c>
    </row>
    <row r="5" spans="1:26">
      <c r="A5" t="s">
        <v>44</v>
      </c>
      <c r="B5" t="s">
        <v>16</v>
      </c>
      <c r="C5" t="s">
        <v>21</v>
      </c>
      <c r="D5">
        <v>5</v>
      </c>
      <c r="E5">
        <v>19</v>
      </c>
      <c r="F5">
        <v>0</v>
      </c>
      <c r="G5">
        <v>6</v>
      </c>
      <c r="L5">
        <v>6</v>
      </c>
      <c r="Q5">
        <v>1</v>
      </c>
      <c r="V5">
        <v>6</v>
      </c>
    </row>
    <row r="6" spans="1:26">
      <c r="A6" t="s">
        <v>32</v>
      </c>
      <c r="B6" t="s">
        <v>16</v>
      </c>
      <c r="C6" t="s">
        <v>21</v>
      </c>
      <c r="D6">
        <v>4</v>
      </c>
      <c r="E6">
        <v>17</v>
      </c>
      <c r="F6">
        <v>0</v>
      </c>
      <c r="G6">
        <v>6</v>
      </c>
      <c r="L6">
        <v>6</v>
      </c>
      <c r="Q6">
        <v>-1</v>
      </c>
      <c r="V6">
        <v>6</v>
      </c>
    </row>
    <row r="7" spans="1:26">
      <c r="A7" t="s">
        <v>87</v>
      </c>
      <c r="B7" t="s">
        <v>35</v>
      </c>
      <c r="C7" t="s">
        <v>21</v>
      </c>
      <c r="D7">
        <v>5.5</v>
      </c>
      <c r="E7">
        <v>9</v>
      </c>
      <c r="F7">
        <v>0</v>
      </c>
      <c r="G7">
        <v>1</v>
      </c>
      <c r="L7">
        <v>1</v>
      </c>
      <c r="Q7">
        <v>6</v>
      </c>
      <c r="T7">
        <v>5</v>
      </c>
      <c r="V7">
        <v>1</v>
      </c>
    </row>
    <row r="8" spans="1:26">
      <c r="A8" t="s">
        <v>88</v>
      </c>
      <c r="B8" t="s">
        <v>48</v>
      </c>
      <c r="C8" t="s">
        <v>21</v>
      </c>
      <c r="D8">
        <v>6</v>
      </c>
      <c r="E8">
        <v>10</v>
      </c>
      <c r="F8">
        <v>0</v>
      </c>
      <c r="G8">
        <v>2</v>
      </c>
      <c r="L8">
        <v>2</v>
      </c>
      <c r="Q8">
        <v>3</v>
      </c>
      <c r="V8">
        <v>3</v>
      </c>
    </row>
    <row r="9" spans="1:26">
      <c r="A9" t="s">
        <v>18</v>
      </c>
      <c r="B9" t="s">
        <v>46</v>
      </c>
      <c r="C9" t="s">
        <v>21</v>
      </c>
      <c r="D9">
        <v>4</v>
      </c>
      <c r="E9">
        <v>7</v>
      </c>
      <c r="F9">
        <v>0</v>
      </c>
      <c r="L9">
        <v>7</v>
      </c>
    </row>
    <row r="10" spans="1:26">
      <c r="A10" t="s">
        <v>45</v>
      </c>
      <c r="B10" t="s">
        <v>46</v>
      </c>
      <c r="C10" t="s">
        <v>21</v>
      </c>
      <c r="D10">
        <v>4.5</v>
      </c>
      <c r="E10">
        <v>13</v>
      </c>
      <c r="F10">
        <v>0</v>
      </c>
      <c r="G10">
        <v>6</v>
      </c>
      <c r="Q10">
        <v>1</v>
      </c>
      <c r="V10">
        <v>6</v>
      </c>
    </row>
    <row r="11" spans="1:26">
      <c r="A11" t="s">
        <v>89</v>
      </c>
      <c r="B11" t="s">
        <v>35</v>
      </c>
      <c r="C11" t="s">
        <v>21</v>
      </c>
      <c r="D11">
        <v>5</v>
      </c>
      <c r="E11">
        <v>5</v>
      </c>
      <c r="F11">
        <v>0</v>
      </c>
      <c r="L11">
        <v>5</v>
      </c>
      <c r="O11">
        <v>5</v>
      </c>
      <c r="Q11">
        <v>0</v>
      </c>
    </row>
    <row r="12" spans="1:26">
      <c r="A12" t="s">
        <v>90</v>
      </c>
      <c r="B12" t="s">
        <v>48</v>
      </c>
      <c r="C12" t="s">
        <v>21</v>
      </c>
      <c r="D12">
        <v>5</v>
      </c>
      <c r="E12">
        <v>8</v>
      </c>
      <c r="F12">
        <v>0</v>
      </c>
      <c r="G12">
        <v>2</v>
      </c>
      <c r="L12">
        <v>2</v>
      </c>
      <c r="Q12">
        <v>1</v>
      </c>
      <c r="V12">
        <v>3</v>
      </c>
    </row>
    <row r="13" spans="1:26">
      <c r="A13" t="s">
        <v>91</v>
      </c>
      <c r="B13" t="s">
        <v>48</v>
      </c>
      <c r="C13" t="s">
        <v>21</v>
      </c>
      <c r="D13">
        <v>5.5</v>
      </c>
      <c r="E13">
        <v>7</v>
      </c>
      <c r="F13">
        <v>0</v>
      </c>
      <c r="G13">
        <v>3</v>
      </c>
      <c r="L13">
        <v>2</v>
      </c>
      <c r="Q13">
        <v>0</v>
      </c>
      <c r="V13">
        <v>2</v>
      </c>
    </row>
    <row r="14" spans="1:26">
      <c r="A14" t="s">
        <v>92</v>
      </c>
      <c r="B14" t="s">
        <v>48</v>
      </c>
      <c r="C14" t="s">
        <v>21</v>
      </c>
      <c r="D14">
        <v>5.5</v>
      </c>
      <c r="E14">
        <v>8</v>
      </c>
      <c r="F14">
        <v>0</v>
      </c>
      <c r="G14">
        <v>1</v>
      </c>
      <c r="H14">
        <v>-1</v>
      </c>
      <c r="L14">
        <v>2</v>
      </c>
      <c r="Q14">
        <v>2</v>
      </c>
      <c r="V14">
        <v>3</v>
      </c>
    </row>
    <row r="15" spans="1:26">
      <c r="A15" t="s">
        <v>93</v>
      </c>
      <c r="B15" t="s">
        <v>48</v>
      </c>
      <c r="C15" t="s">
        <v>21</v>
      </c>
      <c r="D15">
        <v>4</v>
      </c>
      <c r="E15">
        <v>4</v>
      </c>
      <c r="F15">
        <v>0</v>
      </c>
      <c r="G15">
        <v>0</v>
      </c>
      <c r="L15">
        <v>3</v>
      </c>
      <c r="M15">
        <v>-1</v>
      </c>
      <c r="Q15">
        <v>1</v>
      </c>
      <c r="V15">
        <v>0</v>
      </c>
    </row>
    <row r="16" spans="1:26">
      <c r="A16" t="s">
        <v>15</v>
      </c>
      <c r="B16" t="s">
        <v>16</v>
      </c>
      <c r="C16" t="s">
        <v>17</v>
      </c>
      <c r="D16">
        <v>6</v>
      </c>
      <c r="E16">
        <v>27</v>
      </c>
      <c r="F16">
        <v>0</v>
      </c>
      <c r="G16">
        <v>6</v>
      </c>
      <c r="L16">
        <v>1</v>
      </c>
      <c r="Q16">
        <v>6</v>
      </c>
      <c r="V16">
        <v>14</v>
      </c>
      <c r="Y16">
        <v>7</v>
      </c>
      <c r="Z16">
        <v>6</v>
      </c>
    </row>
    <row r="17" spans="1:26">
      <c r="A17" t="s">
        <v>22</v>
      </c>
      <c r="B17" t="s">
        <v>16</v>
      </c>
      <c r="C17" t="s">
        <v>17</v>
      </c>
      <c r="D17">
        <v>5.5</v>
      </c>
      <c r="E17">
        <v>24</v>
      </c>
      <c r="F17">
        <v>0</v>
      </c>
      <c r="G17">
        <v>6</v>
      </c>
      <c r="L17">
        <v>1</v>
      </c>
      <c r="Q17">
        <v>6</v>
      </c>
      <c r="V17">
        <v>11</v>
      </c>
      <c r="Y17">
        <v>7</v>
      </c>
      <c r="Z17">
        <v>3</v>
      </c>
    </row>
    <row r="18" spans="1:26">
      <c r="A18" t="s">
        <v>77</v>
      </c>
      <c r="B18" t="s">
        <v>35</v>
      </c>
      <c r="C18" t="s">
        <v>17</v>
      </c>
      <c r="D18">
        <v>7</v>
      </c>
      <c r="E18">
        <v>19</v>
      </c>
      <c r="F18">
        <v>0</v>
      </c>
      <c r="G18">
        <v>6</v>
      </c>
      <c r="J18">
        <v>5</v>
      </c>
      <c r="L18">
        <v>6</v>
      </c>
      <c r="O18">
        <v>5</v>
      </c>
      <c r="Q18">
        <v>6</v>
      </c>
      <c r="T18">
        <v>5</v>
      </c>
      <c r="V18">
        <v>1</v>
      </c>
    </row>
    <row r="19" spans="1:26">
      <c r="A19" t="s">
        <v>47</v>
      </c>
      <c r="B19" t="s">
        <v>46</v>
      </c>
      <c r="C19" t="s">
        <v>17</v>
      </c>
      <c r="D19">
        <v>4.5</v>
      </c>
      <c r="E19">
        <v>18</v>
      </c>
      <c r="F19">
        <v>0</v>
      </c>
      <c r="G19">
        <v>7</v>
      </c>
      <c r="L19">
        <v>2</v>
      </c>
      <c r="Q19">
        <v>7</v>
      </c>
      <c r="V19">
        <v>2</v>
      </c>
    </row>
    <row r="20" spans="1:26">
      <c r="A20" t="s">
        <v>82</v>
      </c>
      <c r="B20" t="s">
        <v>48</v>
      </c>
      <c r="C20" t="s">
        <v>17</v>
      </c>
      <c r="D20">
        <v>8.5</v>
      </c>
      <c r="E20">
        <v>18</v>
      </c>
      <c r="F20">
        <v>0</v>
      </c>
      <c r="G20">
        <v>6</v>
      </c>
      <c r="K20">
        <v>3</v>
      </c>
      <c r="L20">
        <v>3</v>
      </c>
      <c r="Q20">
        <v>9</v>
      </c>
      <c r="T20">
        <v>7</v>
      </c>
      <c r="V20">
        <v>0</v>
      </c>
      <c r="W20">
        <v>-1</v>
      </c>
    </row>
    <row r="21" spans="1:26">
      <c r="A21" t="s">
        <v>78</v>
      </c>
      <c r="B21" t="s">
        <v>48</v>
      </c>
      <c r="C21" t="s">
        <v>17</v>
      </c>
      <c r="D21">
        <v>6</v>
      </c>
      <c r="E21">
        <v>17</v>
      </c>
      <c r="F21">
        <v>0</v>
      </c>
      <c r="G21">
        <v>7</v>
      </c>
      <c r="J21">
        <v>7</v>
      </c>
      <c r="L21">
        <v>4</v>
      </c>
      <c r="P21">
        <v>3</v>
      </c>
      <c r="Q21">
        <v>6</v>
      </c>
      <c r="U21">
        <v>3</v>
      </c>
      <c r="V21">
        <v>0</v>
      </c>
    </row>
    <row r="22" spans="1:26">
      <c r="A22" t="s">
        <v>94</v>
      </c>
      <c r="B22" t="s">
        <v>16</v>
      </c>
      <c r="C22" t="s">
        <v>17</v>
      </c>
      <c r="D22">
        <v>6</v>
      </c>
      <c r="E22">
        <v>14</v>
      </c>
      <c r="F22">
        <v>0</v>
      </c>
      <c r="G22">
        <v>6</v>
      </c>
      <c r="L22">
        <v>1</v>
      </c>
      <c r="Q22">
        <v>6</v>
      </c>
      <c r="V22">
        <v>1</v>
      </c>
    </row>
    <row r="23" spans="1:26">
      <c r="A23" t="s">
        <v>79</v>
      </c>
      <c r="B23" t="s">
        <v>35</v>
      </c>
      <c r="C23" t="s">
        <v>17</v>
      </c>
      <c r="D23">
        <v>8.5</v>
      </c>
      <c r="E23">
        <v>14</v>
      </c>
      <c r="F23">
        <v>0</v>
      </c>
      <c r="G23">
        <v>3</v>
      </c>
      <c r="K23">
        <v>3</v>
      </c>
      <c r="L23">
        <v>0</v>
      </c>
      <c r="Q23">
        <v>4</v>
      </c>
      <c r="T23">
        <v>3</v>
      </c>
      <c r="V23">
        <v>7</v>
      </c>
      <c r="Y23">
        <v>5</v>
      </c>
    </row>
    <row r="24" spans="1:26">
      <c r="A24" t="s">
        <v>95</v>
      </c>
      <c r="B24" t="s">
        <v>16</v>
      </c>
      <c r="C24" t="s">
        <v>17</v>
      </c>
      <c r="D24">
        <v>5</v>
      </c>
      <c r="E24">
        <v>13</v>
      </c>
      <c r="F24">
        <v>0</v>
      </c>
      <c r="G24">
        <v>6</v>
      </c>
      <c r="L24">
        <v>1</v>
      </c>
      <c r="Q24">
        <v>5</v>
      </c>
      <c r="R24">
        <v>-1</v>
      </c>
      <c r="V24">
        <v>1</v>
      </c>
    </row>
    <row r="25" spans="1:26">
      <c r="A25" t="s">
        <v>96</v>
      </c>
      <c r="B25" t="s">
        <v>16</v>
      </c>
      <c r="C25" t="s">
        <v>17</v>
      </c>
      <c r="D25">
        <v>5.5</v>
      </c>
      <c r="E25">
        <v>8</v>
      </c>
      <c r="F25">
        <v>0</v>
      </c>
      <c r="L25">
        <v>1</v>
      </c>
      <c r="Q25">
        <v>6</v>
      </c>
      <c r="V25">
        <v>1</v>
      </c>
    </row>
    <row r="26" spans="1:26">
      <c r="A26" t="s">
        <v>97</v>
      </c>
      <c r="B26" t="s">
        <v>16</v>
      </c>
      <c r="C26" t="s">
        <v>17</v>
      </c>
      <c r="D26">
        <v>5.5</v>
      </c>
      <c r="E26">
        <v>5</v>
      </c>
      <c r="F26">
        <v>0</v>
      </c>
      <c r="G26">
        <v>5</v>
      </c>
      <c r="H26">
        <v>-1</v>
      </c>
      <c r="V26">
        <v>0</v>
      </c>
    </row>
    <row r="27" spans="1:26">
      <c r="A27" t="s">
        <v>98</v>
      </c>
      <c r="B27" t="s">
        <v>48</v>
      </c>
      <c r="C27" t="s">
        <v>17</v>
      </c>
      <c r="D27">
        <v>6.5</v>
      </c>
      <c r="E27">
        <v>3</v>
      </c>
      <c r="F27">
        <v>0</v>
      </c>
      <c r="G27">
        <v>0</v>
      </c>
      <c r="L27">
        <v>0</v>
      </c>
      <c r="Q27">
        <v>3</v>
      </c>
      <c r="V27">
        <v>0</v>
      </c>
    </row>
    <row r="28" spans="1:26">
      <c r="A28" t="s">
        <v>99</v>
      </c>
      <c r="B28" t="s">
        <v>48</v>
      </c>
      <c r="C28" t="s">
        <v>17</v>
      </c>
      <c r="D28">
        <v>5.5</v>
      </c>
      <c r="E28">
        <v>2</v>
      </c>
      <c r="F28">
        <v>0</v>
      </c>
      <c r="L28">
        <v>2</v>
      </c>
      <c r="Q28">
        <v>0</v>
      </c>
      <c r="V28">
        <v>0</v>
      </c>
      <c r="W28">
        <v>-1</v>
      </c>
    </row>
    <row r="29" spans="1:26">
      <c r="A29" t="s">
        <v>100</v>
      </c>
      <c r="B29" t="s">
        <v>48</v>
      </c>
      <c r="C29" t="s">
        <v>17</v>
      </c>
      <c r="D29">
        <v>7</v>
      </c>
      <c r="E29">
        <v>2</v>
      </c>
      <c r="F29">
        <v>0</v>
      </c>
      <c r="G29">
        <v>2</v>
      </c>
      <c r="L29">
        <v>0</v>
      </c>
      <c r="V29">
        <v>0</v>
      </c>
    </row>
    <row r="30" spans="1:26">
      <c r="A30" t="s">
        <v>101</v>
      </c>
      <c r="B30" t="s">
        <v>35</v>
      </c>
      <c r="C30" t="s">
        <v>17</v>
      </c>
      <c r="D30">
        <v>7</v>
      </c>
      <c r="E30">
        <v>1</v>
      </c>
      <c r="F30">
        <v>0</v>
      </c>
      <c r="G30">
        <v>1</v>
      </c>
      <c r="L30">
        <v>0</v>
      </c>
      <c r="Q30">
        <v>0</v>
      </c>
    </row>
    <row r="31" spans="1:26">
      <c r="A31" t="s">
        <v>102</v>
      </c>
      <c r="B31" t="s">
        <v>35</v>
      </c>
      <c r="C31" t="s">
        <v>17</v>
      </c>
      <c r="D31">
        <v>6.5</v>
      </c>
      <c r="E31">
        <v>1</v>
      </c>
      <c r="F31">
        <v>0</v>
      </c>
      <c r="G31">
        <v>1</v>
      </c>
      <c r="Q31">
        <v>0</v>
      </c>
    </row>
    <row r="32" spans="1:26">
      <c r="A32" t="s">
        <v>67</v>
      </c>
      <c r="B32" t="s">
        <v>35</v>
      </c>
      <c r="C32" t="s">
        <v>57</v>
      </c>
      <c r="D32">
        <v>10.5</v>
      </c>
      <c r="E32">
        <v>28</v>
      </c>
      <c r="F32">
        <v>0</v>
      </c>
      <c r="G32">
        <v>7</v>
      </c>
      <c r="J32">
        <v>5</v>
      </c>
      <c r="L32">
        <v>9</v>
      </c>
      <c r="O32">
        <v>5</v>
      </c>
      <c r="P32">
        <v>3</v>
      </c>
      <c r="Q32">
        <v>5</v>
      </c>
      <c r="V32">
        <v>7</v>
      </c>
      <c r="Y32">
        <v>5</v>
      </c>
    </row>
    <row r="33" spans="1:26">
      <c r="A33" t="s">
        <v>56</v>
      </c>
      <c r="B33" t="s">
        <v>16</v>
      </c>
      <c r="C33" t="s">
        <v>57</v>
      </c>
      <c r="D33">
        <v>5</v>
      </c>
      <c r="E33">
        <v>16</v>
      </c>
      <c r="F33">
        <v>0</v>
      </c>
      <c r="G33">
        <v>0</v>
      </c>
      <c r="L33">
        <v>6</v>
      </c>
      <c r="Q33">
        <v>6</v>
      </c>
      <c r="V33">
        <v>4</v>
      </c>
      <c r="Z33">
        <v>3</v>
      </c>
    </row>
    <row r="34" spans="1:26">
      <c r="A34" t="s">
        <v>74</v>
      </c>
      <c r="B34" t="s">
        <v>48</v>
      </c>
      <c r="C34" t="s">
        <v>57</v>
      </c>
      <c r="D34">
        <v>7</v>
      </c>
      <c r="E34">
        <v>14</v>
      </c>
      <c r="F34">
        <v>0</v>
      </c>
      <c r="L34">
        <v>2</v>
      </c>
      <c r="Q34">
        <v>11</v>
      </c>
      <c r="T34">
        <v>7</v>
      </c>
      <c r="V34">
        <v>1</v>
      </c>
    </row>
    <row r="35" spans="1:26">
      <c r="A35" t="s">
        <v>103</v>
      </c>
      <c r="B35" t="s">
        <v>48</v>
      </c>
      <c r="C35" t="s">
        <v>57</v>
      </c>
      <c r="D35">
        <v>6</v>
      </c>
      <c r="E35">
        <v>13</v>
      </c>
      <c r="F35">
        <v>0</v>
      </c>
      <c r="G35">
        <v>0</v>
      </c>
      <c r="L35">
        <v>7</v>
      </c>
      <c r="O35">
        <v>7</v>
      </c>
      <c r="Q35">
        <v>6</v>
      </c>
      <c r="U35">
        <v>3</v>
      </c>
      <c r="V35">
        <v>0</v>
      </c>
    </row>
    <row r="36" spans="1:26">
      <c r="A36" t="s">
        <v>75</v>
      </c>
      <c r="B36" t="s">
        <v>35</v>
      </c>
      <c r="C36" t="s">
        <v>57</v>
      </c>
      <c r="D36">
        <v>6.5</v>
      </c>
      <c r="E36">
        <v>13</v>
      </c>
      <c r="F36">
        <v>0</v>
      </c>
      <c r="G36">
        <v>0</v>
      </c>
      <c r="L36">
        <v>0</v>
      </c>
      <c r="Q36">
        <v>7</v>
      </c>
      <c r="T36">
        <v>5</v>
      </c>
      <c r="V36">
        <v>6</v>
      </c>
      <c r="Y36">
        <v>5</v>
      </c>
    </row>
    <row r="37" spans="1:26">
      <c r="A37" t="s">
        <v>104</v>
      </c>
      <c r="B37" t="s">
        <v>46</v>
      </c>
      <c r="C37" t="s">
        <v>57</v>
      </c>
      <c r="D37">
        <v>5.5</v>
      </c>
      <c r="E37">
        <v>13</v>
      </c>
      <c r="F37">
        <v>0</v>
      </c>
      <c r="G37">
        <v>0</v>
      </c>
      <c r="L37">
        <v>6</v>
      </c>
      <c r="Q37">
        <v>6</v>
      </c>
      <c r="V37">
        <v>1</v>
      </c>
    </row>
    <row r="38" spans="1:26">
      <c r="A38" t="s">
        <v>58</v>
      </c>
      <c r="B38" t="s">
        <v>16</v>
      </c>
      <c r="C38" t="s">
        <v>57</v>
      </c>
      <c r="D38">
        <v>4.5</v>
      </c>
      <c r="E38">
        <v>11</v>
      </c>
      <c r="F38">
        <v>0</v>
      </c>
      <c r="G38">
        <v>0</v>
      </c>
      <c r="L38">
        <v>6</v>
      </c>
      <c r="Q38">
        <v>-1</v>
      </c>
      <c r="R38">
        <v>-1</v>
      </c>
      <c r="V38">
        <v>6</v>
      </c>
    </row>
    <row r="39" spans="1:26">
      <c r="A39" t="s">
        <v>105</v>
      </c>
      <c r="B39" t="s">
        <v>16</v>
      </c>
      <c r="C39" t="s">
        <v>57</v>
      </c>
      <c r="D39">
        <v>5.5</v>
      </c>
      <c r="E39">
        <v>10</v>
      </c>
      <c r="F39">
        <v>0</v>
      </c>
      <c r="G39">
        <v>0</v>
      </c>
      <c r="L39">
        <v>0</v>
      </c>
      <c r="Q39">
        <v>9</v>
      </c>
      <c r="U39">
        <v>3</v>
      </c>
      <c r="V39">
        <v>1</v>
      </c>
    </row>
    <row r="40" spans="1:26">
      <c r="A40" t="s">
        <v>106</v>
      </c>
      <c r="B40" t="s">
        <v>48</v>
      </c>
      <c r="C40" t="s">
        <v>57</v>
      </c>
      <c r="D40">
        <v>8.5</v>
      </c>
      <c r="E40">
        <v>9</v>
      </c>
      <c r="F40">
        <v>0</v>
      </c>
      <c r="G40">
        <v>2</v>
      </c>
      <c r="L40">
        <v>6</v>
      </c>
      <c r="P40">
        <v>3</v>
      </c>
      <c r="Q40">
        <v>1</v>
      </c>
    </row>
    <row r="41" spans="1:26">
      <c r="A41" t="s">
        <v>107</v>
      </c>
      <c r="B41" t="s">
        <v>48</v>
      </c>
      <c r="C41" t="s">
        <v>57</v>
      </c>
      <c r="D41">
        <v>5</v>
      </c>
      <c r="E41">
        <v>7</v>
      </c>
      <c r="F41">
        <v>0</v>
      </c>
      <c r="G41">
        <v>1</v>
      </c>
      <c r="L41">
        <v>2</v>
      </c>
      <c r="Q41">
        <v>2</v>
      </c>
      <c r="V41">
        <v>2</v>
      </c>
    </row>
    <row r="42" spans="1:26">
      <c r="A42" t="s">
        <v>108</v>
      </c>
      <c r="B42" t="s">
        <v>16</v>
      </c>
      <c r="C42" t="s">
        <v>57</v>
      </c>
      <c r="D42">
        <v>5.5</v>
      </c>
      <c r="E42">
        <v>6</v>
      </c>
      <c r="F42">
        <v>0</v>
      </c>
      <c r="G42">
        <v>-1</v>
      </c>
      <c r="L42">
        <v>0</v>
      </c>
      <c r="Q42">
        <v>6</v>
      </c>
      <c r="V42">
        <v>1</v>
      </c>
    </row>
    <row r="43" spans="1:26">
      <c r="A43" t="s">
        <v>109</v>
      </c>
      <c r="B43" t="s">
        <v>16</v>
      </c>
      <c r="C43" t="s">
        <v>57</v>
      </c>
      <c r="D43">
        <v>6</v>
      </c>
      <c r="E43">
        <v>6</v>
      </c>
      <c r="F43">
        <v>0</v>
      </c>
      <c r="G43">
        <v>0</v>
      </c>
      <c r="L43">
        <v>6</v>
      </c>
      <c r="V43">
        <v>0</v>
      </c>
    </row>
    <row r="44" spans="1:26">
      <c r="A44" t="s">
        <v>110</v>
      </c>
      <c r="B44" t="s">
        <v>16</v>
      </c>
      <c r="C44" t="s">
        <v>57</v>
      </c>
      <c r="D44">
        <v>5</v>
      </c>
      <c r="E44">
        <v>5</v>
      </c>
      <c r="F44">
        <v>0</v>
      </c>
      <c r="L44">
        <v>5</v>
      </c>
      <c r="M44">
        <v>-1</v>
      </c>
      <c r="V44">
        <v>0</v>
      </c>
    </row>
    <row r="45" spans="1:26">
      <c r="A45" t="s">
        <v>111</v>
      </c>
      <c r="B45" t="s">
        <v>35</v>
      </c>
      <c r="C45" t="s">
        <v>57</v>
      </c>
      <c r="D45">
        <v>8</v>
      </c>
      <c r="E45">
        <v>3</v>
      </c>
      <c r="F45">
        <v>0</v>
      </c>
      <c r="G45">
        <v>1</v>
      </c>
      <c r="L45">
        <v>1</v>
      </c>
      <c r="Q45">
        <v>0</v>
      </c>
      <c r="V45">
        <v>1</v>
      </c>
    </row>
    <row r="46" spans="1:26">
      <c r="A46" t="s">
        <v>112</v>
      </c>
      <c r="B46" t="s">
        <v>48</v>
      </c>
      <c r="C46" t="s">
        <v>57</v>
      </c>
      <c r="D46">
        <v>4.5</v>
      </c>
      <c r="E46">
        <v>2</v>
      </c>
      <c r="F46">
        <v>0</v>
      </c>
      <c r="G46">
        <v>2</v>
      </c>
      <c r="Q46">
        <v>0</v>
      </c>
    </row>
    <row r="47" spans="1:26">
      <c r="A47" t="s">
        <v>23</v>
      </c>
      <c r="B47" t="s">
        <v>35</v>
      </c>
      <c r="C47" t="s">
        <v>26</v>
      </c>
      <c r="D47">
        <v>7.5</v>
      </c>
      <c r="E47">
        <v>22</v>
      </c>
      <c r="F47">
        <v>0</v>
      </c>
      <c r="G47">
        <v>12</v>
      </c>
      <c r="J47">
        <v>10</v>
      </c>
      <c r="L47">
        <v>1</v>
      </c>
      <c r="V47">
        <v>9</v>
      </c>
      <c r="Y47">
        <v>5</v>
      </c>
    </row>
    <row r="48" spans="1:26">
      <c r="A48" t="s">
        <v>76</v>
      </c>
      <c r="B48" t="s">
        <v>35</v>
      </c>
      <c r="C48" t="s">
        <v>26</v>
      </c>
      <c r="D48">
        <v>10.5</v>
      </c>
      <c r="E48">
        <v>17</v>
      </c>
      <c r="F48">
        <v>0</v>
      </c>
      <c r="G48">
        <v>7</v>
      </c>
      <c r="J48">
        <v>6</v>
      </c>
      <c r="L48">
        <v>1</v>
      </c>
      <c r="V48">
        <v>9</v>
      </c>
      <c r="Y48">
        <v>5</v>
      </c>
      <c r="Z48">
        <v>3</v>
      </c>
    </row>
    <row r="49" spans="1:26">
      <c r="A49" t="s">
        <v>49</v>
      </c>
      <c r="B49" t="s">
        <v>16</v>
      </c>
      <c r="C49" t="s">
        <v>26</v>
      </c>
      <c r="D49">
        <v>6</v>
      </c>
      <c r="E49">
        <v>16</v>
      </c>
      <c r="F49">
        <v>0</v>
      </c>
      <c r="G49">
        <v>6</v>
      </c>
      <c r="L49">
        <v>6</v>
      </c>
      <c r="V49">
        <v>4</v>
      </c>
      <c r="Z49">
        <v>3</v>
      </c>
    </row>
    <row r="50" spans="1:26">
      <c r="A50" t="s">
        <v>60</v>
      </c>
      <c r="B50" t="s">
        <v>48</v>
      </c>
      <c r="C50" t="s">
        <v>26</v>
      </c>
      <c r="D50">
        <v>6</v>
      </c>
      <c r="E50">
        <v>14</v>
      </c>
      <c r="F50">
        <v>0</v>
      </c>
      <c r="G50">
        <v>3</v>
      </c>
      <c r="L50">
        <v>9</v>
      </c>
      <c r="O50">
        <v>7</v>
      </c>
      <c r="V50">
        <v>2</v>
      </c>
    </row>
    <row r="51" spans="1:26">
      <c r="A51" t="s">
        <v>61</v>
      </c>
      <c r="B51" t="s">
        <v>46</v>
      </c>
      <c r="C51" t="s">
        <v>26</v>
      </c>
      <c r="D51">
        <v>6</v>
      </c>
      <c r="E51">
        <v>14</v>
      </c>
      <c r="F51">
        <v>0</v>
      </c>
      <c r="G51">
        <v>6</v>
      </c>
      <c r="L51">
        <v>6</v>
      </c>
      <c r="V51">
        <v>2</v>
      </c>
    </row>
    <row r="52" spans="1:26">
      <c r="A52" t="s">
        <v>113</v>
      </c>
      <c r="B52" t="s">
        <v>16</v>
      </c>
      <c r="C52" t="s">
        <v>26</v>
      </c>
      <c r="D52">
        <v>5.5</v>
      </c>
      <c r="E52">
        <v>13</v>
      </c>
      <c r="F52">
        <v>0</v>
      </c>
      <c r="G52">
        <v>6</v>
      </c>
      <c r="L52">
        <v>6</v>
      </c>
      <c r="Q52">
        <v>0</v>
      </c>
      <c r="V52">
        <v>1</v>
      </c>
    </row>
    <row r="53" spans="1:26">
      <c r="A53" t="s">
        <v>71</v>
      </c>
      <c r="B53" t="s">
        <v>48</v>
      </c>
      <c r="C53" t="s">
        <v>26</v>
      </c>
      <c r="D53">
        <v>7</v>
      </c>
      <c r="E53">
        <v>12</v>
      </c>
      <c r="F53">
        <v>0</v>
      </c>
      <c r="G53">
        <v>3</v>
      </c>
      <c r="L53">
        <v>0</v>
      </c>
      <c r="V53">
        <v>9</v>
      </c>
      <c r="Y53">
        <v>7</v>
      </c>
    </row>
    <row r="54" spans="1:26">
      <c r="A54" t="s">
        <v>51</v>
      </c>
      <c r="B54" t="s">
        <v>16</v>
      </c>
      <c r="C54" t="s">
        <v>26</v>
      </c>
      <c r="D54">
        <v>5</v>
      </c>
      <c r="E54">
        <v>12</v>
      </c>
      <c r="F54">
        <v>0</v>
      </c>
      <c r="L54">
        <v>6</v>
      </c>
      <c r="Q54">
        <v>0</v>
      </c>
      <c r="R54">
        <v>-1</v>
      </c>
      <c r="V54">
        <v>6</v>
      </c>
    </row>
    <row r="55" spans="1:26">
      <c r="A55" t="s">
        <v>64</v>
      </c>
      <c r="B55" t="s">
        <v>16</v>
      </c>
      <c r="C55" t="s">
        <v>26</v>
      </c>
      <c r="D55">
        <v>5</v>
      </c>
      <c r="E55">
        <v>12</v>
      </c>
      <c r="F55">
        <v>0</v>
      </c>
      <c r="G55">
        <v>6</v>
      </c>
      <c r="L55">
        <v>6</v>
      </c>
    </row>
    <row r="56" spans="1:26">
      <c r="A56" t="s">
        <v>25</v>
      </c>
      <c r="B56" t="s">
        <v>16</v>
      </c>
      <c r="C56" t="s">
        <v>26</v>
      </c>
      <c r="D56">
        <v>5.5</v>
      </c>
      <c r="E56">
        <v>12</v>
      </c>
      <c r="F56">
        <v>0</v>
      </c>
      <c r="G56">
        <v>6</v>
      </c>
      <c r="V56">
        <v>6</v>
      </c>
    </row>
    <row r="57" spans="1:26">
      <c r="A57" t="s">
        <v>83</v>
      </c>
      <c r="B57" t="s">
        <v>35</v>
      </c>
      <c r="C57" t="s">
        <v>26</v>
      </c>
      <c r="D57">
        <v>10.5</v>
      </c>
      <c r="E57">
        <v>10</v>
      </c>
      <c r="F57">
        <v>0</v>
      </c>
      <c r="G57">
        <v>1</v>
      </c>
      <c r="V57">
        <v>9</v>
      </c>
      <c r="Y57">
        <v>5</v>
      </c>
      <c r="Z57">
        <v>3</v>
      </c>
    </row>
    <row r="58" spans="1:26">
      <c r="A58" t="s">
        <v>114</v>
      </c>
      <c r="B58" t="s">
        <v>35</v>
      </c>
      <c r="C58" t="s">
        <v>26</v>
      </c>
      <c r="D58">
        <v>8.5</v>
      </c>
      <c r="E58">
        <v>5</v>
      </c>
      <c r="F58">
        <v>0</v>
      </c>
      <c r="G58">
        <v>2</v>
      </c>
      <c r="L58">
        <v>1</v>
      </c>
      <c r="Q58">
        <v>0</v>
      </c>
      <c r="V58">
        <v>2</v>
      </c>
    </row>
    <row r="59" spans="1:26">
      <c r="A59" t="s">
        <v>115</v>
      </c>
      <c r="B59" t="s">
        <v>35</v>
      </c>
      <c r="C59" t="s">
        <v>26</v>
      </c>
      <c r="D59">
        <v>8.5</v>
      </c>
      <c r="E59">
        <v>3</v>
      </c>
      <c r="F59">
        <v>0</v>
      </c>
      <c r="G59">
        <v>0</v>
      </c>
      <c r="L59">
        <v>3</v>
      </c>
      <c r="P59">
        <v>3</v>
      </c>
      <c r="Q59">
        <v>0</v>
      </c>
      <c r="V59">
        <v>0</v>
      </c>
    </row>
    <row r="60" spans="1:26">
      <c r="A60" t="s">
        <v>116</v>
      </c>
      <c r="B60" t="s">
        <v>35</v>
      </c>
      <c r="C60" t="s">
        <v>26</v>
      </c>
      <c r="D60">
        <v>8</v>
      </c>
      <c r="E60">
        <v>2</v>
      </c>
      <c r="F60">
        <v>0</v>
      </c>
      <c r="G60">
        <v>0</v>
      </c>
      <c r="Q60">
        <v>2</v>
      </c>
      <c r="V60">
        <v>0</v>
      </c>
    </row>
    <row r="61" spans="1:26">
      <c r="A61" t="s">
        <v>117</v>
      </c>
      <c r="B61" t="s">
        <v>48</v>
      </c>
      <c r="C61" t="s">
        <v>26</v>
      </c>
      <c r="D61">
        <v>8.5</v>
      </c>
      <c r="E61">
        <v>2</v>
      </c>
      <c r="F61">
        <v>0</v>
      </c>
      <c r="G61">
        <v>0</v>
      </c>
      <c r="H61" t="s">
        <v>349</v>
      </c>
      <c r="I61" t="s">
        <v>349</v>
      </c>
      <c r="J61" t="s">
        <v>349</v>
      </c>
      <c r="K61" t="s">
        <v>349</v>
      </c>
      <c r="L61">
        <v>0</v>
      </c>
      <c r="M61" t="s">
        <v>349</v>
      </c>
      <c r="N61" t="s">
        <v>349</v>
      </c>
      <c r="O61" t="s">
        <v>349</v>
      </c>
      <c r="P61" t="s">
        <v>349</v>
      </c>
      <c r="Q61">
        <v>2</v>
      </c>
      <c r="R61" t="s">
        <v>349</v>
      </c>
      <c r="S61" t="s">
        <v>349</v>
      </c>
      <c r="T61" t="s">
        <v>349</v>
      </c>
      <c r="U61" t="s">
        <v>349</v>
      </c>
      <c r="W61" t="s">
        <v>349</v>
      </c>
      <c r="X61" t="s">
        <v>349</v>
      </c>
      <c r="Y61" t="s">
        <v>349</v>
      </c>
      <c r="Z61" t="s">
        <v>349</v>
      </c>
    </row>
    <row r="62" spans="1:26">
      <c r="A62" t="s">
        <v>118</v>
      </c>
      <c r="B62" t="s">
        <v>48</v>
      </c>
      <c r="C62" t="s">
        <v>26</v>
      </c>
      <c r="D62">
        <v>6.5</v>
      </c>
      <c r="E62">
        <v>2</v>
      </c>
      <c r="F62">
        <v>0</v>
      </c>
      <c r="H62" t="s">
        <v>349</v>
      </c>
      <c r="I62" t="s">
        <v>349</v>
      </c>
      <c r="J62" t="s">
        <v>349</v>
      </c>
      <c r="K62" t="s">
        <v>349</v>
      </c>
      <c r="M62" t="s">
        <v>349</v>
      </c>
      <c r="N62" t="s">
        <v>349</v>
      </c>
      <c r="O62" t="s">
        <v>349</v>
      </c>
      <c r="P62" t="s">
        <v>349</v>
      </c>
      <c r="Q62">
        <v>2</v>
      </c>
      <c r="R62" t="s">
        <v>349</v>
      </c>
      <c r="S62" t="s">
        <v>349</v>
      </c>
      <c r="T62" t="s">
        <v>349</v>
      </c>
      <c r="U62" t="s">
        <v>349</v>
      </c>
      <c r="W62" t="s">
        <v>349</v>
      </c>
      <c r="X62" t="s">
        <v>349</v>
      </c>
      <c r="Y62" t="s">
        <v>349</v>
      </c>
      <c r="Z62" t="s">
        <v>349</v>
      </c>
    </row>
    <row r="63" spans="1:26">
      <c r="A63" t="s">
        <v>119</v>
      </c>
      <c r="B63" t="s">
        <v>16</v>
      </c>
      <c r="C63" t="s">
        <v>26</v>
      </c>
      <c r="D63">
        <v>4.5</v>
      </c>
      <c r="E63">
        <v>1</v>
      </c>
      <c r="F63">
        <v>0</v>
      </c>
      <c r="H63" t="s">
        <v>349</v>
      </c>
      <c r="I63" t="s">
        <v>349</v>
      </c>
      <c r="J63" t="s">
        <v>349</v>
      </c>
      <c r="K63" t="s">
        <v>349</v>
      </c>
      <c r="M63" t="s">
        <v>349</v>
      </c>
      <c r="N63" t="s">
        <v>349</v>
      </c>
      <c r="O63" t="s">
        <v>349</v>
      </c>
      <c r="P63" t="s">
        <v>349</v>
      </c>
      <c r="Q63">
        <v>1</v>
      </c>
      <c r="R63" t="s">
        <v>349</v>
      </c>
      <c r="S63" t="s">
        <v>349</v>
      </c>
      <c r="T63" t="s">
        <v>349</v>
      </c>
      <c r="U63" t="s">
        <v>349</v>
      </c>
      <c r="V63">
        <v>0</v>
      </c>
      <c r="W63" t="s">
        <v>349</v>
      </c>
      <c r="X63" t="s">
        <v>349</v>
      </c>
      <c r="Y63" t="s">
        <v>349</v>
      </c>
      <c r="Z63" t="s">
        <v>349</v>
      </c>
    </row>
    <row r="64" spans="1:26">
      <c r="A64" t="s">
        <v>120</v>
      </c>
      <c r="B64" t="s">
        <v>48</v>
      </c>
      <c r="C64" t="s">
        <v>26</v>
      </c>
      <c r="D64">
        <v>6.5</v>
      </c>
      <c r="E64">
        <v>1</v>
      </c>
      <c r="F64">
        <v>0</v>
      </c>
      <c r="H64" t="s">
        <v>349</v>
      </c>
      <c r="I64" t="s">
        <v>349</v>
      </c>
      <c r="J64" t="s">
        <v>349</v>
      </c>
      <c r="K64" t="s">
        <v>349</v>
      </c>
      <c r="M64" t="s">
        <v>349</v>
      </c>
      <c r="N64" t="s">
        <v>349</v>
      </c>
      <c r="O64" t="s">
        <v>349</v>
      </c>
      <c r="P64" t="s">
        <v>349</v>
      </c>
      <c r="Q64">
        <v>1</v>
      </c>
      <c r="R64" t="s">
        <v>349</v>
      </c>
      <c r="S64" t="s">
        <v>349</v>
      </c>
      <c r="T64" t="s">
        <v>349</v>
      </c>
      <c r="U64" t="s">
        <v>349</v>
      </c>
      <c r="W64" t="s">
        <v>349</v>
      </c>
      <c r="X64" t="s">
        <v>349</v>
      </c>
      <c r="Y64" t="s">
        <v>349</v>
      </c>
      <c r="Z64" t="s">
        <v>349</v>
      </c>
    </row>
    <row r="65" spans="1:26">
      <c r="A65" t="s">
        <v>121</v>
      </c>
      <c r="B65" t="s">
        <v>46</v>
      </c>
      <c r="C65" t="s">
        <v>26</v>
      </c>
      <c r="D65">
        <v>5.5</v>
      </c>
      <c r="E65">
        <v>1</v>
      </c>
      <c r="F65">
        <v>0</v>
      </c>
      <c r="H65" t="s">
        <v>349</v>
      </c>
      <c r="I65" t="s">
        <v>349</v>
      </c>
      <c r="J65" t="s">
        <v>349</v>
      </c>
      <c r="K65" t="s">
        <v>349</v>
      </c>
      <c r="M65" t="s">
        <v>349</v>
      </c>
      <c r="N65" t="s">
        <v>349</v>
      </c>
      <c r="O65" t="s">
        <v>349</v>
      </c>
      <c r="P65" t="s">
        <v>349</v>
      </c>
      <c r="Q65">
        <v>1</v>
      </c>
      <c r="R65" t="s">
        <v>349</v>
      </c>
      <c r="S65" t="s">
        <v>349</v>
      </c>
      <c r="T65" t="s">
        <v>349</v>
      </c>
      <c r="U65" t="s">
        <v>349</v>
      </c>
      <c r="W65" t="s">
        <v>349</v>
      </c>
      <c r="X65" t="s">
        <v>349</v>
      </c>
      <c r="Y65" t="s">
        <v>349</v>
      </c>
      <c r="Z65" t="s">
        <v>349</v>
      </c>
    </row>
    <row r="66" spans="1:26">
      <c r="A66" t="s">
        <v>122</v>
      </c>
      <c r="B66" t="s">
        <v>35</v>
      </c>
      <c r="C66" t="s">
        <v>26</v>
      </c>
      <c r="D66">
        <v>9</v>
      </c>
      <c r="E66">
        <v>1</v>
      </c>
      <c r="F66">
        <v>0</v>
      </c>
      <c r="G66">
        <v>0</v>
      </c>
      <c r="H66" t="s">
        <v>349</v>
      </c>
      <c r="I66" t="s">
        <v>349</v>
      </c>
      <c r="J66" t="s">
        <v>349</v>
      </c>
      <c r="K66" t="s">
        <v>349</v>
      </c>
      <c r="L66">
        <v>0</v>
      </c>
      <c r="M66" t="s">
        <v>349</v>
      </c>
      <c r="N66" t="s">
        <v>349</v>
      </c>
      <c r="O66" t="s">
        <v>349</v>
      </c>
      <c r="P66" t="s">
        <v>349</v>
      </c>
      <c r="Q66">
        <v>1</v>
      </c>
      <c r="R66" t="s">
        <v>349</v>
      </c>
      <c r="S66" t="s">
        <v>349</v>
      </c>
      <c r="T66" t="s">
        <v>349</v>
      </c>
      <c r="U66" t="s">
        <v>349</v>
      </c>
      <c r="W66" t="s">
        <v>349</v>
      </c>
      <c r="X66" t="s">
        <v>349</v>
      </c>
      <c r="Y66" t="s">
        <v>349</v>
      </c>
      <c r="Z66" t="s">
        <v>349</v>
      </c>
    </row>
    <row r="67" spans="1:26">
      <c r="A67" t="s">
        <v>123</v>
      </c>
      <c r="B67" t="s">
        <v>16</v>
      </c>
      <c r="C67" t="s">
        <v>26</v>
      </c>
      <c r="D67">
        <v>4.5</v>
      </c>
      <c r="E67">
        <v>1</v>
      </c>
      <c r="F67">
        <v>0</v>
      </c>
      <c r="H67" t="s">
        <v>349</v>
      </c>
      <c r="I67" t="s">
        <v>349</v>
      </c>
      <c r="J67" t="s">
        <v>349</v>
      </c>
      <c r="K67" t="s">
        <v>349</v>
      </c>
      <c r="M67" t="s">
        <v>349</v>
      </c>
      <c r="N67" t="s">
        <v>349</v>
      </c>
      <c r="O67" t="s">
        <v>349</v>
      </c>
      <c r="P67" t="s">
        <v>349</v>
      </c>
      <c r="Q67">
        <v>1</v>
      </c>
      <c r="R67" t="s">
        <v>349</v>
      </c>
      <c r="S67" t="s">
        <v>349</v>
      </c>
      <c r="T67" t="s">
        <v>349</v>
      </c>
      <c r="U67" t="s">
        <v>349</v>
      </c>
      <c r="V67">
        <v>0</v>
      </c>
      <c r="W67" t="s">
        <v>349</v>
      </c>
      <c r="X67" t="s">
        <v>349</v>
      </c>
      <c r="Y67" t="s">
        <v>349</v>
      </c>
      <c r="Z67" t="s">
        <v>349</v>
      </c>
    </row>
    <row r="68" spans="1:26">
      <c r="A68" t="s">
        <v>27</v>
      </c>
      <c r="B68" t="s">
        <v>48</v>
      </c>
      <c r="C68" t="s">
        <v>41</v>
      </c>
      <c r="D68">
        <v>8</v>
      </c>
      <c r="E68">
        <v>27</v>
      </c>
      <c r="F68">
        <v>0</v>
      </c>
      <c r="G68">
        <v>15</v>
      </c>
      <c r="H68" t="s">
        <v>349</v>
      </c>
      <c r="I68" t="s">
        <v>349</v>
      </c>
      <c r="J68">
        <v>14</v>
      </c>
      <c r="K68">
        <v>0</v>
      </c>
      <c r="L68">
        <v>2</v>
      </c>
      <c r="M68" t="s">
        <v>349</v>
      </c>
      <c r="N68" t="s">
        <v>349</v>
      </c>
      <c r="O68" t="s">
        <v>349</v>
      </c>
      <c r="P68" t="s">
        <v>349</v>
      </c>
      <c r="R68" t="s">
        <v>349</v>
      </c>
      <c r="S68" t="s">
        <v>349</v>
      </c>
      <c r="T68" t="s">
        <v>349</v>
      </c>
      <c r="U68" t="s">
        <v>349</v>
      </c>
      <c r="V68">
        <v>10</v>
      </c>
      <c r="W68">
        <v>0</v>
      </c>
      <c r="X68">
        <v>0</v>
      </c>
      <c r="Y68">
        <v>7</v>
      </c>
      <c r="Z68">
        <v>0</v>
      </c>
    </row>
    <row r="69" spans="1:26">
      <c r="A69" t="s">
        <v>43</v>
      </c>
      <c r="B69" t="s">
        <v>16</v>
      </c>
      <c r="C69" t="s">
        <v>41</v>
      </c>
      <c r="D69">
        <v>5.5</v>
      </c>
      <c r="E69">
        <v>22</v>
      </c>
      <c r="F69">
        <v>0</v>
      </c>
      <c r="G69">
        <v>4</v>
      </c>
      <c r="H69" t="s">
        <v>349</v>
      </c>
      <c r="I69" t="s">
        <v>349</v>
      </c>
      <c r="J69" t="s">
        <v>349</v>
      </c>
      <c r="K69">
        <v>3</v>
      </c>
      <c r="L69">
        <v>6</v>
      </c>
      <c r="M69" t="s">
        <v>349</v>
      </c>
      <c r="N69" t="s">
        <v>349</v>
      </c>
      <c r="O69" t="s">
        <v>349</v>
      </c>
      <c r="P69" t="s">
        <v>349</v>
      </c>
      <c r="Q69">
        <v>6</v>
      </c>
      <c r="R69" t="s">
        <v>349</v>
      </c>
      <c r="S69" t="s">
        <v>349</v>
      </c>
      <c r="T69" t="s">
        <v>349</v>
      </c>
      <c r="U69" t="s">
        <v>349</v>
      </c>
      <c r="V69">
        <v>6</v>
      </c>
      <c r="W69" t="s">
        <v>349</v>
      </c>
      <c r="X69" t="s">
        <v>349</v>
      </c>
      <c r="Y69" t="s">
        <v>349</v>
      </c>
      <c r="Z69" t="s">
        <v>349</v>
      </c>
    </row>
    <row r="70" spans="1:26">
      <c r="A70" t="s">
        <v>40</v>
      </c>
      <c r="B70" t="s">
        <v>16</v>
      </c>
      <c r="C70" t="s">
        <v>41</v>
      </c>
      <c r="D70">
        <v>5</v>
      </c>
      <c r="E70">
        <v>21</v>
      </c>
      <c r="F70">
        <v>0</v>
      </c>
      <c r="G70">
        <v>3</v>
      </c>
      <c r="H70" t="s">
        <v>349</v>
      </c>
      <c r="I70" t="s">
        <v>349</v>
      </c>
      <c r="J70" t="s">
        <v>349</v>
      </c>
      <c r="K70">
        <v>3</v>
      </c>
      <c r="L70">
        <v>6</v>
      </c>
      <c r="M70" t="s">
        <v>349</v>
      </c>
      <c r="N70" t="s">
        <v>349</v>
      </c>
      <c r="O70" t="s">
        <v>349</v>
      </c>
      <c r="P70" t="s">
        <v>349</v>
      </c>
      <c r="Q70">
        <v>6</v>
      </c>
      <c r="R70" t="s">
        <v>349</v>
      </c>
      <c r="S70" t="s">
        <v>349</v>
      </c>
      <c r="T70" t="s">
        <v>349</v>
      </c>
      <c r="U70" t="s">
        <v>349</v>
      </c>
      <c r="V70">
        <v>6</v>
      </c>
      <c r="W70" t="s">
        <v>349</v>
      </c>
      <c r="X70" t="s">
        <v>349</v>
      </c>
      <c r="Y70" t="s">
        <v>349</v>
      </c>
      <c r="Z70" t="s">
        <v>349</v>
      </c>
    </row>
    <row r="71" spans="1:26">
      <c r="A71" t="s">
        <v>66</v>
      </c>
      <c r="B71" t="s">
        <v>48</v>
      </c>
      <c r="C71" t="s">
        <v>41</v>
      </c>
      <c r="D71">
        <v>7.5</v>
      </c>
      <c r="E71">
        <v>20</v>
      </c>
      <c r="F71">
        <v>0</v>
      </c>
      <c r="G71">
        <v>9</v>
      </c>
      <c r="H71" t="s">
        <v>349</v>
      </c>
      <c r="I71" t="s">
        <v>349</v>
      </c>
      <c r="J71">
        <v>7</v>
      </c>
      <c r="K71">
        <v>2</v>
      </c>
      <c r="L71">
        <v>2</v>
      </c>
      <c r="M71" t="s">
        <v>349</v>
      </c>
      <c r="N71" t="s">
        <v>349</v>
      </c>
      <c r="O71" t="s">
        <v>349</v>
      </c>
      <c r="P71" t="s">
        <v>349</v>
      </c>
      <c r="Q71">
        <v>3</v>
      </c>
      <c r="R71" t="s">
        <v>349</v>
      </c>
      <c r="S71" t="s">
        <v>349</v>
      </c>
      <c r="T71" t="s">
        <v>349</v>
      </c>
      <c r="U71" t="s">
        <v>349</v>
      </c>
      <c r="V71">
        <v>6</v>
      </c>
      <c r="W71" t="s">
        <v>349</v>
      </c>
      <c r="X71" t="s">
        <v>349</v>
      </c>
      <c r="Y71" t="s">
        <v>349</v>
      </c>
      <c r="Z71">
        <v>3</v>
      </c>
    </row>
    <row r="72" spans="1:26">
      <c r="A72" t="s">
        <v>31</v>
      </c>
      <c r="B72" t="s">
        <v>48</v>
      </c>
      <c r="C72" t="s">
        <v>41</v>
      </c>
      <c r="D72">
        <v>8.5</v>
      </c>
      <c r="E72">
        <v>18</v>
      </c>
      <c r="F72">
        <v>0</v>
      </c>
      <c r="G72">
        <v>0</v>
      </c>
      <c r="H72" t="s">
        <v>349</v>
      </c>
      <c r="I72" t="s">
        <v>349</v>
      </c>
      <c r="J72" t="s">
        <v>349</v>
      </c>
      <c r="K72" t="s">
        <v>349</v>
      </c>
      <c r="M72" t="s">
        <v>349</v>
      </c>
      <c r="N72" t="s">
        <v>349</v>
      </c>
      <c r="O72" t="s">
        <v>349</v>
      </c>
      <c r="P72" t="s">
        <v>349</v>
      </c>
      <c r="Q72">
        <v>9</v>
      </c>
      <c r="R72" t="s">
        <v>349</v>
      </c>
      <c r="S72" t="s">
        <v>349</v>
      </c>
      <c r="T72">
        <v>7</v>
      </c>
      <c r="U72" t="s">
        <v>349</v>
      </c>
      <c r="V72">
        <v>9</v>
      </c>
      <c r="W72" t="s">
        <v>349</v>
      </c>
      <c r="X72" t="s">
        <v>349</v>
      </c>
      <c r="Y72">
        <v>7</v>
      </c>
      <c r="Z72" t="s">
        <v>349</v>
      </c>
    </row>
    <row r="73" spans="1:26">
      <c r="A73" t="s">
        <v>80</v>
      </c>
      <c r="B73" t="s">
        <v>35</v>
      </c>
      <c r="C73" t="s">
        <v>41</v>
      </c>
      <c r="D73">
        <v>7.5</v>
      </c>
      <c r="E73">
        <v>18</v>
      </c>
      <c r="F73">
        <v>0</v>
      </c>
      <c r="G73">
        <v>5</v>
      </c>
      <c r="H73" t="s">
        <v>349</v>
      </c>
      <c r="I73" t="s">
        <v>349</v>
      </c>
      <c r="J73" t="s">
        <v>349</v>
      </c>
      <c r="K73" t="s">
        <v>349</v>
      </c>
      <c r="L73">
        <v>0</v>
      </c>
      <c r="M73" t="s">
        <v>349</v>
      </c>
      <c r="N73" t="s">
        <v>349</v>
      </c>
      <c r="O73" t="s">
        <v>349</v>
      </c>
      <c r="P73" t="s">
        <v>349</v>
      </c>
      <c r="Q73">
        <v>13</v>
      </c>
      <c r="R73" t="s">
        <v>349</v>
      </c>
      <c r="S73" t="s">
        <v>349</v>
      </c>
      <c r="T73">
        <v>10</v>
      </c>
      <c r="U73" t="s">
        <v>349</v>
      </c>
      <c r="V73">
        <v>0</v>
      </c>
      <c r="W73" t="s">
        <v>349</v>
      </c>
      <c r="X73" t="s">
        <v>349</v>
      </c>
      <c r="Y73" t="s">
        <v>349</v>
      </c>
      <c r="Z73" t="s">
        <v>349</v>
      </c>
    </row>
    <row r="74" spans="1:26">
      <c r="A74" t="s">
        <v>81</v>
      </c>
      <c r="B74" t="s">
        <v>35</v>
      </c>
      <c r="C74" t="s">
        <v>41</v>
      </c>
      <c r="D74">
        <v>11</v>
      </c>
      <c r="E74">
        <v>18</v>
      </c>
      <c r="F74">
        <v>0</v>
      </c>
      <c r="G74">
        <v>7</v>
      </c>
      <c r="H74" t="s">
        <v>349</v>
      </c>
      <c r="I74" t="s">
        <v>349</v>
      </c>
      <c r="J74" t="s">
        <v>349</v>
      </c>
      <c r="K74">
        <v>6</v>
      </c>
      <c r="L74">
        <v>1</v>
      </c>
      <c r="M74" t="s">
        <v>349</v>
      </c>
      <c r="N74" t="s">
        <v>349</v>
      </c>
      <c r="O74" t="s">
        <v>349</v>
      </c>
      <c r="P74" t="s">
        <v>349</v>
      </c>
      <c r="Q74">
        <v>3</v>
      </c>
      <c r="R74" t="s">
        <v>349</v>
      </c>
      <c r="S74" t="s">
        <v>349</v>
      </c>
      <c r="T74" t="s">
        <v>349</v>
      </c>
      <c r="U74">
        <v>3</v>
      </c>
      <c r="V74">
        <v>7</v>
      </c>
      <c r="W74" t="s">
        <v>349</v>
      </c>
      <c r="X74" t="s">
        <v>349</v>
      </c>
      <c r="Y74">
        <v>5</v>
      </c>
      <c r="Z74" t="s">
        <v>349</v>
      </c>
    </row>
    <row r="75" spans="1:26">
      <c r="A75" t="s">
        <v>33</v>
      </c>
      <c r="B75" t="s">
        <v>46</v>
      </c>
      <c r="C75" t="s">
        <v>41</v>
      </c>
      <c r="D75">
        <v>5.5</v>
      </c>
      <c r="E75">
        <v>18</v>
      </c>
      <c r="F75">
        <v>0</v>
      </c>
      <c r="G75">
        <v>0</v>
      </c>
      <c r="H75" t="s">
        <v>349</v>
      </c>
      <c r="I75" t="s">
        <v>349</v>
      </c>
      <c r="J75" t="s">
        <v>349</v>
      </c>
      <c r="K75" t="s">
        <v>349</v>
      </c>
      <c r="L75">
        <v>6</v>
      </c>
      <c r="M75" t="s">
        <v>349</v>
      </c>
      <c r="N75" t="s">
        <v>349</v>
      </c>
      <c r="O75" t="s">
        <v>349</v>
      </c>
      <c r="P75" t="s">
        <v>349</v>
      </c>
      <c r="Q75">
        <v>6</v>
      </c>
      <c r="R75" t="s">
        <v>349</v>
      </c>
      <c r="S75" t="s">
        <v>349</v>
      </c>
      <c r="T75" t="s">
        <v>349</v>
      </c>
      <c r="U75" t="s">
        <v>349</v>
      </c>
      <c r="V75">
        <v>6</v>
      </c>
      <c r="W75" t="s">
        <v>349</v>
      </c>
      <c r="X75" t="s">
        <v>349</v>
      </c>
      <c r="Y75" t="s">
        <v>349</v>
      </c>
      <c r="Z75" t="s">
        <v>349</v>
      </c>
    </row>
    <row r="76" spans="1:26">
      <c r="A76" t="s">
        <v>54</v>
      </c>
      <c r="B76" t="s">
        <v>16</v>
      </c>
      <c r="C76" t="s">
        <v>41</v>
      </c>
      <c r="D76">
        <v>5.5</v>
      </c>
      <c r="E76">
        <v>17</v>
      </c>
      <c r="F76">
        <v>0</v>
      </c>
      <c r="G76">
        <v>-1</v>
      </c>
      <c r="H76" t="s">
        <v>349</v>
      </c>
      <c r="I76" t="s">
        <v>349</v>
      </c>
      <c r="J76" t="s">
        <v>349</v>
      </c>
      <c r="K76" t="s">
        <v>349</v>
      </c>
      <c r="L76">
        <v>6</v>
      </c>
      <c r="M76" t="s">
        <v>349</v>
      </c>
      <c r="N76" t="s">
        <v>349</v>
      </c>
      <c r="O76" t="s">
        <v>349</v>
      </c>
      <c r="P76" t="s">
        <v>349</v>
      </c>
      <c r="Q76">
        <v>6</v>
      </c>
      <c r="R76" t="s">
        <v>349</v>
      </c>
      <c r="S76" t="s">
        <v>349</v>
      </c>
      <c r="T76" t="s">
        <v>349</v>
      </c>
      <c r="U76" t="s">
        <v>349</v>
      </c>
      <c r="V76">
        <v>6</v>
      </c>
      <c r="W76" t="s">
        <v>349</v>
      </c>
      <c r="X76" t="s">
        <v>349</v>
      </c>
      <c r="Y76" t="s">
        <v>349</v>
      </c>
      <c r="Z76" t="s">
        <v>349</v>
      </c>
    </row>
    <row r="77" spans="1:26">
      <c r="A77" t="s">
        <v>69</v>
      </c>
      <c r="B77" t="s">
        <v>48</v>
      </c>
      <c r="C77" t="s">
        <v>41</v>
      </c>
      <c r="D77">
        <v>6.5</v>
      </c>
      <c r="E77">
        <v>11</v>
      </c>
      <c r="F77">
        <v>0</v>
      </c>
      <c r="H77" t="s">
        <v>349</v>
      </c>
      <c r="I77" t="s">
        <v>349</v>
      </c>
      <c r="J77" t="s">
        <v>349</v>
      </c>
      <c r="K77" t="s">
        <v>349</v>
      </c>
      <c r="L77">
        <v>0</v>
      </c>
      <c r="M77" t="s">
        <v>349</v>
      </c>
      <c r="N77" t="s">
        <v>349</v>
      </c>
      <c r="O77" t="s">
        <v>349</v>
      </c>
      <c r="P77" t="s">
        <v>349</v>
      </c>
      <c r="Q77">
        <v>2</v>
      </c>
      <c r="R77" t="s">
        <v>349</v>
      </c>
      <c r="S77" t="s">
        <v>349</v>
      </c>
      <c r="T77" t="s">
        <v>349</v>
      </c>
      <c r="U77" t="s">
        <v>349</v>
      </c>
      <c r="V77">
        <v>9</v>
      </c>
      <c r="W77" t="s">
        <v>349</v>
      </c>
      <c r="X77" t="s">
        <v>349</v>
      </c>
      <c r="Y77">
        <v>7</v>
      </c>
      <c r="Z77" t="s">
        <v>349</v>
      </c>
    </row>
    <row r="78" spans="1:26">
      <c r="A78" t="s">
        <v>124</v>
      </c>
      <c r="B78" t="s">
        <v>35</v>
      </c>
      <c r="C78" t="s">
        <v>41</v>
      </c>
      <c r="D78">
        <v>8.5</v>
      </c>
      <c r="E78">
        <v>10</v>
      </c>
      <c r="F78">
        <v>0</v>
      </c>
      <c r="G78">
        <v>9</v>
      </c>
      <c r="H78" t="s">
        <v>349</v>
      </c>
      <c r="I78" t="s">
        <v>349</v>
      </c>
      <c r="J78">
        <v>5</v>
      </c>
      <c r="K78">
        <v>3</v>
      </c>
      <c r="L78">
        <v>1</v>
      </c>
      <c r="M78" t="s">
        <v>349</v>
      </c>
      <c r="N78" t="s">
        <v>349</v>
      </c>
      <c r="O78" t="s">
        <v>349</v>
      </c>
      <c r="P78" t="s">
        <v>349</v>
      </c>
      <c r="R78" t="s">
        <v>349</v>
      </c>
      <c r="S78" t="s">
        <v>349</v>
      </c>
      <c r="T78" t="s">
        <v>349</v>
      </c>
      <c r="U78" t="s">
        <v>349</v>
      </c>
      <c r="W78" t="s">
        <v>349</v>
      </c>
      <c r="X78" t="s">
        <v>349</v>
      </c>
      <c r="Y78" t="s">
        <v>349</v>
      </c>
      <c r="Z78" t="s">
        <v>349</v>
      </c>
    </row>
    <row r="79" spans="1:26">
      <c r="A79" t="s">
        <v>125</v>
      </c>
      <c r="B79" t="s">
        <v>48</v>
      </c>
      <c r="C79" t="s">
        <v>41</v>
      </c>
      <c r="D79">
        <v>7.5</v>
      </c>
      <c r="E79">
        <v>7</v>
      </c>
      <c r="F79">
        <v>0</v>
      </c>
      <c r="G79">
        <v>7</v>
      </c>
      <c r="H79" t="s">
        <v>349</v>
      </c>
      <c r="I79" t="s">
        <v>349</v>
      </c>
      <c r="J79">
        <v>7</v>
      </c>
      <c r="K79" t="s">
        <v>349</v>
      </c>
      <c r="L79">
        <v>0</v>
      </c>
      <c r="M79" t="s">
        <v>349</v>
      </c>
      <c r="N79" t="s">
        <v>349</v>
      </c>
      <c r="O79" t="s">
        <v>349</v>
      </c>
      <c r="P79" t="s">
        <v>349</v>
      </c>
      <c r="Q79">
        <v>0</v>
      </c>
      <c r="R79" t="s">
        <v>349</v>
      </c>
      <c r="S79" t="s">
        <v>349</v>
      </c>
      <c r="T79" t="s">
        <v>349</v>
      </c>
      <c r="U79" t="s">
        <v>349</v>
      </c>
      <c r="V79">
        <v>0</v>
      </c>
      <c r="W79" t="s">
        <v>349</v>
      </c>
      <c r="X79" t="s">
        <v>349</v>
      </c>
      <c r="Y79" t="s">
        <v>349</v>
      </c>
      <c r="Z79" t="s">
        <v>349</v>
      </c>
    </row>
    <row r="80" spans="1:26">
      <c r="A80" t="s">
        <v>126</v>
      </c>
      <c r="B80" t="s">
        <v>16</v>
      </c>
      <c r="C80" t="s">
        <v>41</v>
      </c>
      <c r="D80">
        <v>5.5</v>
      </c>
      <c r="E80">
        <v>6</v>
      </c>
      <c r="F80">
        <v>0</v>
      </c>
      <c r="H80" t="s">
        <v>349</v>
      </c>
      <c r="I80" t="s">
        <v>349</v>
      </c>
      <c r="J80" t="s">
        <v>349</v>
      </c>
      <c r="K80" t="s">
        <v>349</v>
      </c>
      <c r="M80" t="s">
        <v>349</v>
      </c>
      <c r="N80" t="s">
        <v>349</v>
      </c>
      <c r="O80" t="s">
        <v>349</v>
      </c>
      <c r="P80" t="s">
        <v>349</v>
      </c>
      <c r="Q80">
        <v>0</v>
      </c>
      <c r="R80" t="s">
        <v>349</v>
      </c>
      <c r="S80" t="s">
        <v>349</v>
      </c>
      <c r="T80" t="s">
        <v>349</v>
      </c>
      <c r="U80" t="s">
        <v>349</v>
      </c>
      <c r="V80">
        <v>6</v>
      </c>
      <c r="W80" t="s">
        <v>349</v>
      </c>
      <c r="X80" t="s">
        <v>349</v>
      </c>
      <c r="Y80" t="s">
        <v>349</v>
      </c>
      <c r="Z80" t="s">
        <v>349</v>
      </c>
    </row>
    <row r="81" spans="1:26">
      <c r="A81" t="s">
        <v>127</v>
      </c>
      <c r="B81" t="s">
        <v>16</v>
      </c>
      <c r="C81" t="s">
        <v>41</v>
      </c>
      <c r="D81">
        <v>5</v>
      </c>
      <c r="E81">
        <v>6</v>
      </c>
      <c r="F81">
        <v>0</v>
      </c>
      <c r="G81">
        <v>0</v>
      </c>
      <c r="H81" t="s">
        <v>349</v>
      </c>
      <c r="I81" t="s">
        <v>349</v>
      </c>
      <c r="J81" t="s">
        <v>349</v>
      </c>
      <c r="K81" t="s">
        <v>349</v>
      </c>
      <c r="L81">
        <v>6</v>
      </c>
      <c r="M81" t="s">
        <v>349</v>
      </c>
      <c r="N81" t="s">
        <v>349</v>
      </c>
      <c r="O81" t="s">
        <v>349</v>
      </c>
      <c r="P81" t="s">
        <v>349</v>
      </c>
      <c r="Q81">
        <v>0</v>
      </c>
      <c r="R81" t="s">
        <v>349</v>
      </c>
      <c r="S81" t="s">
        <v>349</v>
      </c>
      <c r="T81" t="s">
        <v>349</v>
      </c>
      <c r="U81" t="s">
        <v>349</v>
      </c>
      <c r="W81" t="s">
        <v>349</v>
      </c>
      <c r="X81" t="s">
        <v>349</v>
      </c>
      <c r="Y81" t="s">
        <v>349</v>
      </c>
      <c r="Z81" t="s">
        <v>349</v>
      </c>
    </row>
    <row r="82" spans="1:26">
      <c r="A82" t="s">
        <v>128</v>
      </c>
      <c r="B82" t="s">
        <v>48</v>
      </c>
      <c r="C82" t="s">
        <v>41</v>
      </c>
      <c r="D82">
        <v>6.5</v>
      </c>
      <c r="E82">
        <v>5</v>
      </c>
      <c r="F82">
        <v>0</v>
      </c>
      <c r="G82">
        <v>1</v>
      </c>
      <c r="H82" t="s">
        <v>349</v>
      </c>
      <c r="I82" t="s">
        <v>349</v>
      </c>
      <c r="J82" t="s">
        <v>349</v>
      </c>
      <c r="K82" t="s">
        <v>349</v>
      </c>
      <c r="L82">
        <v>2</v>
      </c>
      <c r="M82" t="s">
        <v>349</v>
      </c>
      <c r="N82" t="s">
        <v>349</v>
      </c>
      <c r="O82" t="s">
        <v>349</v>
      </c>
      <c r="P82" t="s">
        <v>349</v>
      </c>
      <c r="Q82">
        <v>0</v>
      </c>
      <c r="R82" t="s">
        <v>349</v>
      </c>
      <c r="S82" t="s">
        <v>349</v>
      </c>
      <c r="T82" t="s">
        <v>349</v>
      </c>
      <c r="U82" t="s">
        <v>349</v>
      </c>
      <c r="V82">
        <v>2</v>
      </c>
      <c r="W82" t="s">
        <v>349</v>
      </c>
      <c r="X82" t="s">
        <v>349</v>
      </c>
      <c r="Y82" t="s">
        <v>349</v>
      </c>
      <c r="Z82" t="s">
        <v>349</v>
      </c>
    </row>
    <row r="83" spans="1:26">
      <c r="A83" t="s">
        <v>129</v>
      </c>
      <c r="B83" t="s">
        <v>35</v>
      </c>
      <c r="C83" t="s">
        <v>41</v>
      </c>
      <c r="D83">
        <v>7</v>
      </c>
      <c r="E83">
        <v>3</v>
      </c>
      <c r="F83">
        <v>0</v>
      </c>
      <c r="G83">
        <v>3</v>
      </c>
      <c r="H83" t="s">
        <v>349</v>
      </c>
      <c r="I83" t="s">
        <v>349</v>
      </c>
      <c r="J83" t="s">
        <v>349</v>
      </c>
      <c r="K83" t="s">
        <v>349</v>
      </c>
      <c r="M83" t="s">
        <v>349</v>
      </c>
      <c r="N83" t="s">
        <v>349</v>
      </c>
      <c r="O83" t="s">
        <v>349</v>
      </c>
      <c r="P83" t="s">
        <v>349</v>
      </c>
      <c r="Q83">
        <v>0</v>
      </c>
      <c r="R83" t="s">
        <v>349</v>
      </c>
      <c r="S83" t="s">
        <v>349</v>
      </c>
      <c r="T83" t="s">
        <v>349</v>
      </c>
      <c r="U83" t="s">
        <v>349</v>
      </c>
      <c r="W83" t="s">
        <v>349</v>
      </c>
      <c r="X83" t="s">
        <v>349</v>
      </c>
      <c r="Y83" t="s">
        <v>349</v>
      </c>
      <c r="Z83" t="s">
        <v>349</v>
      </c>
    </row>
    <row r="84" spans="1:26">
      <c r="A84" t="s">
        <v>130</v>
      </c>
      <c r="B84" t="s">
        <v>48</v>
      </c>
      <c r="C84" t="s">
        <v>41</v>
      </c>
      <c r="D84">
        <v>7.5</v>
      </c>
      <c r="E84">
        <v>3</v>
      </c>
      <c r="F84">
        <v>0</v>
      </c>
      <c r="G84">
        <v>1</v>
      </c>
      <c r="H84" t="s">
        <v>349</v>
      </c>
      <c r="I84" t="s">
        <v>349</v>
      </c>
      <c r="J84" t="s">
        <v>349</v>
      </c>
      <c r="K84" t="s">
        <v>349</v>
      </c>
      <c r="L84">
        <v>2</v>
      </c>
      <c r="M84" t="s">
        <v>349</v>
      </c>
      <c r="N84" t="s">
        <v>349</v>
      </c>
      <c r="O84" t="s">
        <v>349</v>
      </c>
      <c r="P84" t="s">
        <v>349</v>
      </c>
      <c r="R84" t="s">
        <v>349</v>
      </c>
      <c r="S84" t="s">
        <v>349</v>
      </c>
      <c r="T84" t="s">
        <v>349</v>
      </c>
      <c r="U84" t="s">
        <v>349</v>
      </c>
      <c r="V84">
        <v>0</v>
      </c>
      <c r="W84" t="s">
        <v>349</v>
      </c>
      <c r="X84" t="s">
        <v>349</v>
      </c>
      <c r="Y84" t="s">
        <v>349</v>
      </c>
      <c r="Z84" t="s">
        <v>349</v>
      </c>
    </row>
    <row r="85" spans="1:26">
      <c r="A85" t="s">
        <v>131</v>
      </c>
      <c r="B85" t="s">
        <v>48</v>
      </c>
      <c r="C85" t="s">
        <v>41</v>
      </c>
      <c r="D85">
        <v>5.5</v>
      </c>
      <c r="E85">
        <v>3</v>
      </c>
      <c r="F85">
        <v>0</v>
      </c>
      <c r="H85" t="s">
        <v>349</v>
      </c>
      <c r="I85" t="s">
        <v>349</v>
      </c>
      <c r="J85" t="s">
        <v>349</v>
      </c>
      <c r="K85" t="s">
        <v>349</v>
      </c>
      <c r="M85" t="s">
        <v>349</v>
      </c>
      <c r="N85" t="s">
        <v>349</v>
      </c>
      <c r="O85" t="s">
        <v>349</v>
      </c>
      <c r="P85" t="s">
        <v>349</v>
      </c>
      <c r="Q85">
        <v>3</v>
      </c>
      <c r="R85" t="s">
        <v>349</v>
      </c>
      <c r="S85" t="s">
        <v>349</v>
      </c>
      <c r="T85" t="s">
        <v>349</v>
      </c>
      <c r="U85">
        <v>3</v>
      </c>
      <c r="V85">
        <v>0</v>
      </c>
      <c r="W85" t="s">
        <v>349</v>
      </c>
      <c r="X85" t="s">
        <v>349</v>
      </c>
      <c r="Y85" t="s">
        <v>349</v>
      </c>
      <c r="Z85" t="s">
        <v>349</v>
      </c>
    </row>
    <row r="86" spans="1:26">
      <c r="A86" t="s">
        <v>36</v>
      </c>
      <c r="B86" t="s">
        <v>35</v>
      </c>
      <c r="C86" t="s">
        <v>42</v>
      </c>
      <c r="D86">
        <v>11.5</v>
      </c>
      <c r="E86">
        <v>38</v>
      </c>
      <c r="F86">
        <v>0</v>
      </c>
      <c r="G86">
        <v>9</v>
      </c>
      <c r="H86" t="s">
        <v>349</v>
      </c>
      <c r="I86" t="s">
        <v>349</v>
      </c>
      <c r="J86">
        <v>5</v>
      </c>
      <c r="K86">
        <v>3</v>
      </c>
      <c r="L86">
        <v>13</v>
      </c>
      <c r="M86" t="s">
        <v>349</v>
      </c>
      <c r="N86" t="s">
        <v>349</v>
      </c>
      <c r="O86">
        <v>10</v>
      </c>
      <c r="P86" t="s">
        <v>349</v>
      </c>
      <c r="Q86">
        <v>1</v>
      </c>
      <c r="R86" t="s">
        <v>349</v>
      </c>
      <c r="S86" t="s">
        <v>349</v>
      </c>
      <c r="T86" t="s">
        <v>349</v>
      </c>
      <c r="U86" t="s">
        <v>349</v>
      </c>
      <c r="V86">
        <v>15</v>
      </c>
      <c r="W86" t="s">
        <v>349</v>
      </c>
      <c r="X86" t="s">
        <v>349</v>
      </c>
      <c r="Y86">
        <v>10</v>
      </c>
      <c r="Z86">
        <v>3</v>
      </c>
    </row>
    <row r="87" spans="1:26">
      <c r="A87" t="s">
        <v>38</v>
      </c>
      <c r="B87" t="s">
        <v>35</v>
      </c>
      <c r="C87" t="s">
        <v>42</v>
      </c>
      <c r="D87">
        <v>7.5</v>
      </c>
      <c r="E87">
        <v>19</v>
      </c>
      <c r="F87">
        <v>0</v>
      </c>
      <c r="G87">
        <v>12</v>
      </c>
      <c r="H87" t="s">
        <v>349</v>
      </c>
      <c r="I87" t="s">
        <v>349</v>
      </c>
      <c r="J87">
        <v>10</v>
      </c>
      <c r="K87" t="s">
        <v>349</v>
      </c>
      <c r="L87">
        <v>1</v>
      </c>
      <c r="M87" t="s">
        <v>349</v>
      </c>
      <c r="N87" t="s">
        <v>349</v>
      </c>
      <c r="O87" t="s">
        <v>349</v>
      </c>
      <c r="P87" t="s">
        <v>349</v>
      </c>
      <c r="R87" t="s">
        <v>349</v>
      </c>
      <c r="S87" t="s">
        <v>349</v>
      </c>
      <c r="T87" t="s">
        <v>349</v>
      </c>
      <c r="U87" t="s">
        <v>349</v>
      </c>
      <c r="V87">
        <v>6</v>
      </c>
      <c r="W87" t="s">
        <v>349</v>
      </c>
      <c r="X87" t="s">
        <v>349</v>
      </c>
      <c r="Y87">
        <v>5</v>
      </c>
      <c r="Z87" t="s">
        <v>349</v>
      </c>
    </row>
    <row r="88" spans="1:26">
      <c r="A88" t="s">
        <v>50</v>
      </c>
      <c r="B88" t="s">
        <v>16</v>
      </c>
      <c r="C88" t="s">
        <v>42</v>
      </c>
      <c r="D88">
        <v>5</v>
      </c>
      <c r="E88">
        <v>14</v>
      </c>
      <c r="F88">
        <v>0</v>
      </c>
      <c r="G88">
        <v>9</v>
      </c>
      <c r="H88" t="s">
        <v>349</v>
      </c>
      <c r="I88" t="s">
        <v>349</v>
      </c>
      <c r="J88" t="s">
        <v>349</v>
      </c>
      <c r="K88">
        <v>3</v>
      </c>
      <c r="L88">
        <v>4</v>
      </c>
      <c r="M88" t="s">
        <v>349</v>
      </c>
      <c r="N88" t="s">
        <v>349</v>
      </c>
      <c r="O88" t="s">
        <v>349</v>
      </c>
      <c r="P88">
        <v>3</v>
      </c>
      <c r="R88" t="s">
        <v>349</v>
      </c>
      <c r="S88" t="s">
        <v>349</v>
      </c>
      <c r="T88" t="s">
        <v>349</v>
      </c>
      <c r="U88" t="s">
        <v>349</v>
      </c>
      <c r="V88">
        <v>1</v>
      </c>
      <c r="W88" t="s">
        <v>349</v>
      </c>
      <c r="X88" t="s">
        <v>349</v>
      </c>
      <c r="Y88" t="s">
        <v>349</v>
      </c>
      <c r="Z88" t="s">
        <v>349</v>
      </c>
    </row>
    <row r="89" spans="1:26">
      <c r="A89" t="s">
        <v>132</v>
      </c>
      <c r="B89" t="s">
        <v>48</v>
      </c>
      <c r="C89" t="s">
        <v>42</v>
      </c>
      <c r="D89">
        <v>6.5</v>
      </c>
      <c r="E89">
        <v>14</v>
      </c>
      <c r="F89">
        <v>0</v>
      </c>
      <c r="G89">
        <v>12</v>
      </c>
      <c r="H89" t="s">
        <v>349</v>
      </c>
      <c r="I89" t="s">
        <v>349</v>
      </c>
      <c r="J89">
        <v>7</v>
      </c>
      <c r="K89" t="s">
        <v>349</v>
      </c>
      <c r="L89">
        <v>1</v>
      </c>
      <c r="M89" t="s">
        <v>349</v>
      </c>
      <c r="N89" t="s">
        <v>349</v>
      </c>
      <c r="O89" t="s">
        <v>349</v>
      </c>
      <c r="P89" t="s">
        <v>349</v>
      </c>
      <c r="Q89">
        <v>0</v>
      </c>
      <c r="R89" t="s">
        <v>349</v>
      </c>
      <c r="S89" t="s">
        <v>349</v>
      </c>
      <c r="T89" t="s">
        <v>349</v>
      </c>
      <c r="U89" t="s">
        <v>349</v>
      </c>
      <c r="V89">
        <v>1</v>
      </c>
      <c r="W89" t="s">
        <v>349</v>
      </c>
      <c r="X89" t="s">
        <v>349</v>
      </c>
      <c r="Y89" t="s">
        <v>349</v>
      </c>
      <c r="Z89" t="s">
        <v>349</v>
      </c>
    </row>
    <row r="90" spans="1:26">
      <c r="A90" t="s">
        <v>133</v>
      </c>
      <c r="B90" t="s">
        <v>35</v>
      </c>
      <c r="C90" t="s">
        <v>42</v>
      </c>
      <c r="D90">
        <v>8</v>
      </c>
      <c r="E90">
        <v>9</v>
      </c>
      <c r="F90">
        <v>0</v>
      </c>
      <c r="G90">
        <v>4</v>
      </c>
      <c r="H90" t="s">
        <v>349</v>
      </c>
      <c r="I90" t="s">
        <v>349</v>
      </c>
      <c r="J90" t="s">
        <v>349</v>
      </c>
      <c r="K90">
        <v>3</v>
      </c>
      <c r="L90">
        <v>1</v>
      </c>
      <c r="M90" t="s">
        <v>349</v>
      </c>
      <c r="N90" t="s">
        <v>349</v>
      </c>
      <c r="O90" t="s">
        <v>349</v>
      </c>
      <c r="P90" t="s">
        <v>349</v>
      </c>
      <c r="Q90">
        <v>0</v>
      </c>
      <c r="R90" t="s">
        <v>349</v>
      </c>
      <c r="S90" t="s">
        <v>349</v>
      </c>
      <c r="T90" t="s">
        <v>349</v>
      </c>
      <c r="U90" t="s">
        <v>349</v>
      </c>
      <c r="V90">
        <v>4</v>
      </c>
      <c r="W90" t="s">
        <v>349</v>
      </c>
      <c r="X90" t="s">
        <v>349</v>
      </c>
      <c r="Y90" t="s">
        <v>349</v>
      </c>
      <c r="Z90">
        <v>3</v>
      </c>
    </row>
    <row r="91" spans="1:26">
      <c r="A91" t="s">
        <v>134</v>
      </c>
      <c r="B91" t="s">
        <v>48</v>
      </c>
      <c r="C91" t="s">
        <v>42</v>
      </c>
      <c r="D91">
        <v>6.5</v>
      </c>
      <c r="E91">
        <v>7</v>
      </c>
      <c r="F91">
        <v>0</v>
      </c>
      <c r="G91">
        <v>2</v>
      </c>
      <c r="H91" t="s">
        <v>349</v>
      </c>
      <c r="I91" t="s">
        <v>349</v>
      </c>
      <c r="J91" t="s">
        <v>349</v>
      </c>
      <c r="K91" t="s">
        <v>349</v>
      </c>
      <c r="L91">
        <v>3</v>
      </c>
      <c r="M91" t="s">
        <v>349</v>
      </c>
      <c r="N91" t="s">
        <v>349</v>
      </c>
      <c r="O91" t="s">
        <v>349</v>
      </c>
      <c r="P91" t="s">
        <v>349</v>
      </c>
      <c r="Q91">
        <v>1</v>
      </c>
      <c r="R91" t="s">
        <v>349</v>
      </c>
      <c r="S91" t="s">
        <v>349</v>
      </c>
      <c r="T91" t="s">
        <v>349</v>
      </c>
      <c r="U91" t="s">
        <v>349</v>
      </c>
      <c r="V91">
        <v>1</v>
      </c>
      <c r="W91" t="s">
        <v>349</v>
      </c>
      <c r="X91" t="s">
        <v>349</v>
      </c>
      <c r="Y91" t="s">
        <v>349</v>
      </c>
      <c r="Z91" t="s">
        <v>349</v>
      </c>
    </row>
    <row r="92" spans="1:26">
      <c r="A92" t="s">
        <v>135</v>
      </c>
      <c r="B92" t="s">
        <v>16</v>
      </c>
      <c r="C92" t="s">
        <v>42</v>
      </c>
      <c r="D92">
        <v>6</v>
      </c>
      <c r="E92">
        <v>6</v>
      </c>
      <c r="F92">
        <v>0</v>
      </c>
      <c r="G92">
        <v>0</v>
      </c>
      <c r="H92" t="s">
        <v>349</v>
      </c>
      <c r="I92" t="s">
        <v>349</v>
      </c>
      <c r="J92" t="s">
        <v>349</v>
      </c>
      <c r="K92" t="s">
        <v>349</v>
      </c>
      <c r="L92">
        <v>0</v>
      </c>
      <c r="M92">
        <v>-1</v>
      </c>
      <c r="N92" t="s">
        <v>349</v>
      </c>
      <c r="O92" t="s">
        <v>349</v>
      </c>
      <c r="P92" t="s">
        <v>349</v>
      </c>
      <c r="R92" t="s">
        <v>349</v>
      </c>
      <c r="S92" t="s">
        <v>349</v>
      </c>
      <c r="T92" t="s">
        <v>349</v>
      </c>
      <c r="U92" t="s">
        <v>349</v>
      </c>
      <c r="V92">
        <v>6</v>
      </c>
      <c r="W92" t="s">
        <v>349</v>
      </c>
      <c r="X92" t="s">
        <v>349</v>
      </c>
      <c r="Y92" t="s">
        <v>349</v>
      </c>
      <c r="Z92" t="s">
        <v>349</v>
      </c>
    </row>
    <row r="93" spans="1:26">
      <c r="A93" t="s">
        <v>136</v>
      </c>
      <c r="B93" t="s">
        <v>35</v>
      </c>
      <c r="C93" t="s">
        <v>42</v>
      </c>
      <c r="D93">
        <v>8.5</v>
      </c>
      <c r="E93">
        <v>6</v>
      </c>
      <c r="F93">
        <v>0</v>
      </c>
      <c r="G93">
        <v>1</v>
      </c>
      <c r="H93" t="s">
        <v>349</v>
      </c>
      <c r="I93" t="s">
        <v>349</v>
      </c>
      <c r="J93" t="s">
        <v>349</v>
      </c>
      <c r="K93" t="s">
        <v>349</v>
      </c>
      <c r="L93">
        <v>4</v>
      </c>
      <c r="M93" t="s">
        <v>349</v>
      </c>
      <c r="N93" t="s">
        <v>349</v>
      </c>
      <c r="O93" t="s">
        <v>349</v>
      </c>
      <c r="P93">
        <v>3</v>
      </c>
      <c r="Q93">
        <v>0</v>
      </c>
      <c r="R93" t="s">
        <v>349</v>
      </c>
      <c r="S93" t="s">
        <v>349</v>
      </c>
      <c r="T93" t="s">
        <v>349</v>
      </c>
      <c r="U93" t="s">
        <v>349</v>
      </c>
      <c r="V93">
        <v>1</v>
      </c>
      <c r="W93" t="s">
        <v>349</v>
      </c>
      <c r="X93" t="s">
        <v>349</v>
      </c>
      <c r="Y93" t="s">
        <v>349</v>
      </c>
      <c r="Z93" t="s">
        <v>349</v>
      </c>
    </row>
    <row r="94" spans="1:26">
      <c r="A94" t="s">
        <v>137</v>
      </c>
      <c r="B94" t="s">
        <v>48</v>
      </c>
      <c r="C94" t="s">
        <v>42</v>
      </c>
      <c r="D94">
        <v>7</v>
      </c>
      <c r="E94">
        <v>4</v>
      </c>
      <c r="F94">
        <v>0</v>
      </c>
      <c r="H94" t="s">
        <v>349</v>
      </c>
      <c r="I94" t="s">
        <v>349</v>
      </c>
      <c r="J94" t="s">
        <v>349</v>
      </c>
      <c r="K94" t="s">
        <v>349</v>
      </c>
      <c r="M94" t="s">
        <v>349</v>
      </c>
      <c r="N94" t="s">
        <v>349</v>
      </c>
      <c r="O94" t="s">
        <v>349</v>
      </c>
      <c r="P94" t="s">
        <v>349</v>
      </c>
      <c r="Q94">
        <v>4</v>
      </c>
      <c r="R94" t="s">
        <v>349</v>
      </c>
      <c r="S94" t="s">
        <v>349</v>
      </c>
      <c r="T94" t="s">
        <v>349</v>
      </c>
      <c r="U94" t="s">
        <v>349</v>
      </c>
      <c r="W94" t="s">
        <v>349</v>
      </c>
      <c r="X94" t="s">
        <v>349</v>
      </c>
      <c r="Y94" t="s">
        <v>349</v>
      </c>
      <c r="Z94" t="s">
        <v>349</v>
      </c>
    </row>
    <row r="95" spans="1:26">
      <c r="A95" t="s">
        <v>138</v>
      </c>
      <c r="B95" t="s">
        <v>35</v>
      </c>
      <c r="C95" t="s">
        <v>42</v>
      </c>
      <c r="D95">
        <v>7</v>
      </c>
      <c r="E95">
        <v>3</v>
      </c>
      <c r="F95">
        <v>0</v>
      </c>
      <c r="G95">
        <v>0</v>
      </c>
      <c r="H95" t="s">
        <v>349</v>
      </c>
      <c r="I95" t="s">
        <v>349</v>
      </c>
      <c r="J95" t="s">
        <v>349</v>
      </c>
      <c r="K95" t="s">
        <v>349</v>
      </c>
      <c r="L95">
        <v>0</v>
      </c>
      <c r="M95" t="s">
        <v>349</v>
      </c>
      <c r="N95" t="s">
        <v>349</v>
      </c>
      <c r="O95" t="s">
        <v>349</v>
      </c>
      <c r="P95" t="s">
        <v>349</v>
      </c>
      <c r="R95" t="s">
        <v>349</v>
      </c>
      <c r="S95" t="s">
        <v>349</v>
      </c>
      <c r="T95" t="s">
        <v>349</v>
      </c>
      <c r="U95" t="s">
        <v>349</v>
      </c>
      <c r="V95">
        <v>3</v>
      </c>
      <c r="W95" t="s">
        <v>349</v>
      </c>
      <c r="X95" t="s">
        <v>349</v>
      </c>
      <c r="Y95" t="s">
        <v>349</v>
      </c>
      <c r="Z95" t="s">
        <v>349</v>
      </c>
    </row>
    <row r="96" spans="1:26">
      <c r="A96" t="s">
        <v>139</v>
      </c>
      <c r="B96" t="s">
        <v>16</v>
      </c>
      <c r="C96" t="s">
        <v>42</v>
      </c>
      <c r="D96">
        <v>6</v>
      </c>
      <c r="E96">
        <v>3</v>
      </c>
      <c r="F96">
        <v>0</v>
      </c>
      <c r="H96" t="s">
        <v>349</v>
      </c>
      <c r="I96" t="s">
        <v>349</v>
      </c>
      <c r="J96" t="s">
        <v>349</v>
      </c>
      <c r="K96" t="s">
        <v>349</v>
      </c>
      <c r="L96">
        <v>1</v>
      </c>
      <c r="M96" t="s">
        <v>349</v>
      </c>
      <c r="N96" t="s">
        <v>349</v>
      </c>
      <c r="O96" t="s">
        <v>349</v>
      </c>
      <c r="P96" t="s">
        <v>349</v>
      </c>
      <c r="Q96">
        <v>1</v>
      </c>
      <c r="R96" t="s">
        <v>349</v>
      </c>
      <c r="S96" t="s">
        <v>349</v>
      </c>
      <c r="T96" t="s">
        <v>349</v>
      </c>
      <c r="U96" t="s">
        <v>349</v>
      </c>
      <c r="V96">
        <v>1</v>
      </c>
      <c r="W96" t="s">
        <v>349</v>
      </c>
      <c r="X96" t="s">
        <v>349</v>
      </c>
      <c r="Y96" t="s">
        <v>349</v>
      </c>
      <c r="Z96" t="s">
        <v>349</v>
      </c>
    </row>
    <row r="97" spans="1:26">
      <c r="A97" t="s">
        <v>140</v>
      </c>
      <c r="B97" t="s">
        <v>46</v>
      </c>
      <c r="C97" t="s">
        <v>42</v>
      </c>
      <c r="D97">
        <v>6</v>
      </c>
      <c r="E97">
        <v>3</v>
      </c>
      <c r="F97">
        <v>0</v>
      </c>
      <c r="G97">
        <v>1</v>
      </c>
      <c r="H97" t="s">
        <v>349</v>
      </c>
      <c r="I97" t="s">
        <v>349</v>
      </c>
      <c r="J97" t="s">
        <v>349</v>
      </c>
      <c r="K97" t="s">
        <v>349</v>
      </c>
      <c r="L97">
        <v>1</v>
      </c>
      <c r="M97" t="s">
        <v>349</v>
      </c>
      <c r="N97" t="s">
        <v>349</v>
      </c>
      <c r="O97" t="s">
        <v>349</v>
      </c>
      <c r="P97" t="s">
        <v>349</v>
      </c>
      <c r="R97" t="s">
        <v>349</v>
      </c>
      <c r="S97" t="s">
        <v>349</v>
      </c>
      <c r="T97" t="s">
        <v>349</v>
      </c>
      <c r="U97" t="s">
        <v>349</v>
      </c>
      <c r="V97">
        <v>1</v>
      </c>
      <c r="W97" t="s">
        <v>349</v>
      </c>
      <c r="X97" t="s">
        <v>349</v>
      </c>
      <c r="Y97" t="s">
        <v>349</v>
      </c>
      <c r="Z97" t="s">
        <v>349</v>
      </c>
    </row>
    <row r="98" spans="1:26">
      <c r="A98" t="s">
        <v>141</v>
      </c>
      <c r="B98" t="s">
        <v>16</v>
      </c>
      <c r="C98" t="s">
        <v>42</v>
      </c>
      <c r="D98">
        <v>5.5</v>
      </c>
      <c r="E98">
        <v>2</v>
      </c>
      <c r="F98">
        <v>0</v>
      </c>
      <c r="G98">
        <v>1</v>
      </c>
      <c r="H98" t="s">
        <v>349</v>
      </c>
      <c r="I98" t="s">
        <v>349</v>
      </c>
      <c r="J98" t="s">
        <v>349</v>
      </c>
      <c r="K98" t="s">
        <v>349</v>
      </c>
      <c r="L98">
        <v>0</v>
      </c>
      <c r="M98" t="s">
        <v>349</v>
      </c>
      <c r="N98" t="s">
        <v>349</v>
      </c>
      <c r="O98" t="s">
        <v>349</v>
      </c>
      <c r="P98" t="s">
        <v>349</v>
      </c>
      <c r="Q98">
        <v>1</v>
      </c>
      <c r="R98" t="s">
        <v>349</v>
      </c>
      <c r="S98" t="s">
        <v>349</v>
      </c>
      <c r="T98" t="s">
        <v>349</v>
      </c>
      <c r="U98" t="s">
        <v>349</v>
      </c>
      <c r="W98" t="s">
        <v>349</v>
      </c>
      <c r="X98" t="s">
        <v>349</v>
      </c>
      <c r="Y98" t="s">
        <v>349</v>
      </c>
      <c r="Z98" t="s">
        <v>349</v>
      </c>
    </row>
    <row r="99" spans="1:26">
      <c r="A99" t="s">
        <v>142</v>
      </c>
      <c r="B99" t="s">
        <v>16</v>
      </c>
      <c r="C99" t="s">
        <v>42</v>
      </c>
      <c r="D99">
        <v>5.5</v>
      </c>
      <c r="E99">
        <v>2</v>
      </c>
      <c r="F99">
        <v>0</v>
      </c>
      <c r="G99">
        <v>1</v>
      </c>
      <c r="H99" t="s">
        <v>349</v>
      </c>
      <c r="I99" t="s">
        <v>349</v>
      </c>
      <c r="J99" t="s">
        <v>349</v>
      </c>
      <c r="K99" t="s">
        <v>349</v>
      </c>
      <c r="L99">
        <v>1</v>
      </c>
      <c r="M99" t="s">
        <v>349</v>
      </c>
      <c r="N99" t="s">
        <v>349</v>
      </c>
      <c r="O99" t="s">
        <v>349</v>
      </c>
      <c r="P99" t="s">
        <v>349</v>
      </c>
      <c r="Q99">
        <v>0</v>
      </c>
      <c r="R99" t="s">
        <v>349</v>
      </c>
      <c r="S99" t="s">
        <v>349</v>
      </c>
      <c r="T99" t="s">
        <v>349</v>
      </c>
      <c r="U99" t="s">
        <v>349</v>
      </c>
      <c r="W99" t="s">
        <v>349</v>
      </c>
      <c r="X99" t="s">
        <v>349</v>
      </c>
      <c r="Y99" t="s">
        <v>349</v>
      </c>
      <c r="Z99" t="s">
        <v>349</v>
      </c>
    </row>
    <row r="100" spans="1:26">
      <c r="A100" t="s">
        <v>143</v>
      </c>
      <c r="B100" t="s">
        <v>16</v>
      </c>
      <c r="C100" t="s">
        <v>42</v>
      </c>
      <c r="D100">
        <v>4.5</v>
      </c>
      <c r="E100">
        <v>1</v>
      </c>
      <c r="F100">
        <v>0</v>
      </c>
      <c r="H100" t="s">
        <v>349</v>
      </c>
      <c r="I100" t="s">
        <v>349</v>
      </c>
      <c r="J100" t="s">
        <v>349</v>
      </c>
      <c r="K100" t="s">
        <v>349</v>
      </c>
      <c r="M100" t="s">
        <v>349</v>
      </c>
      <c r="N100" t="s">
        <v>349</v>
      </c>
      <c r="O100" t="s">
        <v>349</v>
      </c>
      <c r="P100" t="s">
        <v>349</v>
      </c>
      <c r="Q100">
        <v>1</v>
      </c>
      <c r="R100" t="s">
        <v>349</v>
      </c>
      <c r="S100" t="s">
        <v>349</v>
      </c>
      <c r="T100" t="s">
        <v>349</v>
      </c>
      <c r="U100" t="s">
        <v>349</v>
      </c>
      <c r="V100">
        <v>0</v>
      </c>
      <c r="W100" t="s">
        <v>349</v>
      </c>
      <c r="X100" t="s">
        <v>349</v>
      </c>
      <c r="Y100" t="s">
        <v>349</v>
      </c>
      <c r="Z100" t="s">
        <v>349</v>
      </c>
    </row>
    <row r="101" spans="1:26">
      <c r="A101" t="s">
        <v>144</v>
      </c>
      <c r="B101" t="s">
        <v>35</v>
      </c>
      <c r="C101" t="s">
        <v>42</v>
      </c>
      <c r="D101">
        <v>7</v>
      </c>
      <c r="E101">
        <v>1</v>
      </c>
      <c r="F101">
        <v>0</v>
      </c>
      <c r="H101" t="s">
        <v>349</v>
      </c>
      <c r="I101" t="s">
        <v>349</v>
      </c>
      <c r="J101" t="s">
        <v>349</v>
      </c>
      <c r="K101" t="s">
        <v>349</v>
      </c>
      <c r="M101" t="s">
        <v>349</v>
      </c>
      <c r="N101" t="s">
        <v>349</v>
      </c>
      <c r="O101" t="s">
        <v>349</v>
      </c>
      <c r="P101" t="s">
        <v>349</v>
      </c>
      <c r="Q101">
        <v>1</v>
      </c>
      <c r="R101" t="s">
        <v>349</v>
      </c>
      <c r="S101" t="s">
        <v>349</v>
      </c>
      <c r="T101" t="s">
        <v>349</v>
      </c>
      <c r="U101" t="s">
        <v>349</v>
      </c>
      <c r="W101" t="s">
        <v>349</v>
      </c>
      <c r="X101" t="s">
        <v>349</v>
      </c>
      <c r="Y101" t="s">
        <v>349</v>
      </c>
      <c r="Z101" t="s">
        <v>349</v>
      </c>
    </row>
    <row r="102" spans="1:26">
      <c r="A102" t="s">
        <v>145</v>
      </c>
      <c r="B102" t="s">
        <v>48</v>
      </c>
      <c r="C102" t="s">
        <v>42</v>
      </c>
      <c r="D102">
        <v>6</v>
      </c>
      <c r="E102">
        <v>1</v>
      </c>
      <c r="F102">
        <v>0</v>
      </c>
      <c r="H102" t="s">
        <v>349</v>
      </c>
      <c r="I102" t="s">
        <v>349</v>
      </c>
      <c r="J102" t="s">
        <v>349</v>
      </c>
      <c r="K102" t="s">
        <v>349</v>
      </c>
      <c r="M102" t="s">
        <v>349</v>
      </c>
      <c r="N102" t="s">
        <v>349</v>
      </c>
      <c r="O102" t="s">
        <v>349</v>
      </c>
      <c r="P102" t="s">
        <v>349</v>
      </c>
      <c r="Q102">
        <v>1</v>
      </c>
      <c r="R102" t="s">
        <v>349</v>
      </c>
      <c r="S102" t="s">
        <v>349</v>
      </c>
      <c r="T102" t="s">
        <v>349</v>
      </c>
      <c r="U102" t="s">
        <v>349</v>
      </c>
      <c r="W102" t="s">
        <v>349</v>
      </c>
      <c r="X102" t="s">
        <v>349</v>
      </c>
      <c r="Y102" t="s">
        <v>349</v>
      </c>
      <c r="Z102" t="s">
        <v>349</v>
      </c>
    </row>
    <row r="103" spans="1:26">
      <c r="A103" t="s">
        <v>146</v>
      </c>
      <c r="B103" t="s">
        <v>16</v>
      </c>
      <c r="C103" t="s">
        <v>42</v>
      </c>
      <c r="D103">
        <v>5</v>
      </c>
      <c r="E103">
        <v>1</v>
      </c>
      <c r="F103">
        <v>0</v>
      </c>
      <c r="G103">
        <v>0</v>
      </c>
      <c r="H103" t="s">
        <v>349</v>
      </c>
      <c r="I103" t="s">
        <v>349</v>
      </c>
      <c r="J103" t="s">
        <v>349</v>
      </c>
      <c r="K103" t="s">
        <v>349</v>
      </c>
      <c r="L103">
        <v>0</v>
      </c>
      <c r="M103" t="s">
        <v>349</v>
      </c>
      <c r="N103" t="s">
        <v>349</v>
      </c>
      <c r="O103" t="s">
        <v>349</v>
      </c>
      <c r="P103" t="s">
        <v>349</v>
      </c>
      <c r="Q103">
        <v>1</v>
      </c>
      <c r="R103" t="s">
        <v>349</v>
      </c>
      <c r="S103" t="s">
        <v>349</v>
      </c>
      <c r="T103" t="s">
        <v>349</v>
      </c>
      <c r="U103" t="s">
        <v>349</v>
      </c>
      <c r="V103">
        <v>0</v>
      </c>
      <c r="W103" t="s">
        <v>349</v>
      </c>
      <c r="X103" t="s">
        <v>349</v>
      </c>
      <c r="Y103" t="s">
        <v>349</v>
      </c>
      <c r="Z103" t="s">
        <v>349</v>
      </c>
    </row>
    <row r="104" spans="1:26">
      <c r="A104" t="s">
        <v>147</v>
      </c>
      <c r="B104" t="s">
        <v>16</v>
      </c>
      <c r="C104" t="s">
        <v>42</v>
      </c>
      <c r="D104">
        <v>5</v>
      </c>
      <c r="E104">
        <v>1</v>
      </c>
      <c r="F104">
        <v>0</v>
      </c>
      <c r="G104">
        <v>1</v>
      </c>
      <c r="H104" t="s">
        <v>349</v>
      </c>
      <c r="I104" t="s">
        <v>349</v>
      </c>
      <c r="J104" t="s">
        <v>349</v>
      </c>
      <c r="K104" t="s">
        <v>349</v>
      </c>
      <c r="M104" t="s">
        <v>349</v>
      </c>
      <c r="N104" t="s">
        <v>349</v>
      </c>
      <c r="O104" t="s">
        <v>349</v>
      </c>
      <c r="P104" t="s">
        <v>349</v>
      </c>
      <c r="R104" t="s">
        <v>349</v>
      </c>
      <c r="S104" t="s">
        <v>349</v>
      </c>
      <c r="T104" t="s">
        <v>349</v>
      </c>
      <c r="U104" t="s">
        <v>349</v>
      </c>
      <c r="W104" t="s">
        <v>349</v>
      </c>
      <c r="X104" t="s">
        <v>349</v>
      </c>
      <c r="Y104" t="s">
        <v>349</v>
      </c>
      <c r="Z104" t="s">
        <v>349</v>
      </c>
    </row>
    <row r="105" spans="1:26">
      <c r="A105" t="s">
        <v>148</v>
      </c>
      <c r="B105" t="s">
        <v>48</v>
      </c>
      <c r="C105" t="s">
        <v>42</v>
      </c>
      <c r="D105">
        <v>8</v>
      </c>
      <c r="E105">
        <v>1</v>
      </c>
      <c r="F105">
        <v>0</v>
      </c>
      <c r="G105">
        <v>0</v>
      </c>
      <c r="H105" t="s">
        <v>349</v>
      </c>
      <c r="I105" t="s">
        <v>349</v>
      </c>
      <c r="J105" t="s">
        <v>349</v>
      </c>
      <c r="K105" t="s">
        <v>349</v>
      </c>
      <c r="L105">
        <v>0</v>
      </c>
      <c r="M105" t="s">
        <v>349</v>
      </c>
      <c r="N105" t="s">
        <v>349</v>
      </c>
      <c r="O105" t="s">
        <v>349</v>
      </c>
      <c r="P105" t="s">
        <v>349</v>
      </c>
      <c r="Q105">
        <v>1</v>
      </c>
      <c r="R105" t="s">
        <v>349</v>
      </c>
      <c r="S105" t="s">
        <v>349</v>
      </c>
      <c r="T105" t="s">
        <v>349</v>
      </c>
      <c r="U105" t="s">
        <v>349</v>
      </c>
      <c r="V105">
        <v>0</v>
      </c>
      <c r="W105" t="s">
        <v>349</v>
      </c>
      <c r="X105" t="s">
        <v>349</v>
      </c>
      <c r="Y105" t="s">
        <v>349</v>
      </c>
      <c r="Z105" t="s">
        <v>349</v>
      </c>
    </row>
    <row r="106" spans="1:26">
      <c r="A106" t="s">
        <v>149</v>
      </c>
      <c r="B106" t="s">
        <v>48</v>
      </c>
      <c r="C106" t="s">
        <v>42</v>
      </c>
      <c r="D106">
        <v>6.5</v>
      </c>
      <c r="E106">
        <v>1</v>
      </c>
      <c r="F106">
        <v>0</v>
      </c>
      <c r="H106" t="s">
        <v>349</v>
      </c>
      <c r="I106" t="s">
        <v>349</v>
      </c>
      <c r="J106" t="s">
        <v>349</v>
      </c>
      <c r="K106" t="s">
        <v>349</v>
      </c>
      <c r="M106" t="s">
        <v>349</v>
      </c>
      <c r="N106" t="s">
        <v>349</v>
      </c>
      <c r="O106" t="s">
        <v>349</v>
      </c>
      <c r="P106" t="s">
        <v>349</v>
      </c>
      <c r="Q106">
        <v>1</v>
      </c>
      <c r="R106" t="s">
        <v>349</v>
      </c>
      <c r="S106" t="s">
        <v>349</v>
      </c>
      <c r="T106" t="s">
        <v>349</v>
      </c>
      <c r="U106" t="s">
        <v>349</v>
      </c>
      <c r="W106" t="s">
        <v>349</v>
      </c>
      <c r="X106" t="s">
        <v>349</v>
      </c>
      <c r="Y106" t="s">
        <v>349</v>
      </c>
      <c r="Z106" t="s">
        <v>349</v>
      </c>
    </row>
    <row r="107" spans="1:26">
      <c r="A107" t="s">
        <v>150</v>
      </c>
      <c r="B107" t="s">
        <v>46</v>
      </c>
      <c r="C107" t="s">
        <v>42</v>
      </c>
      <c r="D107">
        <v>4.5</v>
      </c>
      <c r="E107">
        <v>1</v>
      </c>
      <c r="F107">
        <v>0</v>
      </c>
      <c r="H107" t="s">
        <v>349</v>
      </c>
      <c r="I107" t="s">
        <v>349</v>
      </c>
      <c r="J107" t="s">
        <v>349</v>
      </c>
      <c r="K107" t="s">
        <v>349</v>
      </c>
      <c r="M107" t="s">
        <v>349</v>
      </c>
      <c r="N107" t="s">
        <v>349</v>
      </c>
      <c r="O107" t="s">
        <v>349</v>
      </c>
      <c r="P107" t="s">
        <v>349</v>
      </c>
      <c r="Q107">
        <v>1</v>
      </c>
      <c r="R107" t="s">
        <v>349</v>
      </c>
      <c r="S107" t="s">
        <v>349</v>
      </c>
      <c r="T107" t="s">
        <v>349</v>
      </c>
      <c r="U107" t="s">
        <v>349</v>
      </c>
      <c r="W107" t="s">
        <v>349</v>
      </c>
      <c r="X107" t="s">
        <v>349</v>
      </c>
      <c r="Y107" t="s">
        <v>349</v>
      </c>
      <c r="Z107" t="s">
        <v>349</v>
      </c>
    </row>
    <row r="108" spans="1:26">
      <c r="A108" t="s">
        <v>59</v>
      </c>
      <c r="B108" t="s">
        <v>53</v>
      </c>
      <c r="C108" t="s">
        <v>30</v>
      </c>
      <c r="D108">
        <v>7.5</v>
      </c>
      <c r="E108">
        <v>20</v>
      </c>
      <c r="F108">
        <v>0</v>
      </c>
      <c r="G108">
        <v>2</v>
      </c>
      <c r="L108">
        <v>8</v>
      </c>
      <c r="P108">
        <v>2</v>
      </c>
      <c r="Q108">
        <v>2</v>
      </c>
      <c r="V108">
        <v>8</v>
      </c>
      <c r="Y108">
        <v>1</v>
      </c>
    </row>
    <row r="109" spans="1:26">
      <c r="A109" t="s">
        <v>65</v>
      </c>
      <c r="B109" t="s">
        <v>29</v>
      </c>
      <c r="C109" t="s">
        <v>30</v>
      </c>
      <c r="D109">
        <v>5</v>
      </c>
      <c r="E109">
        <v>17</v>
      </c>
      <c r="F109">
        <v>0</v>
      </c>
      <c r="G109">
        <v>6</v>
      </c>
      <c r="L109">
        <v>4</v>
      </c>
      <c r="P109">
        <v>1</v>
      </c>
      <c r="Q109">
        <v>6</v>
      </c>
      <c r="V109">
        <v>1</v>
      </c>
    </row>
    <row r="110" spans="1:26">
      <c r="A110" t="s">
        <v>62</v>
      </c>
      <c r="B110" t="s">
        <v>63</v>
      </c>
      <c r="C110" t="s">
        <v>30</v>
      </c>
      <c r="D110">
        <v>5</v>
      </c>
      <c r="E110">
        <v>16</v>
      </c>
      <c r="F110">
        <v>0</v>
      </c>
      <c r="G110">
        <v>6</v>
      </c>
      <c r="L110">
        <v>1</v>
      </c>
      <c r="Q110">
        <v>7</v>
      </c>
      <c r="V110">
        <v>2</v>
      </c>
    </row>
    <row r="111" spans="1:26">
      <c r="A111" t="s">
        <v>28</v>
      </c>
      <c r="B111" t="s">
        <v>29</v>
      </c>
      <c r="C111" t="s">
        <v>30</v>
      </c>
      <c r="D111">
        <v>4.5</v>
      </c>
      <c r="E111">
        <v>16</v>
      </c>
      <c r="F111">
        <v>0</v>
      </c>
      <c r="G111">
        <v>6</v>
      </c>
      <c r="Q111">
        <v>6</v>
      </c>
      <c r="V111">
        <v>4</v>
      </c>
      <c r="Z111">
        <v>1</v>
      </c>
    </row>
    <row r="112" spans="1:26">
      <c r="A112" t="s">
        <v>151</v>
      </c>
      <c r="B112" t="s">
        <v>346</v>
      </c>
      <c r="C112" t="s">
        <v>30</v>
      </c>
      <c r="D112">
        <v>6</v>
      </c>
      <c r="E112">
        <v>15</v>
      </c>
      <c r="F112">
        <v>0</v>
      </c>
      <c r="G112">
        <v>1</v>
      </c>
      <c r="L112">
        <v>12</v>
      </c>
      <c r="P112">
        <v>2</v>
      </c>
      <c r="Q112">
        <v>1</v>
      </c>
      <c r="V112">
        <v>1</v>
      </c>
    </row>
    <row r="113" spans="1:26">
      <c r="A113" t="s">
        <v>152</v>
      </c>
      <c r="B113" t="s">
        <v>29</v>
      </c>
      <c r="C113" t="s">
        <v>30</v>
      </c>
      <c r="D113">
        <v>4</v>
      </c>
      <c r="E113">
        <v>14</v>
      </c>
      <c r="F113">
        <v>0</v>
      </c>
      <c r="G113">
        <v>6</v>
      </c>
      <c r="L113">
        <v>1</v>
      </c>
      <c r="Q113">
        <v>6</v>
      </c>
      <c r="V113">
        <v>1</v>
      </c>
    </row>
    <row r="114" spans="1:26">
      <c r="A114" t="s">
        <v>153</v>
      </c>
      <c r="B114" t="s">
        <v>29</v>
      </c>
      <c r="C114" t="s">
        <v>30</v>
      </c>
      <c r="D114">
        <v>3.5</v>
      </c>
      <c r="E114">
        <v>13</v>
      </c>
      <c r="F114">
        <v>0</v>
      </c>
      <c r="G114">
        <v>6</v>
      </c>
      <c r="L114">
        <v>1</v>
      </c>
      <c r="Q114">
        <v>6</v>
      </c>
    </row>
    <row r="115" spans="1:26">
      <c r="A115" t="s">
        <v>154</v>
      </c>
      <c r="B115" t="s">
        <v>53</v>
      </c>
      <c r="C115" t="s">
        <v>30</v>
      </c>
      <c r="D115">
        <v>6</v>
      </c>
      <c r="E115">
        <v>9</v>
      </c>
      <c r="F115">
        <v>0</v>
      </c>
      <c r="G115">
        <v>2</v>
      </c>
      <c r="L115">
        <v>2</v>
      </c>
      <c r="Q115">
        <v>2</v>
      </c>
      <c r="V115">
        <v>3</v>
      </c>
    </row>
    <row r="116" spans="1:26">
      <c r="A116" t="s">
        <v>155</v>
      </c>
      <c r="B116" t="s">
        <v>53</v>
      </c>
      <c r="C116" t="s">
        <v>30</v>
      </c>
      <c r="D116">
        <v>6.5</v>
      </c>
      <c r="E116">
        <v>9</v>
      </c>
      <c r="F116">
        <v>0</v>
      </c>
      <c r="G116">
        <v>2</v>
      </c>
      <c r="L116">
        <v>4</v>
      </c>
      <c r="Q116">
        <v>2</v>
      </c>
      <c r="V116">
        <v>1</v>
      </c>
    </row>
    <row r="117" spans="1:26">
      <c r="A117" t="s">
        <v>156</v>
      </c>
      <c r="B117" t="s">
        <v>346</v>
      </c>
      <c r="C117" t="s">
        <v>30</v>
      </c>
      <c r="D117">
        <v>5</v>
      </c>
      <c r="E117">
        <v>8</v>
      </c>
      <c r="F117">
        <v>0</v>
      </c>
      <c r="L117">
        <v>7</v>
      </c>
      <c r="O117">
        <v>1</v>
      </c>
      <c r="Q117">
        <v>1</v>
      </c>
    </row>
    <row r="118" spans="1:26">
      <c r="A118" t="s">
        <v>157</v>
      </c>
      <c r="B118" t="s">
        <v>53</v>
      </c>
      <c r="C118" t="s">
        <v>30</v>
      </c>
      <c r="D118">
        <v>8.5</v>
      </c>
      <c r="E118">
        <v>8</v>
      </c>
      <c r="F118">
        <v>0</v>
      </c>
      <c r="G118">
        <v>2</v>
      </c>
      <c r="L118">
        <v>2</v>
      </c>
      <c r="M118">
        <v>1</v>
      </c>
      <c r="Q118">
        <v>3</v>
      </c>
      <c r="V118">
        <v>1</v>
      </c>
    </row>
    <row r="119" spans="1:26">
      <c r="A119" t="s">
        <v>52</v>
      </c>
      <c r="B119" t="s">
        <v>53</v>
      </c>
      <c r="C119" t="s">
        <v>30</v>
      </c>
      <c r="D119">
        <v>5</v>
      </c>
      <c r="E119">
        <v>7</v>
      </c>
      <c r="F119">
        <v>0</v>
      </c>
      <c r="L119">
        <v>7</v>
      </c>
      <c r="O119">
        <v>1</v>
      </c>
    </row>
    <row r="120" spans="1:26">
      <c r="A120" t="s">
        <v>158</v>
      </c>
      <c r="B120" t="s">
        <v>346</v>
      </c>
      <c r="C120" t="s">
        <v>30</v>
      </c>
      <c r="D120">
        <v>5</v>
      </c>
      <c r="E120">
        <v>3</v>
      </c>
      <c r="F120">
        <v>0</v>
      </c>
      <c r="L120">
        <v>3</v>
      </c>
      <c r="P120">
        <v>1</v>
      </c>
    </row>
    <row r="121" spans="1:26">
      <c r="A121" t="s">
        <v>159</v>
      </c>
      <c r="B121" t="s">
        <v>346</v>
      </c>
      <c r="C121" t="s">
        <v>30</v>
      </c>
      <c r="D121">
        <v>5.5</v>
      </c>
      <c r="E121">
        <v>1</v>
      </c>
      <c r="F121">
        <v>0</v>
      </c>
      <c r="Q121">
        <v>0</v>
      </c>
      <c r="V121">
        <v>1</v>
      </c>
    </row>
    <row r="122" spans="1:26">
      <c r="A122" t="s">
        <v>39</v>
      </c>
      <c r="B122" t="s">
        <v>48</v>
      </c>
      <c r="C122" t="s">
        <v>20</v>
      </c>
      <c r="D122">
        <v>9.5</v>
      </c>
      <c r="E122">
        <v>28</v>
      </c>
      <c r="F122">
        <v>0</v>
      </c>
      <c r="G122">
        <v>7</v>
      </c>
      <c r="H122">
        <v>1</v>
      </c>
      <c r="K122">
        <v>2</v>
      </c>
      <c r="L122">
        <v>16</v>
      </c>
      <c r="O122">
        <v>2</v>
      </c>
      <c r="V122">
        <v>5</v>
      </c>
      <c r="Z122">
        <v>1</v>
      </c>
    </row>
    <row r="123" spans="1:26">
      <c r="A123" t="s">
        <v>34</v>
      </c>
      <c r="B123" t="s">
        <v>35</v>
      </c>
      <c r="C123" t="s">
        <v>20</v>
      </c>
      <c r="D123">
        <v>6.5</v>
      </c>
      <c r="E123">
        <v>21</v>
      </c>
      <c r="F123">
        <v>0</v>
      </c>
      <c r="G123">
        <v>0</v>
      </c>
      <c r="V123">
        <v>21</v>
      </c>
      <c r="Y123">
        <v>3</v>
      </c>
      <c r="Z123">
        <v>1</v>
      </c>
    </row>
    <row r="124" spans="1:26">
      <c r="A124" t="s">
        <v>24</v>
      </c>
      <c r="B124" t="s">
        <v>16</v>
      </c>
      <c r="C124" t="s">
        <v>20</v>
      </c>
      <c r="D124">
        <v>5</v>
      </c>
      <c r="E124">
        <v>14</v>
      </c>
      <c r="F124">
        <v>0</v>
      </c>
      <c r="L124">
        <v>3</v>
      </c>
      <c r="P124">
        <v>1</v>
      </c>
      <c r="V124">
        <v>11</v>
      </c>
      <c r="Y124">
        <v>1</v>
      </c>
      <c r="Z124">
        <v>1</v>
      </c>
    </row>
    <row r="125" spans="1:26">
      <c r="A125" t="s">
        <v>19</v>
      </c>
      <c r="B125" t="s">
        <v>16</v>
      </c>
      <c r="C125" t="s">
        <v>20</v>
      </c>
      <c r="D125">
        <v>5</v>
      </c>
      <c r="E125">
        <v>14</v>
      </c>
      <c r="F125">
        <v>0</v>
      </c>
      <c r="L125">
        <v>6</v>
      </c>
      <c r="V125">
        <v>8</v>
      </c>
      <c r="Y125">
        <v>1</v>
      </c>
    </row>
    <row r="126" spans="1:26">
      <c r="A126" t="s">
        <v>55</v>
      </c>
      <c r="B126" t="s">
        <v>35</v>
      </c>
      <c r="C126" t="s">
        <v>20</v>
      </c>
      <c r="D126">
        <v>8</v>
      </c>
      <c r="E126">
        <v>13</v>
      </c>
      <c r="F126">
        <v>0</v>
      </c>
      <c r="G126">
        <v>6</v>
      </c>
      <c r="J126">
        <v>1</v>
      </c>
      <c r="V126">
        <v>7</v>
      </c>
      <c r="Z126">
        <v>2</v>
      </c>
    </row>
    <row r="127" spans="1:26">
      <c r="A127" t="s">
        <v>160</v>
      </c>
      <c r="B127" t="s">
        <v>35</v>
      </c>
      <c r="C127" t="s">
        <v>20</v>
      </c>
      <c r="D127">
        <v>10</v>
      </c>
      <c r="E127">
        <v>11</v>
      </c>
      <c r="F127">
        <v>0</v>
      </c>
      <c r="G127">
        <v>9</v>
      </c>
      <c r="J127">
        <v>1</v>
      </c>
      <c r="L127">
        <v>1</v>
      </c>
      <c r="Q127">
        <v>1</v>
      </c>
    </row>
    <row r="128" spans="1:26">
      <c r="A128" t="s">
        <v>72</v>
      </c>
      <c r="B128" t="s">
        <v>35</v>
      </c>
      <c r="C128" t="s">
        <v>20</v>
      </c>
      <c r="D128">
        <v>8</v>
      </c>
      <c r="E128">
        <v>10</v>
      </c>
      <c r="F128">
        <v>0</v>
      </c>
      <c r="G128">
        <v>5</v>
      </c>
      <c r="J128">
        <v>1</v>
      </c>
      <c r="V128">
        <v>5</v>
      </c>
      <c r="Y128">
        <v>1</v>
      </c>
    </row>
    <row r="129" spans="1:26">
      <c r="A129" t="s">
        <v>161</v>
      </c>
      <c r="B129" t="s">
        <v>46</v>
      </c>
      <c r="C129" t="s">
        <v>20</v>
      </c>
      <c r="D129">
        <v>5</v>
      </c>
      <c r="E129">
        <v>9</v>
      </c>
      <c r="F129">
        <v>0</v>
      </c>
      <c r="L129">
        <v>7</v>
      </c>
      <c r="Q129">
        <v>1</v>
      </c>
      <c r="V129">
        <v>1</v>
      </c>
    </row>
    <row r="130" spans="1:26">
      <c r="A130" t="s">
        <v>73</v>
      </c>
      <c r="B130" t="s">
        <v>16</v>
      </c>
      <c r="C130" t="s">
        <v>20</v>
      </c>
      <c r="D130">
        <v>5.5</v>
      </c>
      <c r="E130">
        <v>7</v>
      </c>
      <c r="F130">
        <v>0</v>
      </c>
      <c r="Q130">
        <v>3</v>
      </c>
      <c r="U130">
        <v>1</v>
      </c>
      <c r="V130">
        <v>4</v>
      </c>
      <c r="Z130">
        <v>1</v>
      </c>
    </row>
    <row r="131" spans="1:26">
      <c r="A131" t="s">
        <v>70</v>
      </c>
      <c r="B131" t="s">
        <v>35</v>
      </c>
      <c r="C131" t="s">
        <v>20</v>
      </c>
      <c r="D131">
        <v>6.5</v>
      </c>
      <c r="E131">
        <v>7</v>
      </c>
      <c r="F131">
        <v>0</v>
      </c>
      <c r="Q131">
        <v>7</v>
      </c>
      <c r="T131">
        <v>1</v>
      </c>
    </row>
    <row r="132" spans="1:26">
      <c r="A132" t="s">
        <v>162</v>
      </c>
      <c r="B132" t="s">
        <v>16</v>
      </c>
      <c r="C132" t="s">
        <v>20</v>
      </c>
      <c r="D132">
        <v>5.5</v>
      </c>
      <c r="E132">
        <v>6</v>
      </c>
      <c r="F132">
        <v>0</v>
      </c>
      <c r="L132">
        <v>5</v>
      </c>
      <c r="M132">
        <v>1</v>
      </c>
      <c r="V132">
        <v>1</v>
      </c>
    </row>
    <row r="133" spans="1:26">
      <c r="A133" t="s">
        <v>163</v>
      </c>
      <c r="B133" t="s">
        <v>16</v>
      </c>
      <c r="C133" t="s">
        <v>20</v>
      </c>
      <c r="D133">
        <v>6</v>
      </c>
      <c r="E133">
        <v>6</v>
      </c>
      <c r="F133">
        <v>0</v>
      </c>
      <c r="G133">
        <v>0</v>
      </c>
      <c r="L133">
        <v>6</v>
      </c>
    </row>
    <row r="134" spans="1:26">
      <c r="A134" t="s">
        <v>164</v>
      </c>
      <c r="B134" t="s">
        <v>48</v>
      </c>
      <c r="C134" t="s">
        <v>20</v>
      </c>
      <c r="D134">
        <v>9</v>
      </c>
      <c r="E134">
        <v>5</v>
      </c>
      <c r="F134">
        <v>0</v>
      </c>
      <c r="G134">
        <v>1</v>
      </c>
      <c r="L134">
        <v>3</v>
      </c>
      <c r="Q134">
        <v>0</v>
      </c>
      <c r="V134">
        <v>1</v>
      </c>
    </row>
    <row r="135" spans="1:26">
      <c r="A135" t="s">
        <v>165</v>
      </c>
      <c r="B135" t="s">
        <v>48</v>
      </c>
      <c r="C135" t="s">
        <v>20</v>
      </c>
      <c r="D135">
        <v>7.5</v>
      </c>
      <c r="E135">
        <v>4</v>
      </c>
      <c r="F135">
        <v>0</v>
      </c>
      <c r="G135">
        <v>1</v>
      </c>
      <c r="L135">
        <v>1</v>
      </c>
      <c r="M135">
        <v>1</v>
      </c>
      <c r="Q135">
        <v>2</v>
      </c>
    </row>
    <row r="136" spans="1:26">
      <c r="A136" t="s">
        <v>166</v>
      </c>
      <c r="B136" t="s">
        <v>48</v>
      </c>
      <c r="C136" t="s">
        <v>20</v>
      </c>
      <c r="D136">
        <v>6</v>
      </c>
      <c r="E136">
        <v>3</v>
      </c>
      <c r="F136">
        <v>0</v>
      </c>
      <c r="L136">
        <v>2</v>
      </c>
      <c r="V136">
        <v>1</v>
      </c>
    </row>
    <row r="137" spans="1:26">
      <c r="A137" t="s">
        <v>167</v>
      </c>
      <c r="B137" t="s">
        <v>48</v>
      </c>
      <c r="C137" t="s">
        <v>20</v>
      </c>
      <c r="D137">
        <v>6.5</v>
      </c>
      <c r="E137">
        <v>1</v>
      </c>
      <c r="F137">
        <v>0</v>
      </c>
      <c r="Q137">
        <v>1</v>
      </c>
    </row>
    <row r="138" spans="1:26">
      <c r="A138" t="s">
        <v>168</v>
      </c>
      <c r="B138" t="s">
        <v>48</v>
      </c>
      <c r="C138" t="s">
        <v>20</v>
      </c>
      <c r="D138">
        <v>7.5</v>
      </c>
      <c r="E138">
        <v>1</v>
      </c>
      <c r="F138">
        <v>0</v>
      </c>
      <c r="Q138">
        <v>1</v>
      </c>
    </row>
    <row r="139" spans="1:26">
      <c r="A139" t="s">
        <v>169</v>
      </c>
      <c r="B139" t="s">
        <v>48</v>
      </c>
      <c r="C139" t="s">
        <v>20</v>
      </c>
      <c r="D139">
        <v>6</v>
      </c>
      <c r="E139">
        <v>1</v>
      </c>
      <c r="F139">
        <v>0</v>
      </c>
      <c r="Q139">
        <v>0</v>
      </c>
      <c r="V139">
        <v>1</v>
      </c>
    </row>
    <row r="140" spans="1:26">
      <c r="A140" t="s">
        <v>170</v>
      </c>
      <c r="B140" t="s">
        <v>48</v>
      </c>
      <c r="C140" t="s">
        <v>20</v>
      </c>
      <c r="D140">
        <v>6</v>
      </c>
      <c r="E140">
        <v>1</v>
      </c>
      <c r="F140">
        <v>0</v>
      </c>
      <c r="Q140">
        <v>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B70F-45D1-4662-9A3C-CCFA4AF2989D}">
  <dimension ref="B2:K9"/>
  <sheetViews>
    <sheetView topLeftCell="B1" workbookViewId="0">
      <selection activeCell="K5" sqref="K5"/>
    </sheetView>
  </sheetViews>
  <sheetFormatPr defaultRowHeight="14.5"/>
  <cols>
    <col min="2" max="2" width="29.453125" bestFit="1" customWidth="1"/>
    <col min="3" max="3" width="14.6328125" customWidth="1"/>
    <col min="4" max="4" width="6.453125" customWidth="1"/>
    <col min="5" max="5" width="7.54296875" customWidth="1"/>
    <col min="9" max="9" width="29.453125" bestFit="1" customWidth="1"/>
    <col min="10" max="11" width="10.36328125" customWidth="1"/>
  </cols>
  <sheetData>
    <row r="2" spans="2:11">
      <c r="B2" t="s">
        <v>360</v>
      </c>
      <c r="C2" t="s">
        <v>361</v>
      </c>
      <c r="D2" t="s">
        <v>362</v>
      </c>
      <c r="E2" t="s">
        <v>363</v>
      </c>
      <c r="I2" t="s">
        <v>206</v>
      </c>
      <c r="J2" t="s">
        <v>207</v>
      </c>
      <c r="K2" s="35" t="s">
        <v>208</v>
      </c>
    </row>
    <row r="3" spans="2:11">
      <c r="B3" t="s">
        <v>353</v>
      </c>
      <c r="D3" t="s">
        <v>181</v>
      </c>
      <c r="E3">
        <f>100*(1-K5)</f>
        <v>85</v>
      </c>
      <c r="I3" t="s">
        <v>364</v>
      </c>
      <c r="K3" s="35">
        <f>1-K4</f>
        <v>0.6</v>
      </c>
    </row>
    <row r="4" spans="2:11">
      <c r="B4" t="s">
        <v>354</v>
      </c>
      <c r="D4" t="s">
        <v>184</v>
      </c>
      <c r="E4">
        <v>11</v>
      </c>
      <c r="I4" t="s">
        <v>365</v>
      </c>
      <c r="K4" s="2">
        <v>0.4</v>
      </c>
    </row>
    <row r="5" spans="2:11">
      <c r="B5" t="s">
        <v>366</v>
      </c>
      <c r="C5" t="s">
        <v>11</v>
      </c>
      <c r="D5" t="s">
        <v>181</v>
      </c>
      <c r="E5">
        <v>3</v>
      </c>
      <c r="I5" t="s">
        <v>367</v>
      </c>
      <c r="K5" s="2">
        <v>0.15</v>
      </c>
    </row>
    <row r="6" spans="2:11">
      <c r="B6" t="s">
        <v>368</v>
      </c>
      <c r="C6" t="s">
        <v>11</v>
      </c>
      <c r="D6" t="s">
        <v>181</v>
      </c>
      <c r="E6">
        <v>5</v>
      </c>
      <c r="I6" t="s">
        <v>369</v>
      </c>
      <c r="K6" t="s">
        <v>10</v>
      </c>
    </row>
    <row r="7" spans="2:11">
      <c r="B7" t="s">
        <v>370</v>
      </c>
      <c r="C7" t="s">
        <v>11</v>
      </c>
      <c r="D7" t="s">
        <v>184</v>
      </c>
      <c r="E7">
        <v>1</v>
      </c>
    </row>
    <row r="8" spans="2:11">
      <c r="B8" t="s">
        <v>355</v>
      </c>
      <c r="C8" t="s">
        <v>356</v>
      </c>
      <c r="D8" t="s">
        <v>357</v>
      </c>
      <c r="E8">
        <v>2</v>
      </c>
    </row>
    <row r="9" spans="2:11">
      <c r="B9" t="s">
        <v>358</v>
      </c>
      <c r="C9" t="s">
        <v>359</v>
      </c>
      <c r="D9" t="s">
        <v>357</v>
      </c>
      <c r="E9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3669D-E3CB-4BB0-949B-907690E42DF0}">
  <dimension ref="A2:G34"/>
  <sheetViews>
    <sheetView workbookViewId="0">
      <selection activeCell="F14" sqref="F14"/>
    </sheetView>
  </sheetViews>
  <sheetFormatPr defaultRowHeight="14.5"/>
  <cols>
    <col min="1" max="1" width="6.7265625" customWidth="1"/>
    <col min="2" max="2" width="14.36328125" style="62" customWidth="1"/>
    <col min="3" max="3" width="14.90625" style="62" customWidth="1"/>
    <col min="4" max="5" width="17.6328125" style="62" customWidth="1"/>
    <col min="6" max="6" width="15.54296875" style="62" customWidth="1"/>
    <col min="7" max="7" width="13.08984375" style="62" customWidth="1"/>
  </cols>
  <sheetData>
    <row r="2" spans="1:7">
      <c r="B2" s="62" t="s">
        <v>371</v>
      </c>
      <c r="C2" s="62" t="s">
        <v>372</v>
      </c>
      <c r="D2" s="62" t="s">
        <v>373</v>
      </c>
      <c r="E2" s="62" t="s">
        <v>374</v>
      </c>
      <c r="F2" s="62" t="s">
        <v>375</v>
      </c>
      <c r="G2" s="62" t="s">
        <v>376</v>
      </c>
    </row>
    <row r="3" spans="1:7">
      <c r="B3" s="70" t="s">
        <v>57</v>
      </c>
      <c r="C3" s="62" t="s">
        <v>377</v>
      </c>
      <c r="D3" s="62" t="s">
        <v>378</v>
      </c>
      <c r="E3" s="62" t="s">
        <v>378</v>
      </c>
      <c r="F3" s="62" t="s">
        <v>379</v>
      </c>
      <c r="G3" s="62" t="s">
        <v>380</v>
      </c>
    </row>
    <row r="4" spans="1:7" hidden="1">
      <c r="A4" s="1"/>
      <c r="B4"/>
      <c r="C4" t="s">
        <v>381</v>
      </c>
      <c r="D4" t="s">
        <v>378</v>
      </c>
      <c r="E4"/>
      <c r="F4" t="s">
        <v>379</v>
      </c>
      <c r="G4" t="s">
        <v>380</v>
      </c>
    </row>
    <row r="5" spans="1:7" hidden="1">
      <c r="B5"/>
      <c r="C5" t="s">
        <v>382</v>
      </c>
      <c r="D5"/>
      <c r="E5"/>
      <c r="F5"/>
      <c r="G5"/>
    </row>
    <row r="6" spans="1:7">
      <c r="B6" s="70" t="s">
        <v>26</v>
      </c>
      <c r="C6" s="62" t="s">
        <v>383</v>
      </c>
      <c r="D6" s="62" t="s">
        <v>378</v>
      </c>
      <c r="E6" s="62" t="s">
        <v>378</v>
      </c>
      <c r="F6" s="62" t="s">
        <v>379</v>
      </c>
      <c r="G6" s="62" t="s">
        <v>380</v>
      </c>
    </row>
    <row r="7" spans="1:7" hidden="1">
      <c r="B7"/>
      <c r="C7" t="s">
        <v>384</v>
      </c>
      <c r="D7"/>
      <c r="E7"/>
      <c r="F7"/>
      <c r="G7"/>
    </row>
    <row r="8" spans="1:7" hidden="1">
      <c r="B8"/>
      <c r="C8" t="s">
        <v>385</v>
      </c>
      <c r="D8"/>
      <c r="E8"/>
      <c r="F8"/>
      <c r="G8"/>
    </row>
    <row r="9" spans="1:7" hidden="1">
      <c r="B9"/>
      <c r="C9" t="s">
        <v>386</v>
      </c>
      <c r="D9"/>
      <c r="E9"/>
      <c r="F9"/>
      <c r="G9"/>
    </row>
    <row r="10" spans="1:7">
      <c r="B10" s="12" t="s">
        <v>30</v>
      </c>
      <c r="C10" s="62" t="s">
        <v>387</v>
      </c>
      <c r="D10" s="62" t="s">
        <v>378</v>
      </c>
      <c r="E10" s="62" t="s">
        <v>378</v>
      </c>
      <c r="F10" s="62" t="s">
        <v>388</v>
      </c>
      <c r="G10" s="62" t="s">
        <v>379</v>
      </c>
    </row>
    <row r="11" spans="1:7" hidden="1">
      <c r="B11"/>
      <c r="C11" t="s">
        <v>389</v>
      </c>
      <c r="D11"/>
      <c r="E11"/>
      <c r="F11"/>
      <c r="G11"/>
    </row>
    <row r="12" spans="1:7" hidden="1">
      <c r="B12"/>
      <c r="C12" t="s">
        <v>390</v>
      </c>
      <c r="D12"/>
      <c r="E12"/>
      <c r="F12"/>
      <c r="G12"/>
    </row>
    <row r="13" spans="1:7">
      <c r="B13" s="92" t="s">
        <v>41</v>
      </c>
      <c r="C13" s="62" t="s">
        <v>391</v>
      </c>
      <c r="D13" s="62" t="s">
        <v>378</v>
      </c>
      <c r="E13" s="62" t="s">
        <v>378</v>
      </c>
      <c r="F13" s="62" t="s">
        <v>380</v>
      </c>
      <c r="G13" s="62" t="s">
        <v>392</v>
      </c>
    </row>
    <row r="14" spans="1:7">
      <c r="B14" s="92" t="s">
        <v>42</v>
      </c>
      <c r="C14" s="62" t="s">
        <v>393</v>
      </c>
      <c r="D14" s="62" t="s">
        <v>378</v>
      </c>
      <c r="E14" s="62" t="s">
        <v>378</v>
      </c>
      <c r="F14" s="62" t="s">
        <v>380</v>
      </c>
      <c r="G14" s="62" t="s">
        <v>392</v>
      </c>
    </row>
    <row r="15" spans="1:7" hidden="1">
      <c r="B15"/>
      <c r="C15" t="s">
        <v>394</v>
      </c>
      <c r="D15"/>
      <c r="E15"/>
      <c r="F15"/>
      <c r="G15"/>
    </row>
    <row r="16" spans="1:7" hidden="1">
      <c r="B16"/>
      <c r="C16" t="s">
        <v>395</v>
      </c>
      <c r="D16"/>
      <c r="E16"/>
      <c r="F16"/>
      <c r="G16"/>
    </row>
    <row r="17" spans="2:7" hidden="1">
      <c r="B17"/>
      <c r="C17" t="s">
        <v>396</v>
      </c>
      <c r="D17"/>
      <c r="E17"/>
      <c r="F17"/>
      <c r="G17"/>
    </row>
    <row r="18" spans="2:7" hidden="1">
      <c r="B18"/>
      <c r="C18" t="s">
        <v>397</v>
      </c>
      <c r="D18" t="s">
        <v>378</v>
      </c>
      <c r="E18"/>
      <c r="F18" t="s">
        <v>380</v>
      </c>
      <c r="G18" t="s">
        <v>392</v>
      </c>
    </row>
    <row r="19" spans="2:7" hidden="1">
      <c r="B19"/>
      <c r="C19" t="s">
        <v>398</v>
      </c>
      <c r="D19" t="s">
        <v>378</v>
      </c>
      <c r="E19"/>
      <c r="F19" t="s">
        <v>380</v>
      </c>
      <c r="G19" t="s">
        <v>392</v>
      </c>
    </row>
    <row r="20" spans="2:7" hidden="1">
      <c r="B20"/>
      <c r="C20" t="s">
        <v>399</v>
      </c>
      <c r="D20"/>
      <c r="E20"/>
      <c r="F20"/>
      <c r="G20"/>
    </row>
    <row r="21" spans="2:7">
      <c r="B21" s="12" t="s">
        <v>21</v>
      </c>
      <c r="C21" s="62" t="s">
        <v>400</v>
      </c>
      <c r="D21" s="62" t="s">
        <v>378</v>
      </c>
      <c r="E21" s="62" t="s">
        <v>378</v>
      </c>
      <c r="F21" s="62" t="s">
        <v>392</v>
      </c>
      <c r="G21" s="62" t="s">
        <v>388</v>
      </c>
    </row>
    <row r="22" spans="2:7">
      <c r="B22" s="12" t="s">
        <v>17</v>
      </c>
      <c r="C22" s="62" t="s">
        <v>401</v>
      </c>
      <c r="D22" s="62" t="s">
        <v>378</v>
      </c>
      <c r="E22" s="62" t="s">
        <v>378</v>
      </c>
      <c r="F22" s="62" t="s">
        <v>392</v>
      </c>
      <c r="G22" s="62" t="s">
        <v>388</v>
      </c>
    </row>
    <row r="23" spans="2:7" hidden="1">
      <c r="B23"/>
      <c r="C23" t="s">
        <v>402</v>
      </c>
      <c r="D23" t="s">
        <v>378</v>
      </c>
      <c r="E23"/>
      <c r="F23" t="s">
        <v>392</v>
      </c>
      <c r="G23" t="s">
        <v>388</v>
      </c>
    </row>
    <row r="24" spans="2:7">
      <c r="B24" s="12" t="s">
        <v>20</v>
      </c>
      <c r="C24" s="62" t="s">
        <v>403</v>
      </c>
      <c r="D24" s="62" t="s">
        <v>378</v>
      </c>
      <c r="E24" s="62" t="s">
        <v>378</v>
      </c>
      <c r="F24" s="62" t="s">
        <v>388</v>
      </c>
      <c r="G24" s="62" t="s">
        <v>379</v>
      </c>
    </row>
    <row r="25" spans="2:7" hidden="1">
      <c r="B25"/>
      <c r="C25" t="s">
        <v>404</v>
      </c>
      <c r="D25"/>
      <c r="E25"/>
      <c r="F25"/>
      <c r="G25"/>
    </row>
    <row r="26" spans="2:7" hidden="1">
      <c r="B26"/>
      <c r="C26" t="s">
        <v>405</v>
      </c>
      <c r="D26"/>
      <c r="E26"/>
      <c r="F26"/>
      <c r="G26"/>
    </row>
    <row r="27" spans="2:7" hidden="1">
      <c r="B27"/>
      <c r="C27" t="s">
        <v>406</v>
      </c>
      <c r="D27" t="s">
        <v>378</v>
      </c>
      <c r="E27"/>
      <c r="F27" t="s">
        <v>388</v>
      </c>
      <c r="G27" t="s">
        <v>379</v>
      </c>
    </row>
    <row r="28" spans="2:7" hidden="1">
      <c r="B28"/>
      <c r="C28" t="s">
        <v>407</v>
      </c>
      <c r="D28"/>
      <c r="E28"/>
      <c r="F28"/>
      <c r="G28"/>
    </row>
    <row r="29" spans="2:7" hidden="1">
      <c r="B29"/>
      <c r="C29" t="s">
        <v>408</v>
      </c>
      <c r="D29" t="s">
        <v>378</v>
      </c>
      <c r="E29"/>
      <c r="F29" t="s">
        <v>388</v>
      </c>
      <c r="G29" t="s">
        <v>379</v>
      </c>
    </row>
    <row r="30" spans="2:7" hidden="1">
      <c r="B30"/>
      <c r="C30" t="s">
        <v>409</v>
      </c>
      <c r="D30" t="s">
        <v>378</v>
      </c>
      <c r="E30"/>
      <c r="F30" t="s">
        <v>388</v>
      </c>
      <c r="G30" t="s">
        <v>379</v>
      </c>
    </row>
    <row r="31" spans="2:7" hidden="1">
      <c r="B31"/>
      <c r="C31" t="s">
        <v>410</v>
      </c>
      <c r="D31"/>
      <c r="E31"/>
      <c r="F31"/>
      <c r="G31"/>
    </row>
    <row r="32" spans="2:7" hidden="1">
      <c r="B32"/>
      <c r="C32" t="s">
        <v>411</v>
      </c>
      <c r="D32"/>
      <c r="E32"/>
      <c r="F32"/>
      <c r="G32"/>
    </row>
    <row r="33" spans="3:7" customFormat="1" hidden="1">
      <c r="C33" t="s">
        <v>412</v>
      </c>
      <c r="D33" t="s">
        <v>378</v>
      </c>
      <c r="F33" t="s">
        <v>388</v>
      </c>
      <c r="G33" t="s">
        <v>379</v>
      </c>
    </row>
    <row r="34" spans="3:7" customFormat="1" hidden="1">
      <c r="C34" t="s">
        <v>413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7CF2-D012-457D-8DC0-3730118A6F12}">
  <dimension ref="A1:H140"/>
  <sheetViews>
    <sheetView workbookViewId="0">
      <selection activeCell="H12" sqref="H12"/>
    </sheetView>
  </sheetViews>
  <sheetFormatPr defaultRowHeight="14.5"/>
  <cols>
    <col min="1" max="1" width="26.08984375" bestFit="1" customWidth="1"/>
    <col min="2" max="2" width="10.6328125" bestFit="1" customWidth="1"/>
    <col min="3" max="3" width="10.54296875" bestFit="1" customWidth="1"/>
    <col min="4" max="4" width="7.90625" bestFit="1" customWidth="1"/>
    <col min="5" max="5" width="25" bestFit="1" customWidth="1"/>
    <col min="6" max="6" width="9.08984375" bestFit="1" customWidth="1"/>
    <col min="7" max="7" width="10.08984375" bestFit="1" customWidth="1"/>
    <col min="8" max="8" width="10.36328125" bestFit="1" customWidth="1"/>
  </cols>
  <sheetData>
    <row r="1" spans="1:8">
      <c r="A1" t="s">
        <v>10</v>
      </c>
      <c r="B1" t="s">
        <v>11</v>
      </c>
      <c r="C1" t="s">
        <v>12</v>
      </c>
      <c r="D1" t="s">
        <v>13</v>
      </c>
      <c r="E1" t="s">
        <v>347</v>
      </c>
      <c r="F1" t="s">
        <v>348</v>
      </c>
      <c r="G1" t="s">
        <v>350</v>
      </c>
      <c r="H1" t="s">
        <v>351</v>
      </c>
    </row>
    <row r="2" spans="1:8">
      <c r="A2" t="s">
        <v>36</v>
      </c>
      <c r="B2" t="s">
        <v>35</v>
      </c>
      <c r="C2" t="s">
        <v>42</v>
      </c>
      <c r="D2">
        <v>11.5</v>
      </c>
      <c r="E2">
        <v>10.6</v>
      </c>
      <c r="F2" t="s">
        <v>349</v>
      </c>
      <c r="G2" t="s">
        <v>349</v>
      </c>
      <c r="H2" t="s">
        <v>349</v>
      </c>
    </row>
    <row r="3" spans="1:8">
      <c r="A3" t="s">
        <v>27</v>
      </c>
      <c r="B3" t="s">
        <v>48</v>
      </c>
      <c r="C3" t="s">
        <v>41</v>
      </c>
      <c r="D3">
        <v>8</v>
      </c>
      <c r="E3">
        <v>9.1</v>
      </c>
      <c r="F3" t="s">
        <v>349</v>
      </c>
      <c r="G3">
        <v>0</v>
      </c>
      <c r="H3">
        <v>0</v>
      </c>
    </row>
    <row r="4" spans="1:8">
      <c r="A4" t="s">
        <v>39</v>
      </c>
      <c r="B4" t="s">
        <v>48</v>
      </c>
      <c r="C4" t="s">
        <v>20</v>
      </c>
      <c r="D4">
        <v>9.5</v>
      </c>
      <c r="E4">
        <v>8.8999999999999986</v>
      </c>
    </row>
    <row r="5" spans="1:8">
      <c r="A5" t="s">
        <v>34</v>
      </c>
      <c r="B5" t="s">
        <v>35</v>
      </c>
      <c r="C5" t="s">
        <v>20</v>
      </c>
      <c r="D5">
        <v>6.5</v>
      </c>
      <c r="E5">
        <v>8.4</v>
      </c>
    </row>
    <row r="6" spans="1:8">
      <c r="A6" t="s">
        <v>15</v>
      </c>
      <c r="B6" t="s">
        <v>16</v>
      </c>
      <c r="C6" t="s">
        <v>17</v>
      </c>
      <c r="D6">
        <v>6</v>
      </c>
      <c r="E6">
        <v>8.1999999999999993</v>
      </c>
    </row>
    <row r="7" spans="1:8">
      <c r="A7" t="s">
        <v>23</v>
      </c>
      <c r="B7" t="s">
        <v>35</v>
      </c>
      <c r="C7" t="s">
        <v>26</v>
      </c>
      <c r="D7">
        <v>7.5</v>
      </c>
      <c r="E7">
        <v>7.5</v>
      </c>
    </row>
    <row r="8" spans="1:8">
      <c r="A8" t="s">
        <v>22</v>
      </c>
      <c r="B8" t="s">
        <v>16</v>
      </c>
      <c r="C8" t="s">
        <v>17</v>
      </c>
      <c r="D8">
        <v>5.5</v>
      </c>
      <c r="E8">
        <v>7</v>
      </c>
    </row>
    <row r="9" spans="1:8">
      <c r="A9" t="s">
        <v>67</v>
      </c>
      <c r="B9" t="s">
        <v>35</v>
      </c>
      <c r="C9" t="s">
        <v>57</v>
      </c>
      <c r="D9">
        <v>10.5</v>
      </c>
      <c r="E9">
        <v>7</v>
      </c>
    </row>
    <row r="10" spans="1:8">
      <c r="A10" t="s">
        <v>19</v>
      </c>
      <c r="B10" t="s">
        <v>16</v>
      </c>
      <c r="C10" t="s">
        <v>20</v>
      </c>
      <c r="D10">
        <v>5</v>
      </c>
      <c r="E10">
        <v>6.8</v>
      </c>
    </row>
    <row r="11" spans="1:8">
      <c r="A11" t="s">
        <v>55</v>
      </c>
      <c r="B11" t="s">
        <v>35</v>
      </c>
      <c r="C11" t="s">
        <v>20</v>
      </c>
      <c r="D11">
        <v>8</v>
      </c>
      <c r="E11">
        <v>6.4</v>
      </c>
    </row>
    <row r="12" spans="1:8">
      <c r="A12" t="s">
        <v>38</v>
      </c>
      <c r="B12" t="s">
        <v>35</v>
      </c>
      <c r="C12" t="s">
        <v>42</v>
      </c>
      <c r="D12">
        <v>7.5</v>
      </c>
      <c r="E12">
        <v>6.3000000000000007</v>
      </c>
      <c r="F12" t="s">
        <v>349</v>
      </c>
      <c r="G12" t="s">
        <v>349</v>
      </c>
      <c r="H12" t="s">
        <v>349</v>
      </c>
    </row>
    <row r="13" spans="1:8">
      <c r="A13" t="s">
        <v>31</v>
      </c>
      <c r="B13" t="s">
        <v>48</v>
      </c>
      <c r="C13" t="s">
        <v>41</v>
      </c>
      <c r="D13">
        <v>8.5</v>
      </c>
      <c r="E13">
        <v>6.3</v>
      </c>
      <c r="F13" t="s">
        <v>349</v>
      </c>
      <c r="G13" t="s">
        <v>349</v>
      </c>
      <c r="H13" t="s">
        <v>349</v>
      </c>
    </row>
    <row r="14" spans="1:8">
      <c r="A14" t="s">
        <v>24</v>
      </c>
      <c r="B14" t="s">
        <v>16</v>
      </c>
      <c r="C14" t="s">
        <v>20</v>
      </c>
      <c r="D14">
        <v>5</v>
      </c>
      <c r="E14">
        <v>6.2</v>
      </c>
    </row>
    <row r="15" spans="1:8">
      <c r="A15" t="s">
        <v>14</v>
      </c>
      <c r="B15" t="s">
        <v>16</v>
      </c>
      <c r="C15" t="s">
        <v>21</v>
      </c>
      <c r="D15">
        <v>4.5</v>
      </c>
      <c r="E15">
        <v>6</v>
      </c>
      <c r="G15">
        <v>-1</v>
      </c>
    </row>
    <row r="16" spans="1:8">
      <c r="A16" t="s">
        <v>76</v>
      </c>
      <c r="B16" t="s">
        <v>35</v>
      </c>
      <c r="C16" t="s">
        <v>26</v>
      </c>
      <c r="D16">
        <v>10.5</v>
      </c>
      <c r="E16">
        <v>6</v>
      </c>
    </row>
    <row r="17" spans="1:8">
      <c r="A17" t="s">
        <v>25</v>
      </c>
      <c r="B17" t="s">
        <v>16</v>
      </c>
      <c r="C17" t="s">
        <v>26</v>
      </c>
      <c r="D17">
        <v>5.5</v>
      </c>
      <c r="E17">
        <v>6</v>
      </c>
    </row>
    <row r="18" spans="1:8">
      <c r="A18" t="s">
        <v>37</v>
      </c>
      <c r="B18" t="s">
        <v>16</v>
      </c>
      <c r="C18" t="s">
        <v>21</v>
      </c>
      <c r="D18">
        <v>5</v>
      </c>
      <c r="E18">
        <v>5.6</v>
      </c>
    </row>
    <row r="19" spans="1:8">
      <c r="A19" t="s">
        <v>43</v>
      </c>
      <c r="B19" t="s">
        <v>16</v>
      </c>
      <c r="C19" t="s">
        <v>41</v>
      </c>
      <c r="D19">
        <v>5.5</v>
      </c>
      <c r="E19">
        <v>5.6</v>
      </c>
      <c r="F19" t="s">
        <v>349</v>
      </c>
      <c r="G19" t="s">
        <v>349</v>
      </c>
      <c r="H19" t="s">
        <v>349</v>
      </c>
    </row>
    <row r="20" spans="1:8">
      <c r="A20" t="s">
        <v>59</v>
      </c>
      <c r="B20" t="s">
        <v>53</v>
      </c>
      <c r="C20" t="s">
        <v>30</v>
      </c>
      <c r="D20">
        <v>7.5</v>
      </c>
      <c r="E20">
        <v>5.6</v>
      </c>
    </row>
    <row r="21" spans="1:8">
      <c r="A21" t="s">
        <v>40</v>
      </c>
      <c r="B21" t="s">
        <v>16</v>
      </c>
      <c r="C21" t="s">
        <v>41</v>
      </c>
      <c r="D21">
        <v>5</v>
      </c>
      <c r="E21">
        <v>5.4</v>
      </c>
      <c r="F21" t="s">
        <v>349</v>
      </c>
      <c r="G21" t="s">
        <v>349</v>
      </c>
      <c r="H21" t="s">
        <v>349</v>
      </c>
    </row>
    <row r="22" spans="1:8">
      <c r="A22" t="s">
        <v>66</v>
      </c>
      <c r="B22" t="s">
        <v>48</v>
      </c>
      <c r="C22" t="s">
        <v>41</v>
      </c>
      <c r="D22">
        <v>7.5</v>
      </c>
      <c r="E22">
        <v>5.2000000000000011</v>
      </c>
      <c r="F22" t="s">
        <v>349</v>
      </c>
      <c r="G22" t="s">
        <v>349</v>
      </c>
      <c r="H22" t="s">
        <v>349</v>
      </c>
    </row>
    <row r="23" spans="1:8">
      <c r="A23" t="s">
        <v>49</v>
      </c>
      <c r="B23" t="s">
        <v>16</v>
      </c>
      <c r="C23" t="s">
        <v>26</v>
      </c>
      <c r="D23">
        <v>6</v>
      </c>
      <c r="E23">
        <v>5.1999999999999993</v>
      </c>
    </row>
    <row r="24" spans="1:8">
      <c r="A24" t="s">
        <v>28</v>
      </c>
      <c r="B24" t="s">
        <v>29</v>
      </c>
      <c r="C24" t="s">
        <v>30</v>
      </c>
      <c r="D24">
        <v>4.5</v>
      </c>
      <c r="E24">
        <v>5.1999999999999993</v>
      </c>
    </row>
    <row r="25" spans="1:8">
      <c r="A25" t="s">
        <v>44</v>
      </c>
      <c r="B25" t="s">
        <v>16</v>
      </c>
      <c r="C25" t="s">
        <v>21</v>
      </c>
      <c r="D25">
        <v>5</v>
      </c>
      <c r="E25">
        <v>5</v>
      </c>
    </row>
    <row r="26" spans="1:8">
      <c r="A26" t="s">
        <v>81</v>
      </c>
      <c r="B26" t="s">
        <v>35</v>
      </c>
      <c r="C26" t="s">
        <v>41</v>
      </c>
      <c r="D26">
        <v>11</v>
      </c>
      <c r="E26">
        <v>5</v>
      </c>
      <c r="F26" t="s">
        <v>349</v>
      </c>
      <c r="G26" t="s">
        <v>349</v>
      </c>
      <c r="H26" t="s">
        <v>349</v>
      </c>
    </row>
    <row r="27" spans="1:8">
      <c r="A27" t="s">
        <v>72</v>
      </c>
      <c r="B27" t="s">
        <v>35</v>
      </c>
      <c r="C27" t="s">
        <v>20</v>
      </c>
      <c r="D27">
        <v>8</v>
      </c>
      <c r="E27">
        <v>5</v>
      </c>
    </row>
    <row r="28" spans="1:8">
      <c r="A28" t="s">
        <v>33</v>
      </c>
      <c r="B28" t="s">
        <v>46</v>
      </c>
      <c r="C28" t="s">
        <v>41</v>
      </c>
      <c r="D28">
        <v>5.5</v>
      </c>
      <c r="E28">
        <v>4.8000000000000007</v>
      </c>
      <c r="F28" t="s">
        <v>349</v>
      </c>
      <c r="G28" t="s">
        <v>349</v>
      </c>
      <c r="H28" t="s">
        <v>349</v>
      </c>
    </row>
    <row r="29" spans="1:8">
      <c r="A29" t="s">
        <v>68</v>
      </c>
      <c r="B29" t="s">
        <v>48</v>
      </c>
      <c r="C29" t="s">
        <v>21</v>
      </c>
      <c r="D29">
        <v>7</v>
      </c>
      <c r="E29">
        <v>4.5999999999999996</v>
      </c>
    </row>
    <row r="30" spans="1:8">
      <c r="A30" t="s">
        <v>32</v>
      </c>
      <c r="B30" t="s">
        <v>16</v>
      </c>
      <c r="C30" t="s">
        <v>21</v>
      </c>
      <c r="D30">
        <v>4</v>
      </c>
      <c r="E30">
        <v>4.5999999999999996</v>
      </c>
    </row>
    <row r="31" spans="1:8">
      <c r="A31" t="s">
        <v>54</v>
      </c>
      <c r="B31" t="s">
        <v>16</v>
      </c>
      <c r="C31" t="s">
        <v>41</v>
      </c>
      <c r="D31">
        <v>5.5</v>
      </c>
      <c r="E31">
        <v>4.5999999999999996</v>
      </c>
      <c r="F31" t="s">
        <v>349</v>
      </c>
      <c r="G31" t="s">
        <v>349</v>
      </c>
      <c r="H31" t="s">
        <v>349</v>
      </c>
    </row>
    <row r="32" spans="1:8">
      <c r="A32" t="s">
        <v>45</v>
      </c>
      <c r="B32" t="s">
        <v>46</v>
      </c>
      <c r="C32" t="s">
        <v>21</v>
      </c>
      <c r="D32">
        <v>4.5</v>
      </c>
      <c r="E32">
        <v>4.5</v>
      </c>
    </row>
    <row r="33" spans="1:8">
      <c r="A33" t="s">
        <v>71</v>
      </c>
      <c r="B33" t="s">
        <v>48</v>
      </c>
      <c r="C33" t="s">
        <v>26</v>
      </c>
      <c r="D33">
        <v>7</v>
      </c>
      <c r="E33">
        <v>4.5</v>
      </c>
    </row>
    <row r="34" spans="1:8">
      <c r="A34" t="s">
        <v>60</v>
      </c>
      <c r="B34" t="s">
        <v>48</v>
      </c>
      <c r="C34" t="s">
        <v>26</v>
      </c>
      <c r="D34">
        <v>6</v>
      </c>
      <c r="E34">
        <v>4.3999999999999995</v>
      </c>
    </row>
    <row r="35" spans="1:8">
      <c r="A35" t="s">
        <v>61</v>
      </c>
      <c r="B35" t="s">
        <v>46</v>
      </c>
      <c r="C35" t="s">
        <v>26</v>
      </c>
      <c r="D35">
        <v>6</v>
      </c>
      <c r="E35">
        <v>4.3999999999999995</v>
      </c>
    </row>
    <row r="36" spans="1:8">
      <c r="A36" t="s">
        <v>74</v>
      </c>
      <c r="B36" t="s">
        <v>48</v>
      </c>
      <c r="C36" t="s">
        <v>57</v>
      </c>
      <c r="D36">
        <v>7</v>
      </c>
      <c r="E36">
        <v>4.3</v>
      </c>
    </row>
    <row r="37" spans="1:8">
      <c r="A37" t="s">
        <v>50</v>
      </c>
      <c r="B37" t="s">
        <v>16</v>
      </c>
      <c r="C37" t="s">
        <v>42</v>
      </c>
      <c r="D37">
        <v>5</v>
      </c>
      <c r="E37">
        <v>4.3</v>
      </c>
      <c r="F37" t="s">
        <v>349</v>
      </c>
      <c r="G37" t="s">
        <v>349</v>
      </c>
      <c r="H37" t="s">
        <v>349</v>
      </c>
    </row>
    <row r="38" spans="1:8">
      <c r="A38" t="s">
        <v>18</v>
      </c>
      <c r="B38" t="s">
        <v>46</v>
      </c>
      <c r="C38" t="s">
        <v>21</v>
      </c>
      <c r="D38">
        <v>4</v>
      </c>
      <c r="E38">
        <v>4.2</v>
      </c>
    </row>
    <row r="39" spans="1:8">
      <c r="A39" t="s">
        <v>79</v>
      </c>
      <c r="B39" t="s">
        <v>35</v>
      </c>
      <c r="C39" t="s">
        <v>17</v>
      </c>
      <c r="D39">
        <v>8.5</v>
      </c>
      <c r="E39">
        <v>4.2</v>
      </c>
    </row>
    <row r="40" spans="1:8">
      <c r="A40" t="s">
        <v>51</v>
      </c>
      <c r="B40" t="s">
        <v>16</v>
      </c>
      <c r="C40" t="s">
        <v>26</v>
      </c>
      <c r="D40">
        <v>5</v>
      </c>
      <c r="E40">
        <v>4.2</v>
      </c>
      <c r="F40">
        <v>-1</v>
      </c>
    </row>
    <row r="41" spans="1:8">
      <c r="A41" t="s">
        <v>83</v>
      </c>
      <c r="B41" t="s">
        <v>35</v>
      </c>
      <c r="C41" t="s">
        <v>26</v>
      </c>
      <c r="D41">
        <v>10.5</v>
      </c>
      <c r="E41">
        <v>4.2</v>
      </c>
    </row>
    <row r="42" spans="1:8">
      <c r="A42" t="s">
        <v>69</v>
      </c>
      <c r="B42" t="s">
        <v>48</v>
      </c>
      <c r="C42" t="s">
        <v>41</v>
      </c>
      <c r="D42">
        <v>6.5</v>
      </c>
      <c r="E42">
        <v>4.2</v>
      </c>
      <c r="F42" t="s">
        <v>349</v>
      </c>
      <c r="G42" t="s">
        <v>349</v>
      </c>
      <c r="H42" t="s">
        <v>349</v>
      </c>
    </row>
    <row r="43" spans="1:8">
      <c r="A43" t="s">
        <v>52</v>
      </c>
      <c r="B43" t="s">
        <v>53</v>
      </c>
      <c r="C43" t="s">
        <v>30</v>
      </c>
      <c r="D43">
        <v>5</v>
      </c>
      <c r="E43">
        <v>4.2</v>
      </c>
    </row>
    <row r="44" spans="1:8">
      <c r="A44" t="s">
        <v>70</v>
      </c>
      <c r="B44" t="s">
        <v>35</v>
      </c>
      <c r="C44" t="s">
        <v>20</v>
      </c>
      <c r="D44">
        <v>6.5</v>
      </c>
      <c r="E44">
        <v>4.2</v>
      </c>
    </row>
    <row r="45" spans="1:8">
      <c r="A45" t="s">
        <v>47</v>
      </c>
      <c r="B45" t="s">
        <v>46</v>
      </c>
      <c r="C45" t="s">
        <v>17</v>
      </c>
      <c r="D45">
        <v>4.5</v>
      </c>
      <c r="E45">
        <v>4</v>
      </c>
    </row>
    <row r="46" spans="1:8">
      <c r="A46" t="s">
        <v>56</v>
      </c>
      <c r="B46" t="s">
        <v>16</v>
      </c>
      <c r="C46" t="s">
        <v>57</v>
      </c>
      <c r="D46">
        <v>5</v>
      </c>
      <c r="E46">
        <v>4</v>
      </c>
    </row>
    <row r="47" spans="1:8">
      <c r="A47" t="s">
        <v>77</v>
      </c>
      <c r="B47" t="s">
        <v>35</v>
      </c>
      <c r="C47" t="s">
        <v>17</v>
      </c>
      <c r="D47">
        <v>7</v>
      </c>
      <c r="E47">
        <v>3.9999999999999996</v>
      </c>
    </row>
    <row r="48" spans="1:8">
      <c r="A48" t="s">
        <v>75</v>
      </c>
      <c r="B48" t="s">
        <v>35</v>
      </c>
      <c r="C48" t="s">
        <v>57</v>
      </c>
      <c r="D48">
        <v>6.5</v>
      </c>
      <c r="E48">
        <v>3.8000000000000007</v>
      </c>
    </row>
    <row r="49" spans="1:8">
      <c r="A49" t="s">
        <v>62</v>
      </c>
      <c r="B49" t="s">
        <v>63</v>
      </c>
      <c r="C49" t="s">
        <v>30</v>
      </c>
      <c r="D49">
        <v>5</v>
      </c>
      <c r="E49">
        <v>3.6000000000000005</v>
      </c>
    </row>
    <row r="50" spans="1:8">
      <c r="A50" t="s">
        <v>82</v>
      </c>
      <c r="B50" t="s">
        <v>48</v>
      </c>
      <c r="C50" t="s">
        <v>17</v>
      </c>
      <c r="D50">
        <v>8.5</v>
      </c>
      <c r="E50">
        <v>3.5999999999999996</v>
      </c>
      <c r="G50">
        <v>-1</v>
      </c>
    </row>
    <row r="51" spans="1:8">
      <c r="A51" t="s">
        <v>64</v>
      </c>
      <c r="B51" t="s">
        <v>16</v>
      </c>
      <c r="C51" t="s">
        <v>26</v>
      </c>
      <c r="D51">
        <v>5</v>
      </c>
      <c r="E51">
        <v>3.5999999999999996</v>
      </c>
    </row>
    <row r="52" spans="1:8">
      <c r="A52" t="s">
        <v>80</v>
      </c>
      <c r="B52" t="s">
        <v>35</v>
      </c>
      <c r="C52" t="s">
        <v>41</v>
      </c>
      <c r="D52">
        <v>7.5</v>
      </c>
      <c r="E52">
        <v>3.5999999999999996</v>
      </c>
      <c r="F52" t="s">
        <v>349</v>
      </c>
      <c r="G52" t="s">
        <v>349</v>
      </c>
      <c r="H52" t="s">
        <v>349</v>
      </c>
    </row>
    <row r="53" spans="1:8">
      <c r="A53" t="s">
        <v>65</v>
      </c>
      <c r="B53" t="s">
        <v>29</v>
      </c>
      <c r="C53" t="s">
        <v>30</v>
      </c>
      <c r="D53">
        <v>5</v>
      </c>
      <c r="E53">
        <v>3.5999999999999996</v>
      </c>
    </row>
    <row r="54" spans="1:8">
      <c r="A54" t="s">
        <v>58</v>
      </c>
      <c r="B54" t="s">
        <v>16</v>
      </c>
      <c r="C54" t="s">
        <v>57</v>
      </c>
      <c r="D54">
        <v>4.5</v>
      </c>
      <c r="E54">
        <v>3.4000000000000004</v>
      </c>
      <c r="F54">
        <v>-1</v>
      </c>
    </row>
    <row r="55" spans="1:8">
      <c r="A55" t="s">
        <v>78</v>
      </c>
      <c r="B55" t="s">
        <v>48</v>
      </c>
      <c r="C55" t="s">
        <v>17</v>
      </c>
      <c r="D55">
        <v>6</v>
      </c>
      <c r="E55">
        <v>3.4</v>
      </c>
    </row>
    <row r="56" spans="1:8">
      <c r="A56" t="s">
        <v>73</v>
      </c>
      <c r="B56" t="s">
        <v>16</v>
      </c>
      <c r="C56" t="s">
        <v>20</v>
      </c>
      <c r="D56">
        <v>5.5</v>
      </c>
      <c r="E56">
        <v>3.4</v>
      </c>
    </row>
    <row r="57" spans="1:8">
      <c r="A57" t="s">
        <v>162</v>
      </c>
      <c r="B57" t="s">
        <v>16</v>
      </c>
      <c r="C57" t="s">
        <v>20</v>
      </c>
      <c r="D57">
        <v>5.5</v>
      </c>
      <c r="E57">
        <v>3.4</v>
      </c>
    </row>
    <row r="58" spans="1:8">
      <c r="A58" t="s">
        <v>151</v>
      </c>
      <c r="B58" t="s">
        <v>346</v>
      </c>
      <c r="C58" t="s">
        <v>30</v>
      </c>
      <c r="D58">
        <v>6</v>
      </c>
      <c r="E58">
        <v>3.2</v>
      </c>
    </row>
    <row r="59" spans="1:8">
      <c r="A59" t="s">
        <v>97</v>
      </c>
      <c r="B59" t="s">
        <v>16</v>
      </c>
      <c r="C59" t="s">
        <v>17</v>
      </c>
      <c r="D59">
        <v>5.5</v>
      </c>
      <c r="E59">
        <v>3</v>
      </c>
    </row>
    <row r="60" spans="1:8">
      <c r="A60" t="s">
        <v>110</v>
      </c>
      <c r="B60" t="s">
        <v>16</v>
      </c>
      <c r="C60" t="s">
        <v>57</v>
      </c>
      <c r="D60">
        <v>5</v>
      </c>
      <c r="E60">
        <v>3</v>
      </c>
    </row>
    <row r="61" spans="1:8">
      <c r="A61" t="s">
        <v>124</v>
      </c>
      <c r="B61" t="s">
        <v>35</v>
      </c>
      <c r="C61" t="s">
        <v>41</v>
      </c>
      <c r="D61">
        <v>8.5</v>
      </c>
      <c r="E61">
        <v>3</v>
      </c>
      <c r="F61" t="s">
        <v>349</v>
      </c>
      <c r="G61" t="s">
        <v>349</v>
      </c>
      <c r="H61" t="s">
        <v>349</v>
      </c>
    </row>
    <row r="62" spans="1:8">
      <c r="A62" t="s">
        <v>94</v>
      </c>
      <c r="B62" t="s">
        <v>16</v>
      </c>
      <c r="C62" t="s">
        <v>17</v>
      </c>
      <c r="D62">
        <v>6</v>
      </c>
      <c r="E62">
        <v>2.9999999999999996</v>
      </c>
    </row>
    <row r="63" spans="1:8">
      <c r="A63" t="s">
        <v>132</v>
      </c>
      <c r="B63" t="s">
        <v>48</v>
      </c>
      <c r="C63" t="s">
        <v>42</v>
      </c>
      <c r="D63">
        <v>6.5</v>
      </c>
      <c r="E63">
        <v>2.9999999999999996</v>
      </c>
      <c r="F63" t="s">
        <v>349</v>
      </c>
      <c r="G63" t="s">
        <v>349</v>
      </c>
      <c r="H63" t="s">
        <v>349</v>
      </c>
    </row>
    <row r="64" spans="1:8">
      <c r="A64" t="s">
        <v>152</v>
      </c>
      <c r="B64" t="s">
        <v>29</v>
      </c>
      <c r="C64" t="s">
        <v>30</v>
      </c>
      <c r="D64">
        <v>4</v>
      </c>
      <c r="E64">
        <v>2.9999999999999996</v>
      </c>
    </row>
    <row r="65" spans="1:8">
      <c r="A65" t="s">
        <v>95</v>
      </c>
      <c r="B65" t="s">
        <v>16</v>
      </c>
      <c r="C65" t="s">
        <v>17</v>
      </c>
      <c r="D65">
        <v>5</v>
      </c>
      <c r="E65">
        <v>2.8</v>
      </c>
      <c r="F65">
        <v>-1</v>
      </c>
    </row>
    <row r="66" spans="1:8">
      <c r="A66" t="s">
        <v>104</v>
      </c>
      <c r="B66" t="s">
        <v>46</v>
      </c>
      <c r="C66" t="s">
        <v>57</v>
      </c>
      <c r="D66">
        <v>5.5</v>
      </c>
      <c r="E66">
        <v>2.8</v>
      </c>
    </row>
    <row r="67" spans="1:8">
      <c r="A67" t="s">
        <v>113</v>
      </c>
      <c r="B67" t="s">
        <v>16</v>
      </c>
      <c r="C67" t="s">
        <v>26</v>
      </c>
      <c r="D67">
        <v>5.5</v>
      </c>
      <c r="E67">
        <v>2.8</v>
      </c>
    </row>
    <row r="68" spans="1:8">
      <c r="A68" t="s">
        <v>161</v>
      </c>
      <c r="B68" t="s">
        <v>46</v>
      </c>
      <c r="C68" t="s">
        <v>20</v>
      </c>
      <c r="D68">
        <v>5</v>
      </c>
      <c r="E68">
        <v>2.8</v>
      </c>
    </row>
    <row r="69" spans="1:8">
      <c r="A69" t="s">
        <v>88</v>
      </c>
      <c r="B69" t="s">
        <v>48</v>
      </c>
      <c r="C69" t="s">
        <v>21</v>
      </c>
      <c r="D69">
        <v>6</v>
      </c>
      <c r="E69">
        <v>2.6000000000000005</v>
      </c>
    </row>
    <row r="70" spans="1:8">
      <c r="A70" t="s">
        <v>133</v>
      </c>
      <c r="B70" t="s">
        <v>35</v>
      </c>
      <c r="C70" t="s">
        <v>42</v>
      </c>
      <c r="D70">
        <v>8</v>
      </c>
      <c r="E70">
        <v>2.6</v>
      </c>
      <c r="F70" t="s">
        <v>349</v>
      </c>
      <c r="G70" t="s">
        <v>349</v>
      </c>
      <c r="H70" t="s">
        <v>349</v>
      </c>
    </row>
    <row r="71" spans="1:8">
      <c r="A71" t="s">
        <v>103</v>
      </c>
      <c r="B71" t="s">
        <v>48</v>
      </c>
      <c r="C71" t="s">
        <v>57</v>
      </c>
      <c r="D71">
        <v>6</v>
      </c>
      <c r="E71">
        <v>2.5999999999999996</v>
      </c>
    </row>
    <row r="72" spans="1:8">
      <c r="A72" t="s">
        <v>153</v>
      </c>
      <c r="B72" t="s">
        <v>29</v>
      </c>
      <c r="C72" t="s">
        <v>30</v>
      </c>
      <c r="D72">
        <v>3.5</v>
      </c>
      <c r="E72">
        <v>2.5999999999999996</v>
      </c>
    </row>
    <row r="73" spans="1:8">
      <c r="A73" t="s">
        <v>96</v>
      </c>
      <c r="B73" t="s">
        <v>16</v>
      </c>
      <c r="C73" t="s">
        <v>17</v>
      </c>
      <c r="D73">
        <v>5.5</v>
      </c>
      <c r="E73">
        <v>2.5</v>
      </c>
    </row>
    <row r="74" spans="1:8">
      <c r="A74" t="s">
        <v>126</v>
      </c>
      <c r="B74" t="s">
        <v>16</v>
      </c>
      <c r="C74" t="s">
        <v>41</v>
      </c>
      <c r="D74">
        <v>5.5</v>
      </c>
      <c r="E74">
        <v>2.4000000000000004</v>
      </c>
      <c r="F74" t="s">
        <v>349</v>
      </c>
      <c r="G74" t="s">
        <v>349</v>
      </c>
      <c r="H74" t="s">
        <v>349</v>
      </c>
    </row>
    <row r="75" spans="1:8">
      <c r="A75" t="s">
        <v>135</v>
      </c>
      <c r="B75" t="s">
        <v>16</v>
      </c>
      <c r="C75" t="s">
        <v>42</v>
      </c>
      <c r="D75">
        <v>6</v>
      </c>
      <c r="E75">
        <v>2.4000000000000004</v>
      </c>
      <c r="F75" t="s">
        <v>349</v>
      </c>
      <c r="G75" t="s">
        <v>349</v>
      </c>
      <c r="H75" t="s">
        <v>349</v>
      </c>
    </row>
    <row r="76" spans="1:8">
      <c r="A76" t="s">
        <v>154</v>
      </c>
      <c r="B76" t="s">
        <v>53</v>
      </c>
      <c r="C76" t="s">
        <v>30</v>
      </c>
      <c r="D76">
        <v>6</v>
      </c>
      <c r="E76">
        <v>2.4000000000000004</v>
      </c>
    </row>
    <row r="77" spans="1:8">
      <c r="A77" t="s">
        <v>137</v>
      </c>
      <c r="B77" t="s">
        <v>48</v>
      </c>
      <c r="C77" t="s">
        <v>42</v>
      </c>
      <c r="D77">
        <v>7</v>
      </c>
      <c r="E77">
        <v>2.4</v>
      </c>
      <c r="F77" t="s">
        <v>349</v>
      </c>
      <c r="G77" t="s">
        <v>349</v>
      </c>
      <c r="H77" t="s">
        <v>349</v>
      </c>
    </row>
    <row r="78" spans="1:8">
      <c r="A78" t="s">
        <v>156</v>
      </c>
      <c r="B78" t="s">
        <v>346</v>
      </c>
      <c r="C78" t="s">
        <v>30</v>
      </c>
      <c r="D78">
        <v>5</v>
      </c>
      <c r="E78">
        <v>2.4</v>
      </c>
    </row>
    <row r="79" spans="1:8">
      <c r="A79" t="s">
        <v>90</v>
      </c>
      <c r="B79" t="s">
        <v>48</v>
      </c>
      <c r="C79" t="s">
        <v>21</v>
      </c>
      <c r="D79">
        <v>5</v>
      </c>
      <c r="E79">
        <v>2.2000000000000002</v>
      </c>
    </row>
    <row r="80" spans="1:8">
      <c r="A80" t="s">
        <v>92</v>
      </c>
      <c r="B80" t="s">
        <v>48</v>
      </c>
      <c r="C80" t="s">
        <v>21</v>
      </c>
      <c r="D80">
        <v>5.5</v>
      </c>
      <c r="E80">
        <v>2.2000000000000002</v>
      </c>
    </row>
    <row r="81" spans="1:8">
      <c r="A81" t="s">
        <v>105</v>
      </c>
      <c r="B81" t="s">
        <v>16</v>
      </c>
      <c r="C81" t="s">
        <v>57</v>
      </c>
      <c r="D81">
        <v>5.5</v>
      </c>
      <c r="E81">
        <v>2.1999999999999997</v>
      </c>
    </row>
    <row r="82" spans="1:8">
      <c r="A82" t="s">
        <v>160</v>
      </c>
      <c r="B82" t="s">
        <v>35</v>
      </c>
      <c r="C82" t="s">
        <v>20</v>
      </c>
      <c r="D82">
        <v>10</v>
      </c>
      <c r="E82">
        <v>2.1999999999999997</v>
      </c>
    </row>
    <row r="83" spans="1:8">
      <c r="A83" t="s">
        <v>87</v>
      </c>
      <c r="B83" t="s">
        <v>35</v>
      </c>
      <c r="C83" t="s">
        <v>21</v>
      </c>
      <c r="D83">
        <v>5.5</v>
      </c>
      <c r="E83">
        <v>2</v>
      </c>
    </row>
    <row r="84" spans="1:8">
      <c r="A84" t="s">
        <v>155</v>
      </c>
      <c r="B84" t="s">
        <v>53</v>
      </c>
      <c r="C84" t="s">
        <v>30</v>
      </c>
      <c r="D84">
        <v>6.5</v>
      </c>
      <c r="E84">
        <v>2</v>
      </c>
    </row>
    <row r="85" spans="1:8">
      <c r="A85" t="s">
        <v>157</v>
      </c>
      <c r="B85" t="s">
        <v>53</v>
      </c>
      <c r="C85" t="s">
        <v>30</v>
      </c>
      <c r="D85">
        <v>8.5</v>
      </c>
      <c r="E85">
        <v>1.8000000000000003</v>
      </c>
    </row>
    <row r="86" spans="1:8">
      <c r="A86" t="s">
        <v>91</v>
      </c>
      <c r="B86" t="s">
        <v>48</v>
      </c>
      <c r="C86" t="s">
        <v>21</v>
      </c>
      <c r="D86">
        <v>5.5</v>
      </c>
      <c r="E86">
        <v>1.8</v>
      </c>
    </row>
    <row r="87" spans="1:8">
      <c r="A87" t="s">
        <v>107</v>
      </c>
      <c r="B87" t="s">
        <v>48</v>
      </c>
      <c r="C87" t="s">
        <v>57</v>
      </c>
      <c r="D87">
        <v>5</v>
      </c>
      <c r="E87">
        <v>1.8</v>
      </c>
    </row>
    <row r="88" spans="1:8">
      <c r="A88" t="s">
        <v>106</v>
      </c>
      <c r="B88" t="s">
        <v>48</v>
      </c>
      <c r="C88" t="s">
        <v>57</v>
      </c>
      <c r="D88">
        <v>8.5</v>
      </c>
      <c r="E88">
        <v>1.7999999999999998</v>
      </c>
    </row>
    <row r="89" spans="1:8">
      <c r="A89" t="s">
        <v>109</v>
      </c>
      <c r="B89" t="s">
        <v>16</v>
      </c>
      <c r="C89" t="s">
        <v>57</v>
      </c>
      <c r="D89">
        <v>6</v>
      </c>
      <c r="E89">
        <v>1.7999999999999998</v>
      </c>
    </row>
    <row r="90" spans="1:8">
      <c r="A90" t="s">
        <v>131</v>
      </c>
      <c r="B90" t="s">
        <v>48</v>
      </c>
      <c r="C90" t="s">
        <v>41</v>
      </c>
      <c r="D90">
        <v>5.5</v>
      </c>
      <c r="E90">
        <v>1.7999999999999998</v>
      </c>
      <c r="F90" t="s">
        <v>349</v>
      </c>
      <c r="G90" t="s">
        <v>349</v>
      </c>
      <c r="H90" t="s">
        <v>349</v>
      </c>
    </row>
    <row r="91" spans="1:8">
      <c r="A91" t="s">
        <v>158</v>
      </c>
      <c r="B91" t="s">
        <v>346</v>
      </c>
      <c r="C91" t="s">
        <v>30</v>
      </c>
      <c r="D91">
        <v>5</v>
      </c>
      <c r="E91">
        <v>1.7999999999999998</v>
      </c>
    </row>
    <row r="92" spans="1:8">
      <c r="A92" t="s">
        <v>163</v>
      </c>
      <c r="B92" t="s">
        <v>16</v>
      </c>
      <c r="C92" t="s">
        <v>20</v>
      </c>
      <c r="D92">
        <v>6</v>
      </c>
      <c r="E92">
        <v>1.7999999999999998</v>
      </c>
    </row>
    <row r="93" spans="1:8">
      <c r="A93" t="s">
        <v>134</v>
      </c>
      <c r="B93" t="s">
        <v>48</v>
      </c>
      <c r="C93" t="s">
        <v>42</v>
      </c>
      <c r="D93">
        <v>6.5</v>
      </c>
      <c r="E93">
        <v>1.6</v>
      </c>
      <c r="F93" t="s">
        <v>349</v>
      </c>
      <c r="G93" t="s">
        <v>349</v>
      </c>
      <c r="H93" t="s">
        <v>349</v>
      </c>
    </row>
    <row r="94" spans="1:8">
      <c r="A94" t="s">
        <v>166</v>
      </c>
      <c r="B94" t="s">
        <v>48</v>
      </c>
      <c r="C94" t="s">
        <v>20</v>
      </c>
      <c r="D94">
        <v>6</v>
      </c>
      <c r="E94">
        <v>1.6</v>
      </c>
    </row>
    <row r="95" spans="1:8">
      <c r="A95" t="s">
        <v>89</v>
      </c>
      <c r="B95" t="s">
        <v>35</v>
      </c>
      <c r="C95" t="s">
        <v>21</v>
      </c>
      <c r="D95">
        <v>5</v>
      </c>
      <c r="E95">
        <v>1.5</v>
      </c>
    </row>
    <row r="96" spans="1:8">
      <c r="A96" t="s">
        <v>125</v>
      </c>
      <c r="B96" t="s">
        <v>48</v>
      </c>
      <c r="C96" t="s">
        <v>41</v>
      </c>
      <c r="D96">
        <v>7.5</v>
      </c>
      <c r="E96">
        <v>1.4000000000000001</v>
      </c>
      <c r="F96" t="s">
        <v>349</v>
      </c>
      <c r="G96" t="s">
        <v>349</v>
      </c>
      <c r="H96" t="s">
        <v>349</v>
      </c>
    </row>
    <row r="97" spans="1:8">
      <c r="A97" t="s">
        <v>108</v>
      </c>
      <c r="B97" t="s">
        <v>16</v>
      </c>
      <c r="C97" t="s">
        <v>57</v>
      </c>
      <c r="D97">
        <v>5.5</v>
      </c>
      <c r="E97">
        <v>1.4</v>
      </c>
    </row>
    <row r="98" spans="1:8">
      <c r="A98" t="s">
        <v>114</v>
      </c>
      <c r="B98" t="s">
        <v>35</v>
      </c>
      <c r="C98" t="s">
        <v>26</v>
      </c>
      <c r="D98">
        <v>8.5</v>
      </c>
      <c r="E98">
        <v>1.4</v>
      </c>
    </row>
    <row r="99" spans="1:8">
      <c r="A99" t="s">
        <v>128</v>
      </c>
      <c r="B99" t="s">
        <v>48</v>
      </c>
      <c r="C99" t="s">
        <v>41</v>
      </c>
      <c r="D99">
        <v>6.5</v>
      </c>
      <c r="E99">
        <v>1.4</v>
      </c>
      <c r="F99" t="s">
        <v>349</v>
      </c>
      <c r="G99" t="s">
        <v>349</v>
      </c>
      <c r="H99" t="s">
        <v>349</v>
      </c>
    </row>
    <row r="100" spans="1:8">
      <c r="A100" t="s">
        <v>136</v>
      </c>
      <c r="B100" t="s">
        <v>35</v>
      </c>
      <c r="C100" t="s">
        <v>42</v>
      </c>
      <c r="D100">
        <v>8.5</v>
      </c>
      <c r="E100">
        <v>1.4</v>
      </c>
      <c r="F100" t="s">
        <v>349</v>
      </c>
      <c r="G100" t="s">
        <v>349</v>
      </c>
      <c r="H100" t="s">
        <v>349</v>
      </c>
    </row>
    <row r="101" spans="1:8">
      <c r="A101" t="s">
        <v>138</v>
      </c>
      <c r="B101" t="s">
        <v>35</v>
      </c>
      <c r="C101" t="s">
        <v>42</v>
      </c>
      <c r="D101">
        <v>7</v>
      </c>
      <c r="E101">
        <v>1.2000000000000002</v>
      </c>
      <c r="F101" t="s">
        <v>349</v>
      </c>
      <c r="G101" t="s">
        <v>349</v>
      </c>
      <c r="H101" t="s">
        <v>349</v>
      </c>
    </row>
    <row r="102" spans="1:8">
      <c r="A102" t="s">
        <v>118</v>
      </c>
      <c r="B102" t="s">
        <v>48</v>
      </c>
      <c r="C102" t="s">
        <v>26</v>
      </c>
      <c r="D102">
        <v>6.5</v>
      </c>
      <c r="E102">
        <v>1.2</v>
      </c>
      <c r="F102" t="s">
        <v>349</v>
      </c>
      <c r="G102" t="s">
        <v>349</v>
      </c>
      <c r="H102" t="s">
        <v>349</v>
      </c>
    </row>
    <row r="103" spans="1:8">
      <c r="A103" t="s">
        <v>127</v>
      </c>
      <c r="B103" t="s">
        <v>16</v>
      </c>
      <c r="C103" t="s">
        <v>41</v>
      </c>
      <c r="D103">
        <v>5</v>
      </c>
      <c r="E103">
        <v>1.2</v>
      </c>
      <c r="F103" t="s">
        <v>349</v>
      </c>
      <c r="G103" t="s">
        <v>349</v>
      </c>
      <c r="H103" t="s">
        <v>349</v>
      </c>
    </row>
    <row r="104" spans="1:8">
      <c r="A104" t="s">
        <v>164</v>
      </c>
      <c r="B104" t="s">
        <v>48</v>
      </c>
      <c r="C104" t="s">
        <v>20</v>
      </c>
      <c r="D104">
        <v>9</v>
      </c>
      <c r="E104">
        <v>1.2</v>
      </c>
    </row>
    <row r="105" spans="1:8">
      <c r="A105" t="s">
        <v>139</v>
      </c>
      <c r="B105" t="s">
        <v>16</v>
      </c>
      <c r="C105" t="s">
        <v>42</v>
      </c>
      <c r="D105">
        <v>6</v>
      </c>
      <c r="E105">
        <v>1</v>
      </c>
      <c r="F105" t="s">
        <v>349</v>
      </c>
      <c r="G105" t="s">
        <v>349</v>
      </c>
      <c r="H105" t="s">
        <v>349</v>
      </c>
    </row>
    <row r="106" spans="1:8">
      <c r="A106" t="s">
        <v>140</v>
      </c>
      <c r="B106" t="s">
        <v>46</v>
      </c>
      <c r="C106" t="s">
        <v>42</v>
      </c>
      <c r="D106">
        <v>6</v>
      </c>
      <c r="E106">
        <v>1</v>
      </c>
      <c r="F106" t="s">
        <v>349</v>
      </c>
      <c r="G106" t="s">
        <v>349</v>
      </c>
      <c r="H106" t="s">
        <v>349</v>
      </c>
    </row>
    <row r="107" spans="1:8">
      <c r="A107" t="s">
        <v>129</v>
      </c>
      <c r="B107" t="s">
        <v>35</v>
      </c>
      <c r="C107" t="s">
        <v>41</v>
      </c>
      <c r="D107">
        <v>7</v>
      </c>
      <c r="E107">
        <v>0.89999999999999991</v>
      </c>
      <c r="F107" t="s">
        <v>349</v>
      </c>
      <c r="G107" t="s">
        <v>349</v>
      </c>
      <c r="H107" t="s">
        <v>349</v>
      </c>
    </row>
    <row r="108" spans="1:8">
      <c r="A108" t="s">
        <v>130</v>
      </c>
      <c r="B108" t="s">
        <v>48</v>
      </c>
      <c r="C108" t="s">
        <v>41</v>
      </c>
      <c r="D108">
        <v>7.5</v>
      </c>
      <c r="E108">
        <v>0.89999999999999991</v>
      </c>
      <c r="F108" t="s">
        <v>349</v>
      </c>
      <c r="G108" t="s">
        <v>349</v>
      </c>
      <c r="H108" t="s">
        <v>349</v>
      </c>
    </row>
    <row r="109" spans="1:8">
      <c r="A109" t="s">
        <v>111</v>
      </c>
      <c r="B109" t="s">
        <v>35</v>
      </c>
      <c r="C109" t="s">
        <v>57</v>
      </c>
      <c r="D109">
        <v>8</v>
      </c>
      <c r="E109">
        <v>0.8</v>
      </c>
    </row>
    <row r="110" spans="1:8">
      <c r="A110" t="s">
        <v>93</v>
      </c>
      <c r="B110" t="s">
        <v>48</v>
      </c>
      <c r="C110" t="s">
        <v>21</v>
      </c>
      <c r="D110">
        <v>4</v>
      </c>
      <c r="E110">
        <v>0.79999999999999993</v>
      </c>
    </row>
    <row r="111" spans="1:8">
      <c r="A111" t="s">
        <v>165</v>
      </c>
      <c r="B111" t="s">
        <v>48</v>
      </c>
      <c r="C111" t="s">
        <v>20</v>
      </c>
      <c r="D111">
        <v>7.5</v>
      </c>
      <c r="E111">
        <v>0.79999999999999993</v>
      </c>
    </row>
    <row r="112" spans="1:8">
      <c r="A112" t="s">
        <v>98</v>
      </c>
      <c r="B112" t="s">
        <v>48</v>
      </c>
      <c r="C112" t="s">
        <v>17</v>
      </c>
      <c r="D112">
        <v>6.5</v>
      </c>
      <c r="E112">
        <v>0.6</v>
      </c>
    </row>
    <row r="113" spans="1:8">
      <c r="A113" t="s">
        <v>99</v>
      </c>
      <c r="B113" t="s">
        <v>48</v>
      </c>
      <c r="C113" t="s">
        <v>17</v>
      </c>
      <c r="D113">
        <v>5.5</v>
      </c>
      <c r="E113">
        <v>0.6</v>
      </c>
      <c r="G113">
        <v>-1</v>
      </c>
    </row>
    <row r="114" spans="1:8">
      <c r="A114" t="s">
        <v>100</v>
      </c>
      <c r="B114" t="s">
        <v>48</v>
      </c>
      <c r="C114" t="s">
        <v>17</v>
      </c>
      <c r="D114">
        <v>7</v>
      </c>
      <c r="E114">
        <v>0.6</v>
      </c>
    </row>
    <row r="115" spans="1:8">
      <c r="A115" t="s">
        <v>112</v>
      </c>
      <c r="B115" t="s">
        <v>48</v>
      </c>
      <c r="C115" t="s">
        <v>57</v>
      </c>
      <c r="D115">
        <v>4.5</v>
      </c>
      <c r="E115">
        <v>0.6</v>
      </c>
    </row>
    <row r="116" spans="1:8">
      <c r="A116" t="s">
        <v>115</v>
      </c>
      <c r="B116" t="s">
        <v>35</v>
      </c>
      <c r="C116" t="s">
        <v>26</v>
      </c>
      <c r="D116">
        <v>8.5</v>
      </c>
      <c r="E116">
        <v>0.6</v>
      </c>
    </row>
    <row r="117" spans="1:8">
      <c r="A117" t="s">
        <v>116</v>
      </c>
      <c r="B117" t="s">
        <v>35</v>
      </c>
      <c r="C117" t="s">
        <v>26</v>
      </c>
      <c r="D117">
        <v>8</v>
      </c>
      <c r="E117">
        <v>0.6</v>
      </c>
    </row>
    <row r="118" spans="1:8">
      <c r="A118" t="s">
        <v>119</v>
      </c>
      <c r="B118" t="s">
        <v>16</v>
      </c>
      <c r="C118" t="s">
        <v>26</v>
      </c>
      <c r="D118">
        <v>4.5</v>
      </c>
      <c r="E118">
        <v>0.6</v>
      </c>
      <c r="F118" t="s">
        <v>349</v>
      </c>
      <c r="G118" t="s">
        <v>349</v>
      </c>
      <c r="H118" t="s">
        <v>349</v>
      </c>
    </row>
    <row r="119" spans="1:8">
      <c r="A119" t="s">
        <v>120</v>
      </c>
      <c r="B119" t="s">
        <v>48</v>
      </c>
      <c r="C119" t="s">
        <v>26</v>
      </c>
      <c r="D119">
        <v>6.5</v>
      </c>
      <c r="E119">
        <v>0.6</v>
      </c>
      <c r="F119" t="s">
        <v>349</v>
      </c>
      <c r="G119" t="s">
        <v>349</v>
      </c>
      <c r="H119" t="s">
        <v>349</v>
      </c>
    </row>
    <row r="120" spans="1:8">
      <c r="A120" t="s">
        <v>121</v>
      </c>
      <c r="B120" t="s">
        <v>46</v>
      </c>
      <c r="C120" t="s">
        <v>26</v>
      </c>
      <c r="D120">
        <v>5.5</v>
      </c>
      <c r="E120">
        <v>0.6</v>
      </c>
      <c r="F120" t="s">
        <v>349</v>
      </c>
      <c r="G120" t="s">
        <v>349</v>
      </c>
      <c r="H120" t="s">
        <v>349</v>
      </c>
    </row>
    <row r="121" spans="1:8">
      <c r="A121" t="s">
        <v>123</v>
      </c>
      <c r="B121" t="s">
        <v>16</v>
      </c>
      <c r="C121" t="s">
        <v>26</v>
      </c>
      <c r="D121">
        <v>4.5</v>
      </c>
      <c r="E121">
        <v>0.6</v>
      </c>
      <c r="F121" t="s">
        <v>349</v>
      </c>
      <c r="G121" t="s">
        <v>349</v>
      </c>
      <c r="H121" t="s">
        <v>349</v>
      </c>
    </row>
    <row r="122" spans="1:8">
      <c r="A122" t="s">
        <v>143</v>
      </c>
      <c r="B122" t="s">
        <v>16</v>
      </c>
      <c r="C122" t="s">
        <v>42</v>
      </c>
      <c r="D122">
        <v>4.5</v>
      </c>
      <c r="E122">
        <v>0.6</v>
      </c>
      <c r="F122" t="s">
        <v>349</v>
      </c>
      <c r="G122" t="s">
        <v>349</v>
      </c>
      <c r="H122" t="s">
        <v>349</v>
      </c>
    </row>
    <row r="123" spans="1:8">
      <c r="A123" t="s">
        <v>144</v>
      </c>
      <c r="B123" t="s">
        <v>35</v>
      </c>
      <c r="C123" t="s">
        <v>42</v>
      </c>
      <c r="D123">
        <v>7</v>
      </c>
      <c r="E123">
        <v>0.6</v>
      </c>
      <c r="F123" t="s">
        <v>349</v>
      </c>
      <c r="G123" t="s">
        <v>349</v>
      </c>
      <c r="H123" t="s">
        <v>349</v>
      </c>
    </row>
    <row r="124" spans="1:8">
      <c r="A124" t="s">
        <v>145</v>
      </c>
      <c r="B124" t="s">
        <v>48</v>
      </c>
      <c r="C124" t="s">
        <v>42</v>
      </c>
      <c r="D124">
        <v>6</v>
      </c>
      <c r="E124">
        <v>0.6</v>
      </c>
      <c r="F124" t="s">
        <v>349</v>
      </c>
      <c r="G124" t="s">
        <v>349</v>
      </c>
      <c r="H124" t="s">
        <v>349</v>
      </c>
    </row>
    <row r="125" spans="1:8">
      <c r="A125" t="s">
        <v>147</v>
      </c>
      <c r="B125" t="s">
        <v>16</v>
      </c>
      <c r="C125" t="s">
        <v>42</v>
      </c>
      <c r="D125">
        <v>5</v>
      </c>
      <c r="E125">
        <v>0.6</v>
      </c>
      <c r="F125" t="s">
        <v>349</v>
      </c>
      <c r="G125" t="s">
        <v>349</v>
      </c>
      <c r="H125" t="s">
        <v>349</v>
      </c>
    </row>
    <row r="126" spans="1:8">
      <c r="A126" t="s">
        <v>149</v>
      </c>
      <c r="B126" t="s">
        <v>48</v>
      </c>
      <c r="C126" t="s">
        <v>42</v>
      </c>
      <c r="D126">
        <v>6.5</v>
      </c>
      <c r="E126">
        <v>0.6</v>
      </c>
      <c r="F126" t="s">
        <v>349</v>
      </c>
      <c r="G126" t="s">
        <v>349</v>
      </c>
      <c r="H126" t="s">
        <v>349</v>
      </c>
    </row>
    <row r="127" spans="1:8">
      <c r="A127" t="s">
        <v>150</v>
      </c>
      <c r="B127" t="s">
        <v>46</v>
      </c>
      <c r="C127" t="s">
        <v>42</v>
      </c>
      <c r="D127">
        <v>4.5</v>
      </c>
      <c r="E127">
        <v>0.6</v>
      </c>
      <c r="F127" t="s">
        <v>349</v>
      </c>
      <c r="G127" t="s">
        <v>349</v>
      </c>
      <c r="H127" t="s">
        <v>349</v>
      </c>
    </row>
    <row r="128" spans="1:8">
      <c r="A128" t="s">
        <v>167</v>
      </c>
      <c r="B128" t="s">
        <v>48</v>
      </c>
      <c r="C128" t="s">
        <v>20</v>
      </c>
      <c r="D128">
        <v>6.5</v>
      </c>
      <c r="E128">
        <v>0.6</v>
      </c>
    </row>
    <row r="129" spans="1:8">
      <c r="A129" t="s">
        <v>168</v>
      </c>
      <c r="B129" t="s">
        <v>48</v>
      </c>
      <c r="C129" t="s">
        <v>20</v>
      </c>
      <c r="D129">
        <v>7.5</v>
      </c>
      <c r="E129">
        <v>0.6</v>
      </c>
    </row>
    <row r="130" spans="1:8">
      <c r="A130" t="s">
        <v>170</v>
      </c>
      <c r="B130" t="s">
        <v>48</v>
      </c>
      <c r="C130" t="s">
        <v>20</v>
      </c>
      <c r="D130">
        <v>6</v>
      </c>
      <c r="E130">
        <v>0.6</v>
      </c>
    </row>
    <row r="131" spans="1:8">
      <c r="A131" t="s">
        <v>159</v>
      </c>
      <c r="B131" t="s">
        <v>346</v>
      </c>
      <c r="C131" t="s">
        <v>30</v>
      </c>
      <c r="D131">
        <v>5.5</v>
      </c>
      <c r="E131">
        <v>0.4</v>
      </c>
    </row>
    <row r="132" spans="1:8">
      <c r="A132" t="s">
        <v>169</v>
      </c>
      <c r="B132" t="s">
        <v>48</v>
      </c>
      <c r="C132" t="s">
        <v>20</v>
      </c>
      <c r="D132">
        <v>6</v>
      </c>
      <c r="E132">
        <v>0.4</v>
      </c>
    </row>
    <row r="133" spans="1:8">
      <c r="A133" t="s">
        <v>117</v>
      </c>
      <c r="B133" t="s">
        <v>48</v>
      </c>
      <c r="C133" t="s">
        <v>26</v>
      </c>
      <c r="D133">
        <v>8.5</v>
      </c>
      <c r="E133">
        <v>0.39999999999999997</v>
      </c>
      <c r="F133" t="s">
        <v>349</v>
      </c>
      <c r="G133" t="s">
        <v>349</v>
      </c>
      <c r="H133" t="s">
        <v>349</v>
      </c>
    </row>
    <row r="134" spans="1:8">
      <c r="A134" t="s">
        <v>141</v>
      </c>
      <c r="B134" t="s">
        <v>16</v>
      </c>
      <c r="C134" t="s">
        <v>42</v>
      </c>
      <c r="D134">
        <v>5.5</v>
      </c>
      <c r="E134">
        <v>0.39999999999999997</v>
      </c>
      <c r="F134" t="s">
        <v>349</v>
      </c>
      <c r="G134" t="s">
        <v>349</v>
      </c>
      <c r="H134" t="s">
        <v>349</v>
      </c>
    </row>
    <row r="135" spans="1:8">
      <c r="A135" t="s">
        <v>142</v>
      </c>
      <c r="B135" t="s">
        <v>16</v>
      </c>
      <c r="C135" t="s">
        <v>42</v>
      </c>
      <c r="D135">
        <v>5.5</v>
      </c>
      <c r="E135">
        <v>0.39999999999999997</v>
      </c>
      <c r="F135" t="s">
        <v>349</v>
      </c>
      <c r="G135" t="s">
        <v>349</v>
      </c>
      <c r="H135" t="s">
        <v>349</v>
      </c>
    </row>
    <row r="136" spans="1:8">
      <c r="A136" t="s">
        <v>102</v>
      </c>
      <c r="B136" t="s">
        <v>35</v>
      </c>
      <c r="C136" t="s">
        <v>17</v>
      </c>
      <c r="D136">
        <v>6.5</v>
      </c>
      <c r="E136">
        <v>0.3</v>
      </c>
    </row>
    <row r="137" spans="1:8">
      <c r="A137" t="s">
        <v>101</v>
      </c>
      <c r="B137" t="s">
        <v>35</v>
      </c>
      <c r="C137" t="s">
        <v>17</v>
      </c>
      <c r="D137">
        <v>7</v>
      </c>
      <c r="E137">
        <v>0.19999999999999998</v>
      </c>
    </row>
    <row r="138" spans="1:8">
      <c r="A138" t="s">
        <v>122</v>
      </c>
      <c r="B138" t="s">
        <v>35</v>
      </c>
      <c r="C138" t="s">
        <v>26</v>
      </c>
      <c r="D138">
        <v>9</v>
      </c>
      <c r="E138">
        <v>0.19999999999999998</v>
      </c>
      <c r="F138" t="s">
        <v>349</v>
      </c>
      <c r="G138" t="s">
        <v>349</v>
      </c>
      <c r="H138" t="s">
        <v>349</v>
      </c>
    </row>
    <row r="139" spans="1:8">
      <c r="A139" t="s">
        <v>146</v>
      </c>
      <c r="B139" t="s">
        <v>16</v>
      </c>
      <c r="C139" t="s">
        <v>42</v>
      </c>
      <c r="D139">
        <v>5</v>
      </c>
      <c r="E139">
        <v>0.19999999999999998</v>
      </c>
      <c r="F139" t="s">
        <v>349</v>
      </c>
      <c r="G139" t="s">
        <v>349</v>
      </c>
      <c r="H139" t="s">
        <v>349</v>
      </c>
    </row>
    <row r="140" spans="1:8">
      <c r="A140" t="s">
        <v>148</v>
      </c>
      <c r="B140" t="s">
        <v>48</v>
      </c>
      <c r="C140" t="s">
        <v>42</v>
      </c>
      <c r="D140">
        <v>8</v>
      </c>
      <c r="E140">
        <v>0.19999999999999998</v>
      </c>
      <c r="F140" t="s">
        <v>349</v>
      </c>
      <c r="G140" t="s">
        <v>349</v>
      </c>
      <c r="H140" t="s">
        <v>349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A04C-DE15-4E83-8B2D-013FE6C475EE}">
  <sheetPr>
    <tabColor theme="1"/>
  </sheetPr>
  <dimension ref="A1"/>
  <sheetViews>
    <sheetView workbookViewId="0">
      <selection activeCell="J15" sqref="J15"/>
    </sheetView>
  </sheetViews>
  <sheetFormatPr defaultRowHeight="14.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A76F2-FA46-4F7A-86AF-EDAD98B4CA98}">
  <dimension ref="B1:H34"/>
  <sheetViews>
    <sheetView workbookViewId="0">
      <selection activeCell="J10" sqref="J10"/>
    </sheetView>
  </sheetViews>
  <sheetFormatPr defaultRowHeight="14.5"/>
  <cols>
    <col min="2" max="2" width="35.08984375" customWidth="1"/>
    <col min="4" max="4" width="15" bestFit="1" customWidth="1"/>
    <col min="5" max="5" width="10.6328125" bestFit="1" customWidth="1"/>
    <col min="6" max="6" width="10.54296875" bestFit="1" customWidth="1"/>
    <col min="7" max="7" width="7.90625" bestFit="1" customWidth="1"/>
    <col min="8" max="8" width="14.08984375" bestFit="1" customWidth="1"/>
  </cols>
  <sheetData>
    <row r="1" spans="2:8">
      <c r="B1" s="3" t="s">
        <v>414</v>
      </c>
      <c r="D1" s="4" t="s">
        <v>415</v>
      </c>
      <c r="E1" s="4"/>
      <c r="F1" s="4"/>
      <c r="G1" s="4"/>
      <c r="H1" s="4"/>
    </row>
    <row r="2" spans="2:8">
      <c r="B2" t="s">
        <v>416</v>
      </c>
      <c r="D2" t="s">
        <v>10</v>
      </c>
      <c r="E2" t="s">
        <v>11</v>
      </c>
      <c r="F2" t="s">
        <v>12</v>
      </c>
      <c r="G2" t="s">
        <v>13</v>
      </c>
      <c r="H2" t="s">
        <v>417</v>
      </c>
    </row>
    <row r="3" spans="2:8">
      <c r="D3" t="s">
        <v>167</v>
      </c>
      <c r="E3" t="s">
        <v>48</v>
      </c>
      <c r="F3" t="s">
        <v>20</v>
      </c>
      <c r="G3">
        <v>6.5</v>
      </c>
      <c r="H3">
        <v>1</v>
      </c>
    </row>
    <row r="4" spans="2:8">
      <c r="B4" t="s">
        <v>167</v>
      </c>
      <c r="D4" t="s">
        <v>168</v>
      </c>
      <c r="E4" t="s">
        <v>48</v>
      </c>
      <c r="F4" t="s">
        <v>20</v>
      </c>
      <c r="G4">
        <v>7.5</v>
      </c>
      <c r="H4">
        <v>1</v>
      </c>
    </row>
    <row r="5" spans="2:8">
      <c r="B5" t="s">
        <v>418</v>
      </c>
      <c r="D5" t="s">
        <v>169</v>
      </c>
      <c r="E5" t="s">
        <v>48</v>
      </c>
      <c r="F5" t="s">
        <v>20</v>
      </c>
      <c r="G5">
        <v>6</v>
      </c>
      <c r="H5">
        <v>1</v>
      </c>
    </row>
    <row r="6" spans="2:8">
      <c r="B6">
        <v>1</v>
      </c>
      <c r="D6" t="s">
        <v>170</v>
      </c>
      <c r="E6" t="s">
        <v>48</v>
      </c>
      <c r="F6" t="s">
        <v>20</v>
      </c>
      <c r="G6">
        <v>6</v>
      </c>
      <c r="H6">
        <v>1</v>
      </c>
    </row>
    <row r="7" spans="2:8">
      <c r="B7" t="s">
        <v>168</v>
      </c>
      <c r="D7" t="s">
        <v>163</v>
      </c>
      <c r="E7" t="s">
        <v>16</v>
      </c>
      <c r="F7" t="s">
        <v>20</v>
      </c>
      <c r="G7">
        <v>6</v>
      </c>
      <c r="H7">
        <v>6</v>
      </c>
    </row>
    <row r="8" spans="2:8">
      <c r="B8" t="s">
        <v>168</v>
      </c>
      <c r="D8" t="s">
        <v>164</v>
      </c>
      <c r="E8" t="s">
        <v>48</v>
      </c>
      <c r="F8" t="s">
        <v>20</v>
      </c>
      <c r="G8">
        <v>9</v>
      </c>
      <c r="H8">
        <v>5</v>
      </c>
    </row>
    <row r="9" spans="2:8">
      <c r="B9" t="s">
        <v>419</v>
      </c>
      <c r="D9" t="s">
        <v>165</v>
      </c>
      <c r="E9" t="s">
        <v>48</v>
      </c>
      <c r="F9" t="s">
        <v>20</v>
      </c>
      <c r="G9">
        <v>7.5</v>
      </c>
      <c r="H9">
        <v>4</v>
      </c>
    </row>
    <row r="10" spans="2:8">
      <c r="B10">
        <v>1</v>
      </c>
      <c r="D10" t="s">
        <v>166</v>
      </c>
      <c r="E10" t="s">
        <v>48</v>
      </c>
      <c r="F10" t="s">
        <v>20</v>
      </c>
      <c r="G10">
        <v>6</v>
      </c>
      <c r="H10">
        <v>3</v>
      </c>
    </row>
    <row r="11" spans="2:8">
      <c r="B11" t="s">
        <v>169</v>
      </c>
    </row>
    <row r="12" spans="2:8">
      <c r="B12" t="s">
        <v>169</v>
      </c>
    </row>
    <row r="13" spans="2:8">
      <c r="B13" t="s">
        <v>420</v>
      </c>
    </row>
    <row r="14" spans="2:8">
      <c r="B14">
        <v>1</v>
      </c>
    </row>
    <row r="15" spans="2:8">
      <c r="B15" t="s">
        <v>170</v>
      </c>
    </row>
    <row r="16" spans="2:8">
      <c r="B16" t="s">
        <v>170</v>
      </c>
    </row>
    <row r="17" spans="2:2">
      <c r="B17" t="s">
        <v>420</v>
      </c>
    </row>
    <row r="18" spans="2:2">
      <c r="B18">
        <v>1</v>
      </c>
    </row>
    <row r="19" spans="2:2">
      <c r="B19" t="s">
        <v>163</v>
      </c>
    </row>
    <row r="20" spans="2:2">
      <c r="B20" t="s">
        <v>163</v>
      </c>
    </row>
    <row r="21" spans="2:2">
      <c r="B21" t="s">
        <v>421</v>
      </c>
    </row>
    <row r="22" spans="2:2">
      <c r="B22">
        <v>6</v>
      </c>
    </row>
    <row r="23" spans="2:2">
      <c r="B23" t="s">
        <v>164</v>
      </c>
    </row>
    <row r="24" spans="2:2">
      <c r="B24" t="s">
        <v>164</v>
      </c>
    </row>
    <row r="25" spans="2:2">
      <c r="B25" t="s">
        <v>422</v>
      </c>
    </row>
    <row r="26" spans="2:2">
      <c r="B26">
        <v>5</v>
      </c>
    </row>
    <row r="27" spans="2:2">
      <c r="B27" t="s">
        <v>165</v>
      </c>
    </row>
    <row r="28" spans="2:2">
      <c r="B28" t="s">
        <v>165</v>
      </c>
    </row>
    <row r="29" spans="2:2">
      <c r="B29" t="s">
        <v>419</v>
      </c>
    </row>
    <row r="30" spans="2:2">
      <c r="B30">
        <v>4</v>
      </c>
    </row>
    <row r="31" spans="2:2">
      <c r="B31" t="s">
        <v>166</v>
      </c>
    </row>
    <row r="32" spans="2:2">
      <c r="B32" t="s">
        <v>166</v>
      </c>
    </row>
    <row r="33" spans="2:2">
      <c r="B33" t="s">
        <v>420</v>
      </c>
    </row>
    <row r="34" spans="2:2">
      <c r="B34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8AE83-193A-4D51-A7C8-C3FD0FA55459}">
  <dimension ref="B1:AA38"/>
  <sheetViews>
    <sheetView zoomScale="55" zoomScaleNormal="5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R48" sqref="R48"/>
    </sheetView>
  </sheetViews>
  <sheetFormatPr defaultRowHeight="14.5"/>
  <cols>
    <col min="2" max="2" width="18.08984375" bestFit="1" customWidth="1"/>
    <col min="3" max="6" width="12.90625" customWidth="1"/>
    <col min="7" max="7" width="12.90625" style="7" customWidth="1"/>
    <col min="8" max="27" width="12.90625" customWidth="1"/>
  </cols>
  <sheetData>
    <row r="1" spans="2:27">
      <c r="H1" s="5" t="s">
        <v>423</v>
      </c>
      <c r="I1" s="6"/>
      <c r="J1" s="6"/>
      <c r="K1" s="6"/>
      <c r="L1" s="6"/>
      <c r="M1" s="8" t="s">
        <v>424</v>
      </c>
      <c r="N1" s="9"/>
      <c r="O1" s="9"/>
      <c r="P1" s="9"/>
      <c r="Q1" s="9"/>
      <c r="R1" s="10" t="s">
        <v>425</v>
      </c>
      <c r="S1" s="11"/>
      <c r="T1" s="11"/>
      <c r="U1" s="11"/>
      <c r="V1" s="11"/>
      <c r="W1" s="27" t="s">
        <v>426</v>
      </c>
      <c r="X1" s="28"/>
      <c r="Y1" s="28"/>
      <c r="Z1" s="28"/>
      <c r="AA1" s="28"/>
    </row>
    <row r="2" spans="2:27">
      <c r="B2" t="s">
        <v>10</v>
      </c>
      <c r="C2" t="s">
        <v>11</v>
      </c>
      <c r="D2" t="s">
        <v>12</v>
      </c>
      <c r="E2" t="s">
        <v>13</v>
      </c>
      <c r="F2" t="s">
        <v>417</v>
      </c>
      <c r="G2" s="7" t="s">
        <v>427</v>
      </c>
      <c r="H2" t="s">
        <v>428</v>
      </c>
      <c r="I2" s="21" t="s">
        <v>429</v>
      </c>
      <c r="J2" s="22" t="s">
        <v>430</v>
      </c>
      <c r="K2" t="s">
        <v>431</v>
      </c>
      <c r="L2" t="s">
        <v>432</v>
      </c>
      <c r="M2" t="s">
        <v>433</v>
      </c>
      <c r="N2" s="21" t="s">
        <v>434</v>
      </c>
      <c r="O2" s="22" t="s">
        <v>435</v>
      </c>
      <c r="P2" t="s">
        <v>436</v>
      </c>
      <c r="Q2" t="s">
        <v>437</v>
      </c>
      <c r="R2" t="s">
        <v>438</v>
      </c>
      <c r="S2" s="21" t="s">
        <v>348</v>
      </c>
      <c r="T2" s="22" t="s">
        <v>439</v>
      </c>
      <c r="U2" t="s">
        <v>440</v>
      </c>
      <c r="V2" t="s">
        <v>441</v>
      </c>
      <c r="W2" t="s">
        <v>442</v>
      </c>
      <c r="X2" s="21" t="s">
        <v>350</v>
      </c>
      <c r="Y2" s="22" t="s">
        <v>351</v>
      </c>
      <c r="Z2" t="s">
        <v>443</v>
      </c>
      <c r="AA2" t="s">
        <v>444</v>
      </c>
    </row>
    <row r="3" spans="2:27">
      <c r="B3" s="46" t="s">
        <v>67</v>
      </c>
      <c r="C3" s="46" t="s">
        <v>35</v>
      </c>
      <c r="D3" s="46" t="s">
        <v>57</v>
      </c>
      <c r="E3" s="46">
        <v>10.5</v>
      </c>
      <c r="F3" s="47">
        <v>28</v>
      </c>
      <c r="G3" s="48">
        <f>SUM(H3,M3,R3,W3)-Aarushi[[#This Row],[Total Scores]]</f>
        <v>0</v>
      </c>
      <c r="H3" s="49">
        <v>7</v>
      </c>
      <c r="I3" s="50"/>
      <c r="J3" s="50"/>
      <c r="K3" s="50">
        <v>5</v>
      </c>
      <c r="L3" s="50"/>
      <c r="M3" s="51">
        <v>9</v>
      </c>
      <c r="N3" s="52"/>
      <c r="O3" s="52"/>
      <c r="P3" s="52">
        <v>5</v>
      </c>
      <c r="Q3" s="52">
        <v>3</v>
      </c>
      <c r="R3" s="53">
        <v>5</v>
      </c>
      <c r="S3" s="54"/>
      <c r="T3" s="54"/>
      <c r="U3" s="54"/>
      <c r="V3" s="54"/>
      <c r="W3" s="55">
        <v>7</v>
      </c>
      <c r="X3" s="56"/>
      <c r="Y3" s="56"/>
      <c r="Z3" s="56">
        <v>5</v>
      </c>
      <c r="AA3" s="56"/>
    </row>
    <row r="4" spans="2:27">
      <c r="B4" s="46" t="s">
        <v>56</v>
      </c>
      <c r="C4" s="46" t="s">
        <v>16</v>
      </c>
      <c r="D4" s="46" t="s">
        <v>57</v>
      </c>
      <c r="E4" s="46">
        <v>5</v>
      </c>
      <c r="F4" s="47">
        <v>16</v>
      </c>
      <c r="G4" s="48">
        <f>SUM(H4,M4,R4,W4)-Aarushi[[#This Row],[Total Scores]]</f>
        <v>0</v>
      </c>
      <c r="H4" s="49">
        <v>0</v>
      </c>
      <c r="I4" s="50"/>
      <c r="J4" s="50"/>
      <c r="K4" s="50"/>
      <c r="L4" s="50"/>
      <c r="M4" s="51">
        <v>6</v>
      </c>
      <c r="N4" s="52"/>
      <c r="O4" s="52"/>
      <c r="P4" s="52"/>
      <c r="Q4" s="52"/>
      <c r="R4" s="53">
        <v>6</v>
      </c>
      <c r="S4" s="54"/>
      <c r="T4" s="54"/>
      <c r="U4" s="54"/>
      <c r="V4" s="54"/>
      <c r="W4" s="57">
        <v>4</v>
      </c>
      <c r="X4" s="58"/>
      <c r="Y4" s="58"/>
      <c r="Z4" s="58"/>
      <c r="AA4" s="58">
        <v>3</v>
      </c>
    </row>
    <row r="5" spans="2:27">
      <c r="B5" s="46" t="s">
        <v>74</v>
      </c>
      <c r="C5" s="46" t="s">
        <v>48</v>
      </c>
      <c r="D5" s="46" t="s">
        <v>57</v>
      </c>
      <c r="E5" s="46">
        <v>7</v>
      </c>
      <c r="F5" s="47">
        <v>14</v>
      </c>
      <c r="G5" s="48">
        <f>SUM(H5,M5,R5,W5)-Aarushi[[#This Row],[Total Scores]]</f>
        <v>0</v>
      </c>
      <c r="H5" s="49"/>
      <c r="I5" s="50"/>
      <c r="J5" s="50"/>
      <c r="K5" s="50"/>
      <c r="L5" s="50"/>
      <c r="M5" s="51">
        <v>2</v>
      </c>
      <c r="N5" s="52"/>
      <c r="O5" s="52"/>
      <c r="P5" s="52"/>
      <c r="Q5" s="52"/>
      <c r="R5" s="53">
        <v>11</v>
      </c>
      <c r="S5" s="54"/>
      <c r="T5" s="54"/>
      <c r="U5" s="54">
        <v>7</v>
      </c>
      <c r="V5" s="54"/>
      <c r="W5" s="57">
        <v>1</v>
      </c>
      <c r="X5" s="58"/>
      <c r="Y5" s="58"/>
      <c r="Z5" s="58"/>
      <c r="AA5" s="58"/>
    </row>
    <row r="6" spans="2:27">
      <c r="B6" s="46" t="s">
        <v>103</v>
      </c>
      <c r="C6" s="46" t="s">
        <v>48</v>
      </c>
      <c r="D6" s="46" t="s">
        <v>57</v>
      </c>
      <c r="E6" s="46">
        <v>6</v>
      </c>
      <c r="F6" s="47">
        <v>13</v>
      </c>
      <c r="G6" s="48">
        <f>SUM(H6,M6,R6,W6)-Aarushi[[#This Row],[Total Scores]]</f>
        <v>0</v>
      </c>
      <c r="H6" s="49">
        <v>0</v>
      </c>
      <c r="I6" s="50"/>
      <c r="J6" s="50"/>
      <c r="K6" s="50"/>
      <c r="L6" s="50"/>
      <c r="M6" s="51">
        <v>7</v>
      </c>
      <c r="N6" s="52"/>
      <c r="O6" s="52"/>
      <c r="P6" s="52">
        <v>7</v>
      </c>
      <c r="Q6" s="52"/>
      <c r="R6" s="53">
        <v>6</v>
      </c>
      <c r="S6" s="54"/>
      <c r="T6" s="54"/>
      <c r="U6" s="54"/>
      <c r="V6" s="54">
        <v>3</v>
      </c>
      <c r="W6" s="57">
        <v>0</v>
      </c>
      <c r="X6" s="58"/>
      <c r="Y6" s="58"/>
      <c r="Z6" s="58"/>
      <c r="AA6" s="58"/>
    </row>
    <row r="7" spans="2:27">
      <c r="B7" s="46" t="s">
        <v>75</v>
      </c>
      <c r="C7" s="46" t="s">
        <v>35</v>
      </c>
      <c r="D7" s="46" t="s">
        <v>57</v>
      </c>
      <c r="E7" s="46">
        <v>6.5</v>
      </c>
      <c r="F7" s="47">
        <v>13</v>
      </c>
      <c r="G7" s="48">
        <f>SUM(H7,M7,R7,W7)-Aarushi[[#This Row],[Total Scores]]</f>
        <v>0</v>
      </c>
      <c r="H7" s="49">
        <v>0</v>
      </c>
      <c r="I7" s="50"/>
      <c r="J7" s="50"/>
      <c r="K7" s="50"/>
      <c r="L7" s="50"/>
      <c r="M7" s="51">
        <v>0</v>
      </c>
      <c r="N7" s="52"/>
      <c r="O7" s="52"/>
      <c r="P7" s="52"/>
      <c r="Q7" s="52"/>
      <c r="R7" s="53">
        <v>7</v>
      </c>
      <c r="S7" s="54"/>
      <c r="T7" s="54"/>
      <c r="U7" s="54">
        <v>5</v>
      </c>
      <c r="V7" s="54"/>
      <c r="W7" s="57">
        <v>6</v>
      </c>
      <c r="X7" s="58"/>
      <c r="Y7" s="58"/>
      <c r="Z7" s="58">
        <v>5</v>
      </c>
      <c r="AA7" s="58"/>
    </row>
    <row r="8" spans="2:27">
      <c r="B8" s="46" t="s">
        <v>104</v>
      </c>
      <c r="C8" s="46" t="s">
        <v>46</v>
      </c>
      <c r="D8" s="46" t="s">
        <v>57</v>
      </c>
      <c r="E8" s="46">
        <v>5.5</v>
      </c>
      <c r="F8" s="47">
        <v>13</v>
      </c>
      <c r="G8" s="48">
        <f>SUM(H8,M8,R8,W8)-Aarushi[[#This Row],[Total Scores]]</f>
        <v>0</v>
      </c>
      <c r="H8" s="49">
        <v>0</v>
      </c>
      <c r="I8" s="50"/>
      <c r="J8" s="50"/>
      <c r="K8" s="50"/>
      <c r="L8" s="50"/>
      <c r="M8" s="51">
        <v>6</v>
      </c>
      <c r="N8" s="52"/>
      <c r="O8" s="52"/>
      <c r="P8" s="52"/>
      <c r="Q8" s="52"/>
      <c r="R8" s="53">
        <v>6</v>
      </c>
      <c r="S8" s="54"/>
      <c r="T8" s="54"/>
      <c r="U8" s="54"/>
      <c r="V8" s="54"/>
      <c r="W8" s="57">
        <v>1</v>
      </c>
      <c r="X8" s="58"/>
      <c r="Y8" s="58"/>
      <c r="Z8" s="58"/>
      <c r="AA8" s="58"/>
    </row>
    <row r="9" spans="2:27">
      <c r="B9" s="46" t="s">
        <v>58</v>
      </c>
      <c r="C9" s="46" t="s">
        <v>16</v>
      </c>
      <c r="D9" s="46" t="s">
        <v>57</v>
      </c>
      <c r="E9" s="46">
        <v>4.5</v>
      </c>
      <c r="F9" s="47">
        <v>11</v>
      </c>
      <c r="G9" s="48">
        <f>SUM(H9,M9,R9,W9)-Aarushi[[#This Row],[Total Scores]]</f>
        <v>0</v>
      </c>
      <c r="H9" s="49">
        <v>0</v>
      </c>
      <c r="I9" s="50"/>
      <c r="J9" s="50"/>
      <c r="K9" s="50"/>
      <c r="L9" s="50"/>
      <c r="M9" s="51">
        <v>6</v>
      </c>
      <c r="N9" s="52"/>
      <c r="O9" s="52"/>
      <c r="P9" s="52"/>
      <c r="Q9" s="52"/>
      <c r="R9" s="53">
        <v>-1</v>
      </c>
      <c r="S9" s="54">
        <v>-1</v>
      </c>
      <c r="T9" s="54"/>
      <c r="U9" s="54"/>
      <c r="V9" s="54"/>
      <c r="W9" s="57">
        <v>6</v>
      </c>
      <c r="X9" s="58"/>
      <c r="Y9" s="58"/>
      <c r="Z9" s="58"/>
      <c r="AA9" s="58"/>
    </row>
    <row r="10" spans="2:27">
      <c r="B10" s="46" t="s">
        <v>105</v>
      </c>
      <c r="C10" s="46" t="s">
        <v>16</v>
      </c>
      <c r="D10" s="46" t="s">
        <v>57</v>
      </c>
      <c r="E10" s="46">
        <v>5.5</v>
      </c>
      <c r="F10" s="47">
        <v>10</v>
      </c>
      <c r="G10" s="48">
        <f>SUM(H10,M10,R10,W10)-Aarushi[[#This Row],[Total Scores]]</f>
        <v>0</v>
      </c>
      <c r="H10" s="49">
        <v>0</v>
      </c>
      <c r="I10" s="50"/>
      <c r="J10" s="50"/>
      <c r="K10" s="50"/>
      <c r="L10" s="50"/>
      <c r="M10" s="51">
        <v>0</v>
      </c>
      <c r="N10" s="52"/>
      <c r="O10" s="52"/>
      <c r="P10" s="52"/>
      <c r="Q10" s="52"/>
      <c r="R10" s="53">
        <v>9</v>
      </c>
      <c r="S10" s="54"/>
      <c r="T10" s="54"/>
      <c r="U10" s="54"/>
      <c r="V10" s="54">
        <v>3</v>
      </c>
      <c r="W10" s="57">
        <v>1</v>
      </c>
      <c r="X10" s="58"/>
      <c r="Y10" s="58"/>
      <c r="Z10" s="58"/>
      <c r="AA10" s="58"/>
    </row>
    <row r="11" spans="2:27">
      <c r="B11" s="46" t="s">
        <v>106</v>
      </c>
      <c r="C11" s="46" t="s">
        <v>48</v>
      </c>
      <c r="D11" s="46" t="s">
        <v>57</v>
      </c>
      <c r="E11" s="46">
        <v>8.5</v>
      </c>
      <c r="F11" s="47">
        <v>9</v>
      </c>
      <c r="G11" s="48">
        <f>SUM(H11,M11,R11,W11)-Aarushi[[#This Row],[Total Scores]]</f>
        <v>0</v>
      </c>
      <c r="H11" s="49">
        <v>2</v>
      </c>
      <c r="I11" s="50"/>
      <c r="J11" s="50"/>
      <c r="K11" s="50"/>
      <c r="L11" s="50"/>
      <c r="M11" s="51">
        <v>6</v>
      </c>
      <c r="N11" s="52"/>
      <c r="O11" s="52"/>
      <c r="P11" s="52"/>
      <c r="Q11" s="52">
        <v>3</v>
      </c>
      <c r="R11" s="53">
        <v>1</v>
      </c>
      <c r="S11" s="54"/>
      <c r="T11" s="54"/>
      <c r="U11" s="54"/>
      <c r="V11" s="54"/>
      <c r="W11" s="57"/>
      <c r="X11" s="58"/>
      <c r="Y11" s="58"/>
      <c r="Z11" s="58"/>
      <c r="AA11" s="58"/>
    </row>
    <row r="12" spans="2:27">
      <c r="B12" s="46" t="s">
        <v>107</v>
      </c>
      <c r="C12" s="46" t="s">
        <v>48</v>
      </c>
      <c r="D12" s="46" t="s">
        <v>57</v>
      </c>
      <c r="E12" s="46">
        <v>5</v>
      </c>
      <c r="F12" s="47">
        <v>7</v>
      </c>
      <c r="G12" s="48">
        <f>SUM(H12,M12,R12,W12)-Aarushi[[#This Row],[Total Scores]]</f>
        <v>0</v>
      </c>
      <c r="H12" s="49">
        <v>1</v>
      </c>
      <c r="I12" s="50"/>
      <c r="J12" s="50"/>
      <c r="K12" s="50"/>
      <c r="L12" s="50"/>
      <c r="M12" s="51">
        <v>2</v>
      </c>
      <c r="N12" s="52"/>
      <c r="O12" s="52"/>
      <c r="P12" s="52"/>
      <c r="Q12" s="52"/>
      <c r="R12" s="53">
        <v>2</v>
      </c>
      <c r="S12" s="54"/>
      <c r="T12" s="54"/>
      <c r="U12" s="54"/>
      <c r="V12" s="54"/>
      <c r="W12" s="57">
        <v>2</v>
      </c>
      <c r="X12" s="58"/>
      <c r="Y12" s="58"/>
      <c r="Z12" s="58"/>
      <c r="AA12" s="58"/>
    </row>
    <row r="13" spans="2:27">
      <c r="B13" s="46" t="s">
        <v>108</v>
      </c>
      <c r="C13" s="46" t="s">
        <v>16</v>
      </c>
      <c r="D13" s="46" t="s">
        <v>57</v>
      </c>
      <c r="E13" s="46">
        <v>5.5</v>
      </c>
      <c r="F13" s="47">
        <v>6</v>
      </c>
      <c r="G13" s="48">
        <f>SUM(H13,M13,R13,W13)-Aarushi[[#This Row],[Total Scores]]</f>
        <v>0</v>
      </c>
      <c r="H13" s="49">
        <v>-1</v>
      </c>
      <c r="I13" s="50"/>
      <c r="J13" s="50"/>
      <c r="K13" s="50"/>
      <c r="L13" s="50"/>
      <c r="M13" s="51">
        <v>0</v>
      </c>
      <c r="N13" s="52"/>
      <c r="O13" s="52"/>
      <c r="P13" s="52"/>
      <c r="Q13" s="52"/>
      <c r="R13" s="53">
        <v>6</v>
      </c>
      <c r="S13" s="54"/>
      <c r="T13" s="54"/>
      <c r="U13" s="54"/>
      <c r="V13" s="54"/>
      <c r="W13" s="57">
        <v>1</v>
      </c>
      <c r="X13" s="58"/>
      <c r="Y13" s="58"/>
      <c r="Z13" s="58"/>
      <c r="AA13" s="58"/>
    </row>
    <row r="14" spans="2:27">
      <c r="B14" s="46" t="s">
        <v>109</v>
      </c>
      <c r="C14" s="46" t="s">
        <v>16</v>
      </c>
      <c r="D14" s="46" t="s">
        <v>57</v>
      </c>
      <c r="E14" s="46">
        <v>6</v>
      </c>
      <c r="F14" s="47">
        <v>6</v>
      </c>
      <c r="G14" s="48">
        <f>SUM(H14,M14,R14,W14)-Aarushi[[#This Row],[Total Scores]]</f>
        <v>0</v>
      </c>
      <c r="H14" s="49">
        <v>0</v>
      </c>
      <c r="I14" s="50"/>
      <c r="J14" s="50"/>
      <c r="K14" s="50"/>
      <c r="L14" s="50"/>
      <c r="M14" s="51">
        <v>6</v>
      </c>
      <c r="N14" s="52"/>
      <c r="O14" s="52"/>
      <c r="P14" s="52"/>
      <c r="Q14" s="52"/>
      <c r="R14" s="53"/>
      <c r="S14" s="54"/>
      <c r="T14" s="54"/>
      <c r="U14" s="54"/>
      <c r="V14" s="54"/>
      <c r="W14" s="57">
        <v>0</v>
      </c>
      <c r="X14" s="58"/>
      <c r="Y14" s="58"/>
      <c r="Z14" s="58"/>
      <c r="AA14" s="58"/>
    </row>
    <row r="15" spans="2:27">
      <c r="B15" s="46" t="s">
        <v>110</v>
      </c>
      <c r="C15" s="46" t="s">
        <v>16</v>
      </c>
      <c r="D15" s="46" t="s">
        <v>57</v>
      </c>
      <c r="E15" s="46">
        <v>5</v>
      </c>
      <c r="F15" s="47">
        <v>5</v>
      </c>
      <c r="G15" s="48">
        <f>SUM(H15,M15,R15,W15)-Aarushi[[#This Row],[Total Scores]]</f>
        <v>0</v>
      </c>
      <c r="H15" s="49"/>
      <c r="I15" s="50"/>
      <c r="J15" s="50"/>
      <c r="K15" s="50"/>
      <c r="L15" s="50"/>
      <c r="M15" s="51">
        <v>5</v>
      </c>
      <c r="N15" s="52">
        <v>-1</v>
      </c>
      <c r="O15" s="52"/>
      <c r="P15" s="52"/>
      <c r="Q15" s="52"/>
      <c r="R15" s="53"/>
      <c r="S15" s="54"/>
      <c r="T15" s="54"/>
      <c r="U15" s="54"/>
      <c r="V15" s="54"/>
      <c r="W15" s="57">
        <v>0</v>
      </c>
      <c r="X15" s="58"/>
      <c r="Y15" s="58"/>
      <c r="Z15" s="58"/>
      <c r="AA15" s="58"/>
    </row>
    <row r="16" spans="2:27">
      <c r="B16" s="46" t="s">
        <v>111</v>
      </c>
      <c r="C16" s="46" t="s">
        <v>35</v>
      </c>
      <c r="D16" s="46" t="s">
        <v>57</v>
      </c>
      <c r="E16" s="46">
        <v>8</v>
      </c>
      <c r="F16" s="47">
        <v>3</v>
      </c>
      <c r="G16" s="48">
        <f>SUM(H16,M16,R16,W16)-Aarushi[[#This Row],[Total Scores]]</f>
        <v>0</v>
      </c>
      <c r="H16" s="49">
        <v>1</v>
      </c>
      <c r="I16" s="50"/>
      <c r="J16" s="50"/>
      <c r="K16" s="50"/>
      <c r="L16" s="50"/>
      <c r="M16" s="51">
        <v>1</v>
      </c>
      <c r="N16" s="52"/>
      <c r="O16" s="52"/>
      <c r="P16" s="52"/>
      <c r="Q16" s="52"/>
      <c r="R16" s="53">
        <v>0</v>
      </c>
      <c r="S16" s="54"/>
      <c r="T16" s="54"/>
      <c r="U16" s="54"/>
      <c r="V16" s="54"/>
      <c r="W16" s="57">
        <v>1</v>
      </c>
      <c r="X16" s="58"/>
      <c r="Y16" s="58"/>
      <c r="Z16" s="58"/>
      <c r="AA16" s="58"/>
    </row>
    <row r="17" spans="2:27">
      <c r="B17" s="46" t="s">
        <v>112</v>
      </c>
      <c r="C17" s="46" t="s">
        <v>48</v>
      </c>
      <c r="D17" s="46" t="s">
        <v>57</v>
      </c>
      <c r="E17" s="46">
        <v>4.5</v>
      </c>
      <c r="F17" s="47">
        <v>2</v>
      </c>
      <c r="G17" s="48">
        <f>SUM(H17,M17,R17,W17)-Aarushi[[#This Row],[Total Scores]]</f>
        <v>0</v>
      </c>
      <c r="H17" s="49">
        <v>2</v>
      </c>
      <c r="I17" s="50"/>
      <c r="J17" s="50"/>
      <c r="K17" s="50"/>
      <c r="L17" s="50"/>
      <c r="M17" s="51"/>
      <c r="N17" s="52"/>
      <c r="O17" s="52"/>
      <c r="P17" s="52"/>
      <c r="Q17" s="52"/>
      <c r="R17" s="53">
        <v>0</v>
      </c>
      <c r="S17" s="54"/>
      <c r="T17" s="54"/>
      <c r="U17" s="54"/>
      <c r="V17" s="54"/>
      <c r="W17" s="57"/>
      <c r="X17" s="58"/>
      <c r="Y17" s="58"/>
      <c r="Z17" s="58"/>
      <c r="AA17" s="58"/>
    </row>
    <row r="18" spans="2:27">
      <c r="B18" s="46" t="s">
        <v>23</v>
      </c>
      <c r="C18" s="46" t="s">
        <v>35</v>
      </c>
      <c r="D18" s="46" t="s">
        <v>26</v>
      </c>
      <c r="E18" s="46">
        <v>7.5</v>
      </c>
      <c r="F18" s="47">
        <v>22</v>
      </c>
      <c r="G18" s="48">
        <f>SUM(H18,M18,R18,W18)-Aarushi[[#This Row],[Total Scores]]</f>
        <v>0</v>
      </c>
      <c r="H18" s="49">
        <v>12</v>
      </c>
      <c r="I18" s="50"/>
      <c r="J18" s="50"/>
      <c r="K18" s="50">
        <v>10</v>
      </c>
      <c r="L18" s="50"/>
      <c r="M18" s="51">
        <v>1</v>
      </c>
      <c r="N18" s="52"/>
      <c r="O18" s="52"/>
      <c r="P18" s="52"/>
      <c r="Q18" s="52"/>
      <c r="R18" s="53"/>
      <c r="S18" s="54"/>
      <c r="T18" s="54"/>
      <c r="U18" s="54"/>
      <c r="V18" s="54"/>
      <c r="W18" s="57">
        <v>9</v>
      </c>
      <c r="X18" s="58"/>
      <c r="Y18" s="58"/>
      <c r="Z18" s="58">
        <v>5</v>
      </c>
      <c r="AA18" s="58"/>
    </row>
    <row r="19" spans="2:27">
      <c r="B19" s="46" t="s">
        <v>76</v>
      </c>
      <c r="C19" s="46" t="s">
        <v>35</v>
      </c>
      <c r="D19" s="46" t="s">
        <v>26</v>
      </c>
      <c r="E19" s="46">
        <v>10.5</v>
      </c>
      <c r="F19" s="47">
        <v>17</v>
      </c>
      <c r="G19" s="48">
        <f>SUM(H19,M19,R19,W19)-Aarushi[[#This Row],[Total Scores]]</f>
        <v>0</v>
      </c>
      <c r="H19" s="49">
        <v>7</v>
      </c>
      <c r="I19" s="50"/>
      <c r="J19" s="50"/>
      <c r="K19" s="50">
        <v>6</v>
      </c>
      <c r="L19" s="50"/>
      <c r="M19" s="51">
        <v>1</v>
      </c>
      <c r="N19" s="52"/>
      <c r="O19" s="52"/>
      <c r="P19" s="52"/>
      <c r="Q19" s="52"/>
      <c r="R19" s="53"/>
      <c r="S19" s="54"/>
      <c r="T19" s="54"/>
      <c r="U19" s="54"/>
      <c r="V19" s="54"/>
      <c r="W19" s="57">
        <v>9</v>
      </c>
      <c r="X19" s="58"/>
      <c r="Y19" s="58"/>
      <c r="Z19" s="58">
        <v>5</v>
      </c>
      <c r="AA19" s="58">
        <v>3</v>
      </c>
    </row>
    <row r="20" spans="2:27">
      <c r="B20" s="46" t="s">
        <v>49</v>
      </c>
      <c r="C20" s="46" t="s">
        <v>16</v>
      </c>
      <c r="D20" s="46" t="s">
        <v>26</v>
      </c>
      <c r="E20" s="46">
        <v>6</v>
      </c>
      <c r="F20" s="47">
        <v>16</v>
      </c>
      <c r="G20" s="48">
        <f>SUM(H20,M20,R20,W20)-Aarushi[[#This Row],[Total Scores]]</f>
        <v>0</v>
      </c>
      <c r="H20" s="49">
        <v>6</v>
      </c>
      <c r="I20" s="50"/>
      <c r="J20" s="50"/>
      <c r="K20" s="50"/>
      <c r="L20" s="50"/>
      <c r="M20" s="51">
        <v>6</v>
      </c>
      <c r="N20" s="52"/>
      <c r="O20" s="52"/>
      <c r="P20" s="52"/>
      <c r="Q20" s="52"/>
      <c r="R20" s="53"/>
      <c r="S20" s="54"/>
      <c r="T20" s="54"/>
      <c r="U20" s="54"/>
      <c r="V20" s="54"/>
      <c r="W20" s="57">
        <v>4</v>
      </c>
      <c r="X20" s="58"/>
      <c r="Y20" s="58"/>
      <c r="Z20" s="58"/>
      <c r="AA20" s="58">
        <v>3</v>
      </c>
    </row>
    <row r="21" spans="2:27">
      <c r="B21" s="46" t="s">
        <v>60</v>
      </c>
      <c r="C21" s="46" t="s">
        <v>48</v>
      </c>
      <c r="D21" s="46" t="s">
        <v>26</v>
      </c>
      <c r="E21" s="46">
        <v>6</v>
      </c>
      <c r="F21" s="47">
        <v>14</v>
      </c>
      <c r="G21" s="48">
        <f>SUM(H21,M21,R21,W21)-Aarushi[[#This Row],[Total Scores]]</f>
        <v>0</v>
      </c>
      <c r="H21" s="49">
        <v>3</v>
      </c>
      <c r="I21" s="50"/>
      <c r="J21" s="50"/>
      <c r="K21" s="50"/>
      <c r="L21" s="50"/>
      <c r="M21" s="51">
        <v>9</v>
      </c>
      <c r="N21" s="52"/>
      <c r="O21" s="52"/>
      <c r="P21" s="52">
        <v>7</v>
      </c>
      <c r="Q21" s="52"/>
      <c r="R21" s="53"/>
      <c r="S21" s="54"/>
      <c r="T21" s="54"/>
      <c r="U21" s="54"/>
      <c r="V21" s="54"/>
      <c r="W21" s="57">
        <v>2</v>
      </c>
      <c r="X21" s="58"/>
      <c r="Y21" s="58"/>
      <c r="Z21" s="58"/>
      <c r="AA21" s="58"/>
    </row>
    <row r="22" spans="2:27">
      <c r="B22" s="46" t="s">
        <v>61</v>
      </c>
      <c r="C22" s="46" t="s">
        <v>46</v>
      </c>
      <c r="D22" s="46" t="s">
        <v>26</v>
      </c>
      <c r="E22" s="46">
        <v>6</v>
      </c>
      <c r="F22" s="47">
        <v>14</v>
      </c>
      <c r="G22" s="48">
        <f>SUM(H22,M22,R22,W22)-Aarushi[[#This Row],[Total Scores]]</f>
        <v>0</v>
      </c>
      <c r="H22" s="49">
        <v>6</v>
      </c>
      <c r="I22" s="50"/>
      <c r="J22" s="50"/>
      <c r="K22" s="50"/>
      <c r="L22" s="50"/>
      <c r="M22" s="51">
        <v>6</v>
      </c>
      <c r="N22" s="52"/>
      <c r="O22" s="52"/>
      <c r="P22" s="52"/>
      <c r="Q22" s="52"/>
      <c r="R22" s="53"/>
      <c r="S22" s="54"/>
      <c r="T22" s="54"/>
      <c r="U22" s="54"/>
      <c r="V22" s="54"/>
      <c r="W22" s="57">
        <v>2</v>
      </c>
      <c r="X22" s="58"/>
      <c r="Y22" s="58"/>
      <c r="Z22" s="58"/>
      <c r="AA22" s="58"/>
    </row>
    <row r="23" spans="2:27">
      <c r="B23" s="46" t="s">
        <v>113</v>
      </c>
      <c r="C23" s="46" t="s">
        <v>16</v>
      </c>
      <c r="D23" s="46" t="s">
        <v>26</v>
      </c>
      <c r="E23" s="46">
        <v>5.5</v>
      </c>
      <c r="F23" s="47">
        <v>13</v>
      </c>
      <c r="G23" s="48">
        <f>SUM(H23,M23,R23,W23)-Aarushi[[#This Row],[Total Scores]]</f>
        <v>0</v>
      </c>
      <c r="H23" s="49">
        <v>6</v>
      </c>
      <c r="I23" s="50"/>
      <c r="J23" s="50"/>
      <c r="K23" s="50"/>
      <c r="L23" s="50"/>
      <c r="M23" s="51">
        <v>6</v>
      </c>
      <c r="N23" s="52"/>
      <c r="O23" s="52"/>
      <c r="P23" s="52"/>
      <c r="Q23" s="52"/>
      <c r="R23" s="53">
        <v>0</v>
      </c>
      <c r="S23" s="54"/>
      <c r="T23" s="54"/>
      <c r="U23" s="54"/>
      <c r="V23" s="54"/>
      <c r="W23" s="57">
        <v>1</v>
      </c>
      <c r="X23" s="58"/>
      <c r="Y23" s="58"/>
      <c r="Z23" s="58"/>
      <c r="AA23" s="58"/>
    </row>
    <row r="24" spans="2:27">
      <c r="B24" s="46" t="s">
        <v>71</v>
      </c>
      <c r="C24" s="46" t="s">
        <v>48</v>
      </c>
      <c r="D24" s="46" t="s">
        <v>26</v>
      </c>
      <c r="E24" s="46">
        <v>7</v>
      </c>
      <c r="F24" s="47">
        <v>12</v>
      </c>
      <c r="G24" s="48">
        <f>SUM(H24,M24,R24,W24)-Aarushi[[#This Row],[Total Scores]]</f>
        <v>0</v>
      </c>
      <c r="H24" s="49">
        <v>3</v>
      </c>
      <c r="I24" s="50"/>
      <c r="J24" s="50"/>
      <c r="K24" s="50"/>
      <c r="L24" s="50"/>
      <c r="M24" s="51">
        <v>0</v>
      </c>
      <c r="N24" s="52"/>
      <c r="O24" s="52"/>
      <c r="P24" s="52"/>
      <c r="Q24" s="52"/>
      <c r="R24" s="53"/>
      <c r="S24" s="54"/>
      <c r="T24" s="54"/>
      <c r="U24" s="54"/>
      <c r="V24" s="54"/>
      <c r="W24" s="57">
        <v>9</v>
      </c>
      <c r="X24" s="58"/>
      <c r="Y24" s="58"/>
      <c r="Z24" s="58">
        <v>7</v>
      </c>
      <c r="AA24" s="58"/>
    </row>
    <row r="25" spans="2:27">
      <c r="B25" s="46" t="s">
        <v>51</v>
      </c>
      <c r="C25" s="46" t="s">
        <v>16</v>
      </c>
      <c r="D25" s="46" t="s">
        <v>26</v>
      </c>
      <c r="E25" s="46">
        <v>5</v>
      </c>
      <c r="F25" s="47">
        <v>12</v>
      </c>
      <c r="G25" s="48">
        <f>SUM(H25,M25,R25,W25)-Aarushi[[#This Row],[Total Scores]]</f>
        <v>0</v>
      </c>
      <c r="H25" s="49"/>
      <c r="I25" s="50"/>
      <c r="J25" s="50"/>
      <c r="K25" s="50"/>
      <c r="L25" s="50"/>
      <c r="M25" s="51">
        <v>6</v>
      </c>
      <c r="N25" s="52"/>
      <c r="O25" s="52"/>
      <c r="P25" s="52"/>
      <c r="Q25" s="52"/>
      <c r="R25" s="53">
        <v>0</v>
      </c>
      <c r="S25" s="54">
        <v>-1</v>
      </c>
      <c r="T25" s="54"/>
      <c r="U25" s="54"/>
      <c r="V25" s="54"/>
      <c r="W25" s="57">
        <v>6</v>
      </c>
      <c r="X25" s="58"/>
      <c r="Y25" s="58"/>
      <c r="Z25" s="58"/>
      <c r="AA25" s="58"/>
    </row>
    <row r="26" spans="2:27">
      <c r="B26" s="46" t="s">
        <v>64</v>
      </c>
      <c r="C26" s="46" t="s">
        <v>16</v>
      </c>
      <c r="D26" s="46" t="s">
        <v>26</v>
      </c>
      <c r="E26" s="46">
        <v>5</v>
      </c>
      <c r="F26" s="47">
        <v>12</v>
      </c>
      <c r="G26" s="48">
        <f>SUM(H26,M26,R26,W26)-Aarushi[[#This Row],[Total Scores]]</f>
        <v>0</v>
      </c>
      <c r="H26" s="49">
        <v>6</v>
      </c>
      <c r="I26" s="50"/>
      <c r="J26" s="50"/>
      <c r="K26" s="50"/>
      <c r="L26" s="50"/>
      <c r="M26" s="51">
        <v>6</v>
      </c>
      <c r="N26" s="52"/>
      <c r="O26" s="52"/>
      <c r="P26" s="52"/>
      <c r="Q26" s="52"/>
      <c r="R26" s="53"/>
      <c r="S26" s="54"/>
      <c r="T26" s="54"/>
      <c r="U26" s="54"/>
      <c r="V26" s="54"/>
      <c r="W26" s="57"/>
      <c r="X26" s="58"/>
      <c r="Y26" s="58"/>
      <c r="Z26" s="58"/>
      <c r="AA26" s="58"/>
    </row>
    <row r="27" spans="2:27">
      <c r="B27" s="46" t="s">
        <v>25</v>
      </c>
      <c r="C27" s="46" t="s">
        <v>16</v>
      </c>
      <c r="D27" s="46" t="s">
        <v>26</v>
      </c>
      <c r="E27" s="46">
        <v>5.5</v>
      </c>
      <c r="F27" s="47">
        <v>12</v>
      </c>
      <c r="G27" s="48">
        <f>SUM(H27,M27,R27,W27)-Aarushi[[#This Row],[Total Scores]]</f>
        <v>0</v>
      </c>
      <c r="H27" s="49">
        <v>6</v>
      </c>
      <c r="I27" s="50"/>
      <c r="J27" s="50"/>
      <c r="K27" s="50"/>
      <c r="L27" s="50"/>
      <c r="M27" s="51"/>
      <c r="N27" s="52"/>
      <c r="O27" s="52"/>
      <c r="P27" s="52"/>
      <c r="Q27" s="52"/>
      <c r="R27" s="53"/>
      <c r="S27" s="54"/>
      <c r="T27" s="54"/>
      <c r="U27" s="54"/>
      <c r="V27" s="54"/>
      <c r="W27" s="57">
        <v>6</v>
      </c>
      <c r="X27" s="58"/>
      <c r="Y27" s="58"/>
      <c r="Z27" s="58"/>
      <c r="AA27" s="58"/>
    </row>
    <row r="28" spans="2:27">
      <c r="B28" s="46" t="s">
        <v>83</v>
      </c>
      <c r="C28" s="46" t="s">
        <v>35</v>
      </c>
      <c r="D28" s="46" t="s">
        <v>26</v>
      </c>
      <c r="E28" s="46">
        <v>10.5</v>
      </c>
      <c r="F28" s="47">
        <v>10</v>
      </c>
      <c r="G28" s="48">
        <f>SUM(H28,M28,R28,W28)-Aarushi[[#This Row],[Total Scores]]</f>
        <v>0</v>
      </c>
      <c r="H28" s="49">
        <v>1</v>
      </c>
      <c r="I28" s="50"/>
      <c r="J28" s="50"/>
      <c r="K28" s="50"/>
      <c r="L28" s="50"/>
      <c r="M28" s="51"/>
      <c r="N28" s="52"/>
      <c r="O28" s="52"/>
      <c r="P28" s="52"/>
      <c r="Q28" s="52"/>
      <c r="R28" s="53"/>
      <c r="S28" s="54"/>
      <c r="T28" s="54"/>
      <c r="U28" s="54"/>
      <c r="V28" s="54"/>
      <c r="W28" s="57">
        <v>9</v>
      </c>
      <c r="X28" s="58"/>
      <c r="Y28" s="58"/>
      <c r="Z28" s="58">
        <v>5</v>
      </c>
      <c r="AA28" s="58">
        <v>3</v>
      </c>
    </row>
    <row r="29" spans="2:27">
      <c r="B29" s="46" t="s">
        <v>114</v>
      </c>
      <c r="C29" s="46" t="s">
        <v>35</v>
      </c>
      <c r="D29" s="46" t="s">
        <v>26</v>
      </c>
      <c r="E29" s="46">
        <v>8.5</v>
      </c>
      <c r="F29" s="47">
        <v>5</v>
      </c>
      <c r="G29" s="48">
        <f>SUM(H29,M29,R29,W29)-Aarushi[[#This Row],[Total Scores]]</f>
        <v>0</v>
      </c>
      <c r="H29" s="49">
        <v>2</v>
      </c>
      <c r="I29" s="50"/>
      <c r="J29" s="50"/>
      <c r="K29" s="50"/>
      <c r="L29" s="50"/>
      <c r="M29" s="51">
        <v>1</v>
      </c>
      <c r="N29" s="52"/>
      <c r="O29" s="52"/>
      <c r="P29" s="52"/>
      <c r="Q29" s="52"/>
      <c r="R29" s="53">
        <v>0</v>
      </c>
      <c r="S29" s="54"/>
      <c r="T29" s="54"/>
      <c r="U29" s="54"/>
      <c r="V29" s="54"/>
      <c r="W29" s="59">
        <v>2</v>
      </c>
      <c r="X29" s="60"/>
      <c r="Y29" s="60"/>
      <c r="Z29" s="60"/>
      <c r="AA29" s="60"/>
    </row>
    <row r="30" spans="2:27">
      <c r="B30" s="46" t="s">
        <v>115</v>
      </c>
      <c r="C30" s="46" t="s">
        <v>35</v>
      </c>
      <c r="D30" s="46" t="s">
        <v>26</v>
      </c>
      <c r="E30" s="46">
        <v>8.5</v>
      </c>
      <c r="F30" s="47">
        <v>3</v>
      </c>
      <c r="G30" s="48">
        <f>SUM(H30,M30,R30,W30)-Aarushi[[#This Row],[Total Scores]]</f>
        <v>0</v>
      </c>
      <c r="H30" s="49">
        <v>0</v>
      </c>
      <c r="I30" s="50"/>
      <c r="J30" s="50"/>
      <c r="K30" s="50"/>
      <c r="L30" s="50"/>
      <c r="M30" s="51">
        <v>3</v>
      </c>
      <c r="N30" s="52"/>
      <c r="O30" s="52"/>
      <c r="P30" s="52"/>
      <c r="Q30" s="52">
        <v>3</v>
      </c>
      <c r="R30" s="53">
        <v>0</v>
      </c>
      <c r="S30" s="54"/>
      <c r="T30" s="54"/>
      <c r="U30" s="54"/>
      <c r="V30" s="54"/>
      <c r="W30" s="57">
        <v>0</v>
      </c>
      <c r="X30" s="58"/>
      <c r="Y30" s="58"/>
      <c r="Z30" s="58"/>
      <c r="AA30" s="58"/>
    </row>
    <row r="31" spans="2:27">
      <c r="B31" s="46" t="s">
        <v>116</v>
      </c>
      <c r="C31" s="46" t="s">
        <v>35</v>
      </c>
      <c r="D31" s="46" t="s">
        <v>26</v>
      </c>
      <c r="E31" s="46">
        <v>8</v>
      </c>
      <c r="F31" s="47">
        <v>2</v>
      </c>
      <c r="G31" s="48">
        <f>SUM(H31,M31,R31,W31)-Aarushi[[#This Row],[Total Scores]]</f>
        <v>0</v>
      </c>
      <c r="H31" s="49">
        <v>0</v>
      </c>
      <c r="I31" s="50"/>
      <c r="J31" s="50"/>
      <c r="K31" s="50"/>
      <c r="L31" s="50"/>
      <c r="M31" s="51"/>
      <c r="N31" s="52"/>
      <c r="O31" s="52"/>
      <c r="P31" s="52"/>
      <c r="Q31" s="52"/>
      <c r="R31" s="53">
        <v>2</v>
      </c>
      <c r="S31" s="54"/>
      <c r="T31" s="54"/>
      <c r="U31" s="54"/>
      <c r="V31" s="54"/>
      <c r="W31" s="57">
        <v>0</v>
      </c>
      <c r="X31" s="58"/>
      <c r="Y31" s="58"/>
      <c r="Z31" s="58"/>
      <c r="AA31" s="58"/>
    </row>
    <row r="32" spans="2:27">
      <c r="B32" s="36" t="s">
        <v>117</v>
      </c>
      <c r="C32" s="36" t="s">
        <v>48</v>
      </c>
      <c r="D32" s="36" t="s">
        <v>26</v>
      </c>
      <c r="E32" s="36">
        <v>8.5</v>
      </c>
      <c r="F32" s="37">
        <v>2</v>
      </c>
      <c r="G32" s="48">
        <f>SUM(H32,M32,R32,W32)-Aarushi[[#This Row],[Total Scores]]</f>
        <v>0</v>
      </c>
      <c r="H32" s="38">
        <v>0</v>
      </c>
      <c r="I32" s="39" t="s">
        <v>349</v>
      </c>
      <c r="J32" s="39" t="s">
        <v>349</v>
      </c>
      <c r="K32" s="39" t="s">
        <v>349</v>
      </c>
      <c r="L32" s="39" t="s">
        <v>349</v>
      </c>
      <c r="M32" s="40">
        <v>0</v>
      </c>
      <c r="N32" s="41" t="s">
        <v>349</v>
      </c>
      <c r="O32" s="41" t="s">
        <v>349</v>
      </c>
      <c r="P32" s="41" t="s">
        <v>349</v>
      </c>
      <c r="Q32" s="41" t="s">
        <v>349</v>
      </c>
      <c r="R32" s="42">
        <v>2</v>
      </c>
      <c r="S32" s="43" t="s">
        <v>349</v>
      </c>
      <c r="T32" s="43" t="s">
        <v>349</v>
      </c>
      <c r="U32" s="43" t="s">
        <v>349</v>
      </c>
      <c r="V32" s="43" t="s">
        <v>349</v>
      </c>
      <c r="W32" s="44"/>
      <c r="X32" s="45" t="s">
        <v>349</v>
      </c>
      <c r="Y32" s="45" t="s">
        <v>349</v>
      </c>
      <c r="Z32" s="45" t="s">
        <v>349</v>
      </c>
      <c r="AA32" s="45" t="s">
        <v>349</v>
      </c>
    </row>
    <row r="33" spans="2:27">
      <c r="B33" s="36" t="s">
        <v>118</v>
      </c>
      <c r="C33" s="36" t="s">
        <v>48</v>
      </c>
      <c r="D33" s="36" t="s">
        <v>26</v>
      </c>
      <c r="E33" s="36">
        <v>6.5</v>
      </c>
      <c r="F33" s="37">
        <v>2</v>
      </c>
      <c r="G33" s="48">
        <f>SUM(H33,M33,R33,W33)-Aarushi[[#This Row],[Total Scores]]</f>
        <v>0</v>
      </c>
      <c r="H33" s="38"/>
      <c r="I33" s="39" t="s">
        <v>349</v>
      </c>
      <c r="J33" s="39" t="s">
        <v>349</v>
      </c>
      <c r="K33" s="39" t="s">
        <v>349</v>
      </c>
      <c r="L33" s="39" t="s">
        <v>349</v>
      </c>
      <c r="M33" s="40"/>
      <c r="N33" s="41" t="s">
        <v>349</v>
      </c>
      <c r="O33" s="41" t="s">
        <v>349</v>
      </c>
      <c r="P33" s="41" t="s">
        <v>349</v>
      </c>
      <c r="Q33" s="41" t="s">
        <v>349</v>
      </c>
      <c r="R33" s="42">
        <v>2</v>
      </c>
      <c r="S33" s="43" t="s">
        <v>349</v>
      </c>
      <c r="T33" s="43" t="s">
        <v>349</v>
      </c>
      <c r="U33" s="43" t="s">
        <v>349</v>
      </c>
      <c r="V33" s="43" t="s">
        <v>349</v>
      </c>
      <c r="W33" s="44"/>
      <c r="X33" s="45" t="s">
        <v>349</v>
      </c>
      <c r="Y33" s="45" t="s">
        <v>349</v>
      </c>
      <c r="Z33" s="45" t="s">
        <v>349</v>
      </c>
      <c r="AA33" s="45" t="s">
        <v>349</v>
      </c>
    </row>
    <row r="34" spans="2:27">
      <c r="B34" s="36" t="s">
        <v>119</v>
      </c>
      <c r="C34" s="36" t="s">
        <v>16</v>
      </c>
      <c r="D34" s="36" t="s">
        <v>26</v>
      </c>
      <c r="E34" s="36">
        <v>4.5</v>
      </c>
      <c r="F34" s="37">
        <v>1</v>
      </c>
      <c r="G34" s="48">
        <f>SUM(H34,M34,R34,W34)-Aarushi[[#This Row],[Total Scores]]</f>
        <v>0</v>
      </c>
      <c r="H34" s="38"/>
      <c r="I34" s="39" t="s">
        <v>349</v>
      </c>
      <c r="J34" s="39" t="s">
        <v>349</v>
      </c>
      <c r="K34" s="39" t="s">
        <v>349</v>
      </c>
      <c r="L34" s="39" t="s">
        <v>349</v>
      </c>
      <c r="M34" s="40"/>
      <c r="N34" s="41" t="s">
        <v>349</v>
      </c>
      <c r="O34" s="41" t="s">
        <v>349</v>
      </c>
      <c r="P34" s="41" t="s">
        <v>349</v>
      </c>
      <c r="Q34" s="41" t="s">
        <v>349</v>
      </c>
      <c r="R34" s="42">
        <v>1</v>
      </c>
      <c r="S34" s="43" t="s">
        <v>349</v>
      </c>
      <c r="T34" s="43" t="s">
        <v>349</v>
      </c>
      <c r="U34" s="43" t="s">
        <v>349</v>
      </c>
      <c r="V34" s="43" t="s">
        <v>349</v>
      </c>
      <c r="W34" s="44">
        <v>0</v>
      </c>
      <c r="X34" s="45" t="s">
        <v>349</v>
      </c>
      <c r="Y34" s="45" t="s">
        <v>349</v>
      </c>
      <c r="Z34" s="45" t="s">
        <v>349</v>
      </c>
      <c r="AA34" s="45" t="s">
        <v>349</v>
      </c>
    </row>
    <row r="35" spans="2:27">
      <c r="B35" s="36" t="s">
        <v>120</v>
      </c>
      <c r="C35" s="36" t="s">
        <v>48</v>
      </c>
      <c r="D35" s="36" t="s">
        <v>26</v>
      </c>
      <c r="E35" s="36">
        <v>6.5</v>
      </c>
      <c r="F35" s="37">
        <v>1</v>
      </c>
      <c r="G35" s="48">
        <f>SUM(H35,M35,R35,W35)-Aarushi[[#This Row],[Total Scores]]</f>
        <v>0</v>
      </c>
      <c r="H35" s="38"/>
      <c r="I35" s="39" t="s">
        <v>349</v>
      </c>
      <c r="J35" s="39" t="s">
        <v>349</v>
      </c>
      <c r="K35" s="39" t="s">
        <v>349</v>
      </c>
      <c r="L35" s="39" t="s">
        <v>349</v>
      </c>
      <c r="M35" s="40"/>
      <c r="N35" s="41" t="s">
        <v>349</v>
      </c>
      <c r="O35" s="41" t="s">
        <v>349</v>
      </c>
      <c r="P35" s="41" t="s">
        <v>349</v>
      </c>
      <c r="Q35" s="41" t="s">
        <v>349</v>
      </c>
      <c r="R35" s="42">
        <v>1</v>
      </c>
      <c r="S35" s="43" t="s">
        <v>349</v>
      </c>
      <c r="T35" s="43" t="s">
        <v>349</v>
      </c>
      <c r="U35" s="43" t="s">
        <v>349</v>
      </c>
      <c r="V35" s="43" t="s">
        <v>349</v>
      </c>
      <c r="W35" s="44"/>
      <c r="X35" s="45" t="s">
        <v>349</v>
      </c>
      <c r="Y35" s="45" t="s">
        <v>349</v>
      </c>
      <c r="Z35" s="45" t="s">
        <v>349</v>
      </c>
      <c r="AA35" s="45" t="s">
        <v>349</v>
      </c>
    </row>
    <row r="36" spans="2:27">
      <c r="B36" s="36" t="s">
        <v>121</v>
      </c>
      <c r="C36" s="36" t="s">
        <v>46</v>
      </c>
      <c r="D36" s="36" t="s">
        <v>26</v>
      </c>
      <c r="E36" s="36">
        <v>5.5</v>
      </c>
      <c r="F36" s="37">
        <v>1</v>
      </c>
      <c r="G36" s="48">
        <f>SUM(H36,M36,R36,W36)-Aarushi[[#This Row],[Total Scores]]</f>
        <v>0</v>
      </c>
      <c r="H36" s="38"/>
      <c r="I36" s="39" t="s">
        <v>349</v>
      </c>
      <c r="J36" s="39" t="s">
        <v>349</v>
      </c>
      <c r="K36" s="39" t="s">
        <v>349</v>
      </c>
      <c r="L36" s="39" t="s">
        <v>349</v>
      </c>
      <c r="M36" s="40"/>
      <c r="N36" s="41" t="s">
        <v>349</v>
      </c>
      <c r="O36" s="41" t="s">
        <v>349</v>
      </c>
      <c r="P36" s="41" t="s">
        <v>349</v>
      </c>
      <c r="Q36" s="41" t="s">
        <v>349</v>
      </c>
      <c r="R36" s="42">
        <v>1</v>
      </c>
      <c r="S36" s="43" t="s">
        <v>349</v>
      </c>
      <c r="T36" s="43" t="s">
        <v>349</v>
      </c>
      <c r="U36" s="43" t="s">
        <v>349</v>
      </c>
      <c r="V36" s="43" t="s">
        <v>349</v>
      </c>
      <c r="W36" s="44"/>
      <c r="X36" s="45" t="s">
        <v>349</v>
      </c>
      <c r="Y36" s="45" t="s">
        <v>349</v>
      </c>
      <c r="Z36" s="45" t="s">
        <v>349</v>
      </c>
      <c r="AA36" s="45" t="s">
        <v>349</v>
      </c>
    </row>
    <row r="37" spans="2:27">
      <c r="B37" s="36" t="s">
        <v>122</v>
      </c>
      <c r="C37" s="36" t="s">
        <v>35</v>
      </c>
      <c r="D37" s="36" t="s">
        <v>26</v>
      </c>
      <c r="E37" s="36">
        <v>9</v>
      </c>
      <c r="F37" s="37">
        <v>1</v>
      </c>
      <c r="G37" s="48">
        <f>SUM(H37,M37,R37,W37)-Aarushi[[#This Row],[Total Scores]]</f>
        <v>0</v>
      </c>
      <c r="H37" s="38">
        <v>0</v>
      </c>
      <c r="I37" s="39" t="s">
        <v>349</v>
      </c>
      <c r="J37" s="39" t="s">
        <v>349</v>
      </c>
      <c r="K37" s="39" t="s">
        <v>349</v>
      </c>
      <c r="L37" s="39" t="s">
        <v>349</v>
      </c>
      <c r="M37" s="40">
        <v>0</v>
      </c>
      <c r="N37" s="41" t="s">
        <v>349</v>
      </c>
      <c r="O37" s="41" t="s">
        <v>349</v>
      </c>
      <c r="P37" s="41" t="s">
        <v>349</v>
      </c>
      <c r="Q37" s="41" t="s">
        <v>349</v>
      </c>
      <c r="R37" s="42">
        <v>1</v>
      </c>
      <c r="S37" s="43" t="s">
        <v>349</v>
      </c>
      <c r="T37" s="43" t="s">
        <v>349</v>
      </c>
      <c r="U37" s="43" t="s">
        <v>349</v>
      </c>
      <c r="V37" s="43" t="s">
        <v>349</v>
      </c>
      <c r="W37" s="44"/>
      <c r="X37" s="45" t="s">
        <v>349</v>
      </c>
      <c r="Y37" s="45" t="s">
        <v>349</v>
      </c>
      <c r="Z37" s="45" t="s">
        <v>349</v>
      </c>
      <c r="AA37" s="45" t="s">
        <v>349</v>
      </c>
    </row>
    <row r="38" spans="2:27">
      <c r="B38" s="36" t="s">
        <v>123</v>
      </c>
      <c r="C38" s="36" t="s">
        <v>16</v>
      </c>
      <c r="D38" s="36" t="s">
        <v>26</v>
      </c>
      <c r="E38" s="36">
        <v>4.5</v>
      </c>
      <c r="F38" s="37">
        <v>1</v>
      </c>
      <c r="G38" s="48">
        <f>SUM(H38,M38,R38,W38)-Aarushi[[#This Row],[Total Scores]]</f>
        <v>0</v>
      </c>
      <c r="H38" s="38"/>
      <c r="I38" s="39" t="s">
        <v>349</v>
      </c>
      <c r="J38" s="39" t="s">
        <v>349</v>
      </c>
      <c r="K38" s="39" t="s">
        <v>349</v>
      </c>
      <c r="L38" s="39" t="s">
        <v>349</v>
      </c>
      <c r="M38" s="40"/>
      <c r="N38" s="41" t="s">
        <v>349</v>
      </c>
      <c r="O38" s="41" t="s">
        <v>349</v>
      </c>
      <c r="P38" s="41" t="s">
        <v>349</v>
      </c>
      <c r="Q38" s="41" t="s">
        <v>349</v>
      </c>
      <c r="R38" s="42">
        <v>1</v>
      </c>
      <c r="S38" s="43" t="s">
        <v>349</v>
      </c>
      <c r="T38" s="43" t="s">
        <v>349</v>
      </c>
      <c r="U38" s="43" t="s">
        <v>349</v>
      </c>
      <c r="V38" s="43" t="s">
        <v>349</v>
      </c>
      <c r="W38" s="44">
        <v>0</v>
      </c>
      <c r="X38" s="45" t="s">
        <v>349</v>
      </c>
      <c r="Y38" s="45" t="s">
        <v>349</v>
      </c>
      <c r="Z38" s="45" t="s">
        <v>349</v>
      </c>
      <c r="AA38" s="45" t="s">
        <v>349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74D3-7ACB-41FD-9471-DA1B60C94444}">
  <sheetPr>
    <tabColor theme="1"/>
  </sheetPr>
  <dimension ref="A1"/>
  <sheetViews>
    <sheetView workbookViewId="0">
      <selection activeCell="C27" sqref="C27"/>
    </sheetView>
  </sheetViews>
  <sheetFormatPr defaultRowHeight="14.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E2D5A-970E-45BD-9007-F7F8E8DB6C29}">
  <dimension ref="A1:AA42"/>
  <sheetViews>
    <sheetView zoomScale="55" zoomScaleNormal="55" workbookViewId="0">
      <pane xSplit="6" ySplit="2" topLeftCell="G12" activePane="bottomRight" state="frozen"/>
      <selection pane="topRight" activeCell="G1" sqref="G1"/>
      <selection pane="bottomLeft" activeCell="A3" sqref="A3"/>
      <selection pane="bottomRight" activeCell="N23" sqref="N23"/>
    </sheetView>
  </sheetViews>
  <sheetFormatPr defaultRowHeight="14.5"/>
  <cols>
    <col min="2" max="2" width="20.6328125" bestFit="1" customWidth="1"/>
    <col min="3" max="4" width="9.54296875" customWidth="1"/>
    <col min="5" max="5" width="9.453125" bestFit="1" customWidth="1"/>
    <col min="6" max="6" width="12.90625" customWidth="1"/>
    <col min="7" max="7" width="12.90625" style="7" customWidth="1"/>
    <col min="8" max="8" width="10.54296875" customWidth="1"/>
    <col min="11" max="11" width="9.90625" customWidth="1"/>
    <col min="12" max="12" width="10.90625" customWidth="1"/>
    <col min="13" max="13" width="10.54296875" customWidth="1"/>
    <col min="16" max="16" width="9.90625" customWidth="1"/>
    <col min="17" max="17" width="10.90625" customWidth="1"/>
    <col min="18" max="18" width="10.54296875" customWidth="1"/>
    <col min="21" max="21" width="9.90625" customWidth="1"/>
    <col min="22" max="22" width="10.90625" customWidth="1"/>
    <col min="23" max="23" width="11.54296875" customWidth="1"/>
    <col min="24" max="24" width="9.08984375" customWidth="1"/>
    <col min="25" max="25" width="9.36328125" customWidth="1"/>
    <col min="26" max="26" width="10.90625" customWidth="1"/>
    <col min="27" max="27" width="11.90625" customWidth="1"/>
  </cols>
  <sheetData>
    <row r="1" spans="1:27">
      <c r="A1" s="93"/>
      <c r="B1" s="93"/>
      <c r="C1" s="93"/>
      <c r="D1" s="93"/>
      <c r="E1" s="93"/>
      <c r="F1" s="93"/>
      <c r="G1" s="66"/>
      <c r="H1" s="94" t="s">
        <v>423</v>
      </c>
      <c r="I1" s="94" t="s">
        <v>349</v>
      </c>
      <c r="J1" s="94" t="s">
        <v>349</v>
      </c>
      <c r="K1" s="94" t="s">
        <v>349</v>
      </c>
      <c r="L1" s="94" t="s">
        <v>349</v>
      </c>
      <c r="M1" s="95" t="s">
        <v>424</v>
      </c>
      <c r="N1" s="95" t="s">
        <v>349</v>
      </c>
      <c r="O1" s="95" t="s">
        <v>349</v>
      </c>
      <c r="P1" s="95" t="s">
        <v>349</v>
      </c>
      <c r="Q1" s="95" t="s">
        <v>349</v>
      </c>
      <c r="R1" s="96" t="s">
        <v>425</v>
      </c>
      <c r="S1" s="96" t="s">
        <v>349</v>
      </c>
      <c r="T1" s="96" t="s">
        <v>349</v>
      </c>
      <c r="U1" s="96" t="s">
        <v>349</v>
      </c>
      <c r="V1" s="96" t="s">
        <v>349</v>
      </c>
      <c r="W1" s="97" t="s">
        <v>426</v>
      </c>
      <c r="X1" s="97" t="s">
        <v>349</v>
      </c>
      <c r="Y1" s="97" t="s">
        <v>349</v>
      </c>
      <c r="Z1" s="97" t="s">
        <v>349</v>
      </c>
      <c r="AA1" s="97" t="s">
        <v>349</v>
      </c>
    </row>
    <row r="2" spans="1:27">
      <c r="A2" s="93"/>
      <c r="B2" s="72" t="s">
        <v>10</v>
      </c>
      <c r="C2" s="73" t="s">
        <v>11</v>
      </c>
      <c r="D2" s="73" t="s">
        <v>12</v>
      </c>
      <c r="E2" s="73" t="s">
        <v>13</v>
      </c>
      <c r="F2" s="73" t="s">
        <v>417</v>
      </c>
      <c r="G2" s="74" t="s">
        <v>427</v>
      </c>
      <c r="H2" s="73" t="s">
        <v>428</v>
      </c>
      <c r="I2" s="75" t="s">
        <v>429</v>
      </c>
      <c r="J2" s="76" t="s">
        <v>430</v>
      </c>
      <c r="K2" s="73" t="s">
        <v>431</v>
      </c>
      <c r="L2" s="73" t="s">
        <v>432</v>
      </c>
      <c r="M2" s="73" t="s">
        <v>433</v>
      </c>
      <c r="N2" s="75" t="s">
        <v>434</v>
      </c>
      <c r="O2" s="76" t="s">
        <v>435</v>
      </c>
      <c r="P2" s="73" t="s">
        <v>436</v>
      </c>
      <c r="Q2" s="73" t="s">
        <v>437</v>
      </c>
      <c r="R2" s="73" t="s">
        <v>438</v>
      </c>
      <c r="S2" s="75" t="s">
        <v>348</v>
      </c>
      <c r="T2" s="76" t="s">
        <v>439</v>
      </c>
      <c r="U2" s="73" t="s">
        <v>440</v>
      </c>
      <c r="V2" s="73" t="s">
        <v>441</v>
      </c>
      <c r="W2" s="73" t="s">
        <v>442</v>
      </c>
      <c r="X2" s="75" t="s">
        <v>350</v>
      </c>
      <c r="Y2" s="76" t="s">
        <v>351</v>
      </c>
      <c r="Z2" s="73" t="s">
        <v>443</v>
      </c>
      <c r="AA2" s="77" t="s">
        <v>444</v>
      </c>
    </row>
    <row r="3" spans="1:27">
      <c r="A3" s="93"/>
      <c r="B3" s="67" t="s">
        <v>27</v>
      </c>
      <c r="C3" s="98" t="s">
        <v>48</v>
      </c>
      <c r="D3" s="98" t="s">
        <v>41</v>
      </c>
      <c r="E3" s="98">
        <v>8</v>
      </c>
      <c r="F3" s="99">
        <v>27</v>
      </c>
      <c r="G3" s="68">
        <v>0</v>
      </c>
      <c r="H3" s="100">
        <v>15</v>
      </c>
      <c r="I3" s="101" t="s">
        <v>349</v>
      </c>
      <c r="J3" s="101" t="s">
        <v>349</v>
      </c>
      <c r="K3" s="101">
        <v>14</v>
      </c>
      <c r="L3" s="101">
        <v>0</v>
      </c>
      <c r="M3" s="78">
        <v>2</v>
      </c>
      <c r="N3" s="102" t="s">
        <v>349</v>
      </c>
      <c r="O3" s="102" t="s">
        <v>349</v>
      </c>
      <c r="P3" s="102" t="s">
        <v>349</v>
      </c>
      <c r="Q3" s="102" t="s">
        <v>349</v>
      </c>
      <c r="R3" s="103"/>
      <c r="S3" s="104" t="s">
        <v>349</v>
      </c>
      <c r="T3" s="104" t="s">
        <v>349</v>
      </c>
      <c r="U3" s="104" t="s">
        <v>349</v>
      </c>
      <c r="V3" s="104" t="s">
        <v>349</v>
      </c>
      <c r="W3" s="103">
        <v>10</v>
      </c>
      <c r="X3" s="104">
        <v>0</v>
      </c>
      <c r="Y3" s="104">
        <v>0</v>
      </c>
      <c r="Z3" s="104">
        <v>7</v>
      </c>
      <c r="AA3" s="104">
        <v>0</v>
      </c>
    </row>
    <row r="4" spans="1:27">
      <c r="A4" s="93"/>
      <c r="B4" s="67" t="s">
        <v>43</v>
      </c>
      <c r="C4" s="98" t="s">
        <v>16</v>
      </c>
      <c r="D4" s="98" t="s">
        <v>41</v>
      </c>
      <c r="E4" s="98">
        <v>5.5</v>
      </c>
      <c r="F4" s="99">
        <v>22</v>
      </c>
      <c r="G4" s="68">
        <v>0</v>
      </c>
      <c r="H4" s="100">
        <v>4</v>
      </c>
      <c r="I4" s="101" t="s">
        <v>349</v>
      </c>
      <c r="J4" s="101" t="s">
        <v>349</v>
      </c>
      <c r="K4" s="101" t="s">
        <v>349</v>
      </c>
      <c r="L4" s="101">
        <v>3</v>
      </c>
      <c r="M4" s="78">
        <v>6</v>
      </c>
      <c r="N4" s="102" t="s">
        <v>349</v>
      </c>
      <c r="O4" s="102" t="s">
        <v>349</v>
      </c>
      <c r="P4" s="102" t="s">
        <v>349</v>
      </c>
      <c r="Q4" s="102" t="s">
        <v>349</v>
      </c>
      <c r="R4" s="103">
        <v>6</v>
      </c>
      <c r="S4" s="104" t="s">
        <v>349</v>
      </c>
      <c r="T4" s="104" t="s">
        <v>349</v>
      </c>
      <c r="U4" s="104" t="s">
        <v>349</v>
      </c>
      <c r="V4" s="104" t="s">
        <v>349</v>
      </c>
      <c r="W4" s="105">
        <v>6</v>
      </c>
      <c r="X4" s="106" t="s">
        <v>349</v>
      </c>
      <c r="Y4" s="106" t="s">
        <v>349</v>
      </c>
      <c r="Z4" s="106" t="s">
        <v>349</v>
      </c>
      <c r="AA4" s="106" t="s">
        <v>349</v>
      </c>
    </row>
    <row r="5" spans="1:27">
      <c r="A5" s="93"/>
      <c r="B5" s="107" t="s">
        <v>40</v>
      </c>
      <c r="C5" s="108" t="s">
        <v>16</v>
      </c>
      <c r="D5" s="108" t="s">
        <v>41</v>
      </c>
      <c r="E5" s="108">
        <v>5</v>
      </c>
      <c r="F5" s="108">
        <v>21</v>
      </c>
      <c r="G5" s="68">
        <v>0</v>
      </c>
      <c r="H5" s="100">
        <v>3</v>
      </c>
      <c r="I5" s="101" t="s">
        <v>349</v>
      </c>
      <c r="J5" s="101" t="s">
        <v>349</v>
      </c>
      <c r="K5" s="101" t="s">
        <v>349</v>
      </c>
      <c r="L5" s="101">
        <v>3</v>
      </c>
      <c r="M5" s="78">
        <v>6</v>
      </c>
      <c r="N5" s="102" t="s">
        <v>349</v>
      </c>
      <c r="O5" s="102" t="s">
        <v>349</v>
      </c>
      <c r="P5" s="102" t="s">
        <v>349</v>
      </c>
      <c r="Q5" s="102" t="s">
        <v>349</v>
      </c>
      <c r="R5" s="103">
        <v>6</v>
      </c>
      <c r="S5" s="104" t="s">
        <v>349</v>
      </c>
      <c r="T5" s="104" t="s">
        <v>349</v>
      </c>
      <c r="U5" s="104" t="s">
        <v>349</v>
      </c>
      <c r="V5" s="104" t="s">
        <v>349</v>
      </c>
      <c r="W5" s="105">
        <v>6</v>
      </c>
      <c r="X5" s="106" t="s">
        <v>349</v>
      </c>
      <c r="Y5" s="106" t="s">
        <v>349</v>
      </c>
      <c r="Z5" s="106" t="s">
        <v>349</v>
      </c>
      <c r="AA5" s="106" t="s">
        <v>349</v>
      </c>
    </row>
    <row r="6" spans="1:27">
      <c r="A6" s="93"/>
      <c r="B6" s="107" t="s">
        <v>66</v>
      </c>
      <c r="C6" s="108" t="s">
        <v>48</v>
      </c>
      <c r="D6" s="108" t="s">
        <v>41</v>
      </c>
      <c r="E6" s="108">
        <v>7.5</v>
      </c>
      <c r="F6" s="108">
        <v>20</v>
      </c>
      <c r="G6" s="68">
        <v>0</v>
      </c>
      <c r="H6" s="100">
        <v>9</v>
      </c>
      <c r="I6" s="101" t="s">
        <v>349</v>
      </c>
      <c r="J6" s="101" t="s">
        <v>349</v>
      </c>
      <c r="K6" s="101">
        <v>7</v>
      </c>
      <c r="L6" s="101">
        <v>2</v>
      </c>
      <c r="M6" s="78">
        <v>2</v>
      </c>
      <c r="N6" s="102" t="s">
        <v>349</v>
      </c>
      <c r="O6" s="102" t="s">
        <v>349</v>
      </c>
      <c r="P6" s="102" t="s">
        <v>349</v>
      </c>
      <c r="Q6" s="102" t="s">
        <v>349</v>
      </c>
      <c r="R6" s="103">
        <v>3</v>
      </c>
      <c r="S6" s="104" t="s">
        <v>349</v>
      </c>
      <c r="T6" s="104" t="s">
        <v>349</v>
      </c>
      <c r="U6" s="104" t="s">
        <v>349</v>
      </c>
      <c r="V6" s="104" t="s">
        <v>349</v>
      </c>
      <c r="W6" s="105">
        <v>6</v>
      </c>
      <c r="X6" s="106" t="s">
        <v>349</v>
      </c>
      <c r="Y6" s="106" t="s">
        <v>349</v>
      </c>
      <c r="Z6" s="106" t="s">
        <v>349</v>
      </c>
      <c r="AA6" s="106">
        <v>3</v>
      </c>
    </row>
    <row r="7" spans="1:27">
      <c r="A7" s="93"/>
      <c r="B7" s="107" t="s">
        <v>31</v>
      </c>
      <c r="C7" s="108" t="s">
        <v>48</v>
      </c>
      <c r="D7" s="108" t="s">
        <v>41</v>
      </c>
      <c r="E7" s="108">
        <v>8.5</v>
      </c>
      <c r="F7" s="108">
        <v>18</v>
      </c>
      <c r="G7" s="68">
        <v>0</v>
      </c>
      <c r="H7" s="100">
        <v>0</v>
      </c>
      <c r="I7" s="101" t="s">
        <v>349</v>
      </c>
      <c r="J7" s="101" t="s">
        <v>349</v>
      </c>
      <c r="K7" s="101" t="s">
        <v>349</v>
      </c>
      <c r="L7" s="101" t="s">
        <v>349</v>
      </c>
      <c r="M7" s="78"/>
      <c r="N7" s="102" t="s">
        <v>349</v>
      </c>
      <c r="O7" s="102" t="s">
        <v>349</v>
      </c>
      <c r="P7" s="102" t="s">
        <v>349</v>
      </c>
      <c r="Q7" s="102" t="s">
        <v>349</v>
      </c>
      <c r="R7" s="103">
        <v>9</v>
      </c>
      <c r="S7" s="104" t="s">
        <v>349</v>
      </c>
      <c r="T7" s="104" t="s">
        <v>349</v>
      </c>
      <c r="U7" s="104">
        <v>7</v>
      </c>
      <c r="V7" s="104" t="s">
        <v>349</v>
      </c>
      <c r="W7" s="105">
        <v>9</v>
      </c>
      <c r="X7" s="106" t="s">
        <v>349</v>
      </c>
      <c r="Y7" s="106" t="s">
        <v>349</v>
      </c>
      <c r="Z7" s="106">
        <v>7</v>
      </c>
      <c r="AA7" s="106" t="s">
        <v>349</v>
      </c>
    </row>
    <row r="8" spans="1:27">
      <c r="A8" s="93"/>
      <c r="B8" s="107" t="s">
        <v>80</v>
      </c>
      <c r="C8" s="108" t="s">
        <v>35</v>
      </c>
      <c r="D8" s="108" t="s">
        <v>41</v>
      </c>
      <c r="E8" s="108">
        <v>7.5</v>
      </c>
      <c r="F8" s="108">
        <v>18</v>
      </c>
      <c r="G8" s="68">
        <v>0</v>
      </c>
      <c r="H8" s="100">
        <v>5</v>
      </c>
      <c r="I8" s="101" t="s">
        <v>349</v>
      </c>
      <c r="J8" s="101" t="s">
        <v>349</v>
      </c>
      <c r="K8" s="101" t="s">
        <v>349</v>
      </c>
      <c r="L8" s="101" t="s">
        <v>349</v>
      </c>
      <c r="M8" s="78">
        <v>0</v>
      </c>
      <c r="N8" s="102" t="s">
        <v>349</v>
      </c>
      <c r="O8" s="102" t="s">
        <v>349</v>
      </c>
      <c r="P8" s="102" t="s">
        <v>349</v>
      </c>
      <c r="Q8" s="102" t="s">
        <v>349</v>
      </c>
      <c r="R8" s="103">
        <v>13</v>
      </c>
      <c r="S8" s="104" t="s">
        <v>349</v>
      </c>
      <c r="T8" s="104" t="s">
        <v>349</v>
      </c>
      <c r="U8" s="104">
        <v>10</v>
      </c>
      <c r="V8" s="104" t="s">
        <v>349</v>
      </c>
      <c r="W8" s="105">
        <v>0</v>
      </c>
      <c r="X8" s="106" t="s">
        <v>349</v>
      </c>
      <c r="Y8" s="106" t="s">
        <v>349</v>
      </c>
      <c r="Z8" s="106" t="s">
        <v>349</v>
      </c>
      <c r="AA8" s="106" t="s">
        <v>349</v>
      </c>
    </row>
    <row r="9" spans="1:27">
      <c r="A9" s="93"/>
      <c r="B9" s="67" t="s">
        <v>81</v>
      </c>
      <c r="C9" s="108" t="s">
        <v>35</v>
      </c>
      <c r="D9" s="108" t="s">
        <v>41</v>
      </c>
      <c r="E9" s="108">
        <v>11</v>
      </c>
      <c r="F9" s="108">
        <v>18</v>
      </c>
      <c r="G9" s="68">
        <v>0</v>
      </c>
      <c r="H9" s="100">
        <v>7</v>
      </c>
      <c r="I9" s="101" t="s">
        <v>349</v>
      </c>
      <c r="J9" s="101" t="s">
        <v>349</v>
      </c>
      <c r="K9" s="101" t="s">
        <v>349</v>
      </c>
      <c r="L9" s="101">
        <v>6</v>
      </c>
      <c r="M9" s="78">
        <v>1</v>
      </c>
      <c r="N9" s="102" t="s">
        <v>349</v>
      </c>
      <c r="O9" s="102" t="s">
        <v>349</v>
      </c>
      <c r="P9" s="102" t="s">
        <v>349</v>
      </c>
      <c r="Q9" s="102" t="s">
        <v>349</v>
      </c>
      <c r="R9" s="103">
        <v>3</v>
      </c>
      <c r="S9" s="104" t="s">
        <v>349</v>
      </c>
      <c r="T9" s="104" t="s">
        <v>349</v>
      </c>
      <c r="U9" s="104" t="s">
        <v>349</v>
      </c>
      <c r="V9" s="104">
        <v>3</v>
      </c>
      <c r="W9" s="105">
        <v>7</v>
      </c>
      <c r="X9" s="106" t="s">
        <v>349</v>
      </c>
      <c r="Y9" s="106" t="s">
        <v>349</v>
      </c>
      <c r="Z9" s="106">
        <v>5</v>
      </c>
      <c r="AA9" s="106" t="s">
        <v>349</v>
      </c>
    </row>
    <row r="10" spans="1:27">
      <c r="A10" s="93"/>
      <c r="B10" s="69" t="s">
        <v>33</v>
      </c>
      <c r="C10" s="98" t="s">
        <v>46</v>
      </c>
      <c r="D10" s="98" t="s">
        <v>41</v>
      </c>
      <c r="E10" s="98">
        <v>5.5</v>
      </c>
      <c r="F10" s="99">
        <v>18</v>
      </c>
      <c r="G10" s="68">
        <v>0</v>
      </c>
      <c r="H10" s="100">
        <v>0</v>
      </c>
      <c r="I10" s="101" t="s">
        <v>349</v>
      </c>
      <c r="J10" s="101" t="s">
        <v>349</v>
      </c>
      <c r="K10" s="101" t="s">
        <v>349</v>
      </c>
      <c r="L10" s="101" t="s">
        <v>349</v>
      </c>
      <c r="M10" s="78">
        <v>6</v>
      </c>
      <c r="N10" s="102" t="s">
        <v>349</v>
      </c>
      <c r="O10" s="102" t="s">
        <v>349</v>
      </c>
      <c r="P10" s="102" t="s">
        <v>349</v>
      </c>
      <c r="Q10" s="102" t="s">
        <v>349</v>
      </c>
      <c r="R10" s="103">
        <v>6</v>
      </c>
      <c r="S10" s="104" t="s">
        <v>349</v>
      </c>
      <c r="T10" s="104" t="s">
        <v>349</v>
      </c>
      <c r="U10" s="104" t="s">
        <v>349</v>
      </c>
      <c r="V10" s="104" t="s">
        <v>349</v>
      </c>
      <c r="W10" s="106">
        <v>6</v>
      </c>
      <c r="X10" s="106" t="s">
        <v>349</v>
      </c>
      <c r="Y10" s="106" t="s">
        <v>349</v>
      </c>
      <c r="Z10" s="106" t="s">
        <v>349</v>
      </c>
      <c r="AA10" s="106" t="s">
        <v>349</v>
      </c>
    </row>
    <row r="11" spans="1:27">
      <c r="A11" s="93"/>
      <c r="B11" s="67" t="s">
        <v>54</v>
      </c>
      <c r="C11" s="98" t="s">
        <v>16</v>
      </c>
      <c r="D11" s="98" t="s">
        <v>41</v>
      </c>
      <c r="E11" s="98">
        <v>5.5</v>
      </c>
      <c r="F11" s="99">
        <v>17</v>
      </c>
      <c r="G11" s="68">
        <v>0</v>
      </c>
      <c r="H11" s="100">
        <v>-1</v>
      </c>
      <c r="I11" s="101" t="s">
        <v>349</v>
      </c>
      <c r="J11" s="101" t="s">
        <v>349</v>
      </c>
      <c r="K11" s="101" t="s">
        <v>349</v>
      </c>
      <c r="L11" s="101" t="s">
        <v>349</v>
      </c>
      <c r="M11" s="78">
        <v>6</v>
      </c>
      <c r="N11" s="102" t="s">
        <v>349</v>
      </c>
      <c r="O11" s="102" t="s">
        <v>349</v>
      </c>
      <c r="P11" s="102" t="s">
        <v>349</v>
      </c>
      <c r="Q11" s="102" t="s">
        <v>349</v>
      </c>
      <c r="R11" s="103">
        <v>6</v>
      </c>
      <c r="S11" s="104" t="s">
        <v>349</v>
      </c>
      <c r="T11" s="104" t="s">
        <v>349</v>
      </c>
      <c r="U11" s="104" t="s">
        <v>349</v>
      </c>
      <c r="V11" s="104" t="s">
        <v>349</v>
      </c>
      <c r="W11" s="105">
        <v>6</v>
      </c>
      <c r="X11" s="106" t="s">
        <v>349</v>
      </c>
      <c r="Y11" s="106" t="s">
        <v>349</v>
      </c>
      <c r="Z11" s="106" t="s">
        <v>349</v>
      </c>
      <c r="AA11" s="106" t="s">
        <v>349</v>
      </c>
    </row>
    <row r="12" spans="1:27">
      <c r="A12" s="93"/>
      <c r="B12" s="98" t="s">
        <v>69</v>
      </c>
      <c r="C12" s="98" t="s">
        <v>48</v>
      </c>
      <c r="D12" s="98" t="s">
        <v>41</v>
      </c>
      <c r="E12" s="98">
        <v>6.5</v>
      </c>
      <c r="F12" s="99">
        <v>11</v>
      </c>
      <c r="G12" s="68">
        <v>0</v>
      </c>
      <c r="H12" s="100"/>
      <c r="I12" s="101" t="s">
        <v>349</v>
      </c>
      <c r="J12" s="101" t="s">
        <v>349</v>
      </c>
      <c r="K12" s="101" t="s">
        <v>349</v>
      </c>
      <c r="L12" s="101" t="s">
        <v>349</v>
      </c>
      <c r="M12" s="78">
        <v>0</v>
      </c>
      <c r="N12" s="102" t="s">
        <v>349</v>
      </c>
      <c r="O12" s="102" t="s">
        <v>349</v>
      </c>
      <c r="P12" s="102" t="s">
        <v>349</v>
      </c>
      <c r="Q12" s="102" t="s">
        <v>349</v>
      </c>
      <c r="R12" s="103">
        <v>2</v>
      </c>
      <c r="S12" s="104" t="s">
        <v>349</v>
      </c>
      <c r="T12" s="104" t="s">
        <v>349</v>
      </c>
      <c r="U12" s="104" t="s">
        <v>349</v>
      </c>
      <c r="V12" s="104" t="s">
        <v>349</v>
      </c>
      <c r="W12" s="105">
        <v>9</v>
      </c>
      <c r="X12" s="106" t="s">
        <v>349</v>
      </c>
      <c r="Y12" s="106" t="s">
        <v>349</v>
      </c>
      <c r="Z12" s="106">
        <v>7</v>
      </c>
      <c r="AA12" s="106" t="s">
        <v>349</v>
      </c>
    </row>
    <row r="13" spans="1:27">
      <c r="A13" s="93"/>
      <c r="B13" s="98" t="s">
        <v>124</v>
      </c>
      <c r="C13" s="98" t="s">
        <v>35</v>
      </c>
      <c r="D13" s="98" t="s">
        <v>41</v>
      </c>
      <c r="E13" s="98">
        <v>8.5</v>
      </c>
      <c r="F13" s="99">
        <v>10</v>
      </c>
      <c r="G13" s="68">
        <v>0</v>
      </c>
      <c r="H13" s="100">
        <v>9</v>
      </c>
      <c r="I13" s="101" t="s">
        <v>349</v>
      </c>
      <c r="J13" s="101" t="s">
        <v>349</v>
      </c>
      <c r="K13" s="101">
        <v>5</v>
      </c>
      <c r="L13" s="101">
        <v>3</v>
      </c>
      <c r="M13" s="78">
        <v>1</v>
      </c>
      <c r="N13" s="102" t="s">
        <v>349</v>
      </c>
      <c r="O13" s="102" t="s">
        <v>349</v>
      </c>
      <c r="P13" s="102" t="s">
        <v>349</v>
      </c>
      <c r="Q13" s="102" t="s">
        <v>349</v>
      </c>
      <c r="R13" s="103"/>
      <c r="S13" s="104" t="s">
        <v>349</v>
      </c>
      <c r="T13" s="104" t="s">
        <v>349</v>
      </c>
      <c r="U13" s="104" t="s">
        <v>349</v>
      </c>
      <c r="V13" s="104" t="s">
        <v>349</v>
      </c>
      <c r="W13" s="105"/>
      <c r="X13" s="106" t="s">
        <v>349</v>
      </c>
      <c r="Y13" s="106" t="s">
        <v>349</v>
      </c>
      <c r="Z13" s="106" t="s">
        <v>349</v>
      </c>
      <c r="AA13" s="106" t="s">
        <v>349</v>
      </c>
    </row>
    <row r="14" spans="1:27">
      <c r="A14" s="93"/>
      <c r="B14" s="98" t="s">
        <v>125</v>
      </c>
      <c r="C14" s="98" t="s">
        <v>48</v>
      </c>
      <c r="D14" s="98" t="s">
        <v>41</v>
      </c>
      <c r="E14" s="98">
        <v>7.5</v>
      </c>
      <c r="F14" s="99">
        <v>7</v>
      </c>
      <c r="G14" s="68">
        <v>0</v>
      </c>
      <c r="H14" s="100">
        <v>7</v>
      </c>
      <c r="I14" s="101" t="s">
        <v>349</v>
      </c>
      <c r="J14" s="101" t="s">
        <v>349</v>
      </c>
      <c r="K14" s="101">
        <v>7</v>
      </c>
      <c r="L14" s="101" t="s">
        <v>349</v>
      </c>
      <c r="M14" s="78">
        <v>0</v>
      </c>
      <c r="N14" s="102" t="s">
        <v>349</v>
      </c>
      <c r="O14" s="102" t="s">
        <v>349</v>
      </c>
      <c r="P14" s="102" t="s">
        <v>349</v>
      </c>
      <c r="Q14" s="102" t="s">
        <v>349</v>
      </c>
      <c r="R14" s="103">
        <v>0</v>
      </c>
      <c r="S14" s="104" t="s">
        <v>349</v>
      </c>
      <c r="T14" s="104" t="s">
        <v>349</v>
      </c>
      <c r="U14" s="104" t="s">
        <v>349</v>
      </c>
      <c r="V14" s="104" t="s">
        <v>349</v>
      </c>
      <c r="W14" s="105">
        <v>0</v>
      </c>
      <c r="X14" s="106" t="s">
        <v>349</v>
      </c>
      <c r="Y14" s="106" t="s">
        <v>349</v>
      </c>
      <c r="Z14" s="106" t="s">
        <v>349</v>
      </c>
      <c r="AA14" s="106" t="s">
        <v>349</v>
      </c>
    </row>
    <row r="15" spans="1:27">
      <c r="A15" s="93"/>
      <c r="B15" s="98" t="s">
        <v>126</v>
      </c>
      <c r="C15" s="98" t="s">
        <v>16</v>
      </c>
      <c r="D15" s="98" t="s">
        <v>41</v>
      </c>
      <c r="E15" s="98">
        <v>5.5</v>
      </c>
      <c r="F15" s="99">
        <v>6</v>
      </c>
      <c r="G15" s="68">
        <v>0</v>
      </c>
      <c r="H15" s="100"/>
      <c r="I15" s="101" t="s">
        <v>349</v>
      </c>
      <c r="J15" s="101" t="s">
        <v>349</v>
      </c>
      <c r="K15" s="101" t="s">
        <v>349</v>
      </c>
      <c r="L15" s="101" t="s">
        <v>349</v>
      </c>
      <c r="M15" s="78"/>
      <c r="N15" s="102" t="s">
        <v>349</v>
      </c>
      <c r="O15" s="102" t="s">
        <v>349</v>
      </c>
      <c r="P15" s="102" t="s">
        <v>349</v>
      </c>
      <c r="Q15" s="102" t="s">
        <v>349</v>
      </c>
      <c r="R15" s="103">
        <v>0</v>
      </c>
      <c r="S15" s="104" t="s">
        <v>349</v>
      </c>
      <c r="T15" s="104" t="s">
        <v>349</v>
      </c>
      <c r="U15" s="104" t="s">
        <v>349</v>
      </c>
      <c r="V15" s="104" t="s">
        <v>349</v>
      </c>
      <c r="W15" s="105">
        <v>6</v>
      </c>
      <c r="X15" s="106" t="s">
        <v>349</v>
      </c>
      <c r="Y15" s="106" t="s">
        <v>349</v>
      </c>
      <c r="Z15" s="106" t="s">
        <v>349</v>
      </c>
      <c r="AA15" s="106" t="s">
        <v>349</v>
      </c>
    </row>
    <row r="16" spans="1:27">
      <c r="A16" s="93"/>
      <c r="B16" s="98" t="s">
        <v>127</v>
      </c>
      <c r="C16" s="98" t="s">
        <v>16</v>
      </c>
      <c r="D16" s="98" t="s">
        <v>41</v>
      </c>
      <c r="E16" s="98">
        <v>5</v>
      </c>
      <c r="F16" s="99">
        <v>6</v>
      </c>
      <c r="G16" s="68">
        <v>0</v>
      </c>
      <c r="H16" s="100">
        <v>0</v>
      </c>
      <c r="I16" s="101" t="s">
        <v>349</v>
      </c>
      <c r="J16" s="101" t="s">
        <v>349</v>
      </c>
      <c r="K16" s="101" t="s">
        <v>349</v>
      </c>
      <c r="L16" s="101" t="s">
        <v>349</v>
      </c>
      <c r="M16" s="78">
        <v>6</v>
      </c>
      <c r="N16" s="102" t="s">
        <v>349</v>
      </c>
      <c r="O16" s="102" t="s">
        <v>349</v>
      </c>
      <c r="P16" s="102" t="s">
        <v>349</v>
      </c>
      <c r="Q16" s="102" t="s">
        <v>349</v>
      </c>
      <c r="R16" s="103">
        <v>0</v>
      </c>
      <c r="S16" s="104" t="s">
        <v>349</v>
      </c>
      <c r="T16" s="104" t="s">
        <v>349</v>
      </c>
      <c r="U16" s="104" t="s">
        <v>349</v>
      </c>
      <c r="V16" s="104" t="s">
        <v>349</v>
      </c>
      <c r="W16" s="105"/>
      <c r="X16" s="106" t="s">
        <v>349</v>
      </c>
      <c r="Y16" s="106" t="s">
        <v>349</v>
      </c>
      <c r="Z16" s="106" t="s">
        <v>349</v>
      </c>
      <c r="AA16" s="106" t="s">
        <v>349</v>
      </c>
    </row>
    <row r="17" spans="1:27">
      <c r="A17" s="93"/>
      <c r="B17" s="98" t="s">
        <v>128</v>
      </c>
      <c r="C17" s="98" t="s">
        <v>48</v>
      </c>
      <c r="D17" s="98" t="s">
        <v>41</v>
      </c>
      <c r="E17" s="98">
        <v>6.5</v>
      </c>
      <c r="F17" s="99">
        <v>5</v>
      </c>
      <c r="G17" s="68">
        <v>0</v>
      </c>
      <c r="H17" s="100">
        <v>1</v>
      </c>
      <c r="I17" s="101" t="s">
        <v>349</v>
      </c>
      <c r="J17" s="101" t="s">
        <v>349</v>
      </c>
      <c r="K17" s="101" t="s">
        <v>349</v>
      </c>
      <c r="L17" s="101" t="s">
        <v>349</v>
      </c>
      <c r="M17" s="78">
        <v>2</v>
      </c>
      <c r="N17" s="102" t="s">
        <v>349</v>
      </c>
      <c r="O17" s="102" t="s">
        <v>349</v>
      </c>
      <c r="P17" s="102" t="s">
        <v>349</v>
      </c>
      <c r="Q17" s="102" t="s">
        <v>349</v>
      </c>
      <c r="R17" s="103">
        <v>0</v>
      </c>
      <c r="S17" s="104" t="s">
        <v>349</v>
      </c>
      <c r="T17" s="104" t="s">
        <v>349</v>
      </c>
      <c r="U17" s="104" t="s">
        <v>349</v>
      </c>
      <c r="V17" s="104" t="s">
        <v>349</v>
      </c>
      <c r="W17" s="105">
        <v>2</v>
      </c>
      <c r="X17" s="106" t="s">
        <v>349</v>
      </c>
      <c r="Y17" s="106" t="s">
        <v>349</v>
      </c>
      <c r="Z17" s="106" t="s">
        <v>349</v>
      </c>
      <c r="AA17" s="106" t="s">
        <v>349</v>
      </c>
    </row>
    <row r="18" spans="1:27">
      <c r="A18" s="93"/>
      <c r="B18" s="98" t="s">
        <v>129</v>
      </c>
      <c r="C18" s="98" t="s">
        <v>35</v>
      </c>
      <c r="D18" s="98" t="s">
        <v>41</v>
      </c>
      <c r="E18" s="98">
        <v>7</v>
      </c>
      <c r="F18" s="99">
        <v>3</v>
      </c>
      <c r="G18" s="68">
        <v>0</v>
      </c>
      <c r="H18" s="100">
        <v>3</v>
      </c>
      <c r="I18" s="101" t="s">
        <v>349</v>
      </c>
      <c r="J18" s="101" t="s">
        <v>349</v>
      </c>
      <c r="K18" s="101" t="s">
        <v>349</v>
      </c>
      <c r="L18" s="101" t="s">
        <v>349</v>
      </c>
      <c r="M18" s="78"/>
      <c r="N18" s="102" t="s">
        <v>349</v>
      </c>
      <c r="O18" s="102" t="s">
        <v>349</v>
      </c>
      <c r="P18" s="102" t="s">
        <v>349</v>
      </c>
      <c r="Q18" s="102" t="s">
        <v>349</v>
      </c>
      <c r="R18" s="103">
        <v>0</v>
      </c>
      <c r="S18" s="104" t="s">
        <v>349</v>
      </c>
      <c r="T18" s="104" t="s">
        <v>349</v>
      </c>
      <c r="U18" s="104" t="s">
        <v>349</v>
      </c>
      <c r="V18" s="104" t="s">
        <v>349</v>
      </c>
      <c r="W18" s="105"/>
      <c r="X18" s="106" t="s">
        <v>349</v>
      </c>
      <c r="Y18" s="106" t="s">
        <v>349</v>
      </c>
      <c r="Z18" s="106" t="s">
        <v>349</v>
      </c>
      <c r="AA18" s="106" t="s">
        <v>349</v>
      </c>
    </row>
    <row r="19" spans="1:27">
      <c r="A19" s="93"/>
      <c r="B19" s="98" t="s">
        <v>130</v>
      </c>
      <c r="C19" s="98" t="s">
        <v>48</v>
      </c>
      <c r="D19" s="98" t="s">
        <v>41</v>
      </c>
      <c r="E19" s="98">
        <v>7.5</v>
      </c>
      <c r="F19" s="99">
        <v>3</v>
      </c>
      <c r="G19" s="68">
        <v>0</v>
      </c>
      <c r="H19" s="100">
        <v>1</v>
      </c>
      <c r="I19" s="101" t="s">
        <v>349</v>
      </c>
      <c r="J19" s="101" t="s">
        <v>349</v>
      </c>
      <c r="K19" s="101" t="s">
        <v>349</v>
      </c>
      <c r="L19" s="101" t="s">
        <v>349</v>
      </c>
      <c r="M19" s="78">
        <v>2</v>
      </c>
      <c r="N19" s="102" t="s">
        <v>349</v>
      </c>
      <c r="O19" s="102" t="s">
        <v>349</v>
      </c>
      <c r="P19" s="102" t="s">
        <v>349</v>
      </c>
      <c r="Q19" s="102" t="s">
        <v>349</v>
      </c>
      <c r="R19" s="103"/>
      <c r="S19" s="104" t="s">
        <v>349</v>
      </c>
      <c r="T19" s="104" t="s">
        <v>349</v>
      </c>
      <c r="U19" s="104" t="s">
        <v>349</v>
      </c>
      <c r="V19" s="104" t="s">
        <v>349</v>
      </c>
      <c r="W19" s="105">
        <v>0</v>
      </c>
      <c r="X19" s="106" t="s">
        <v>349</v>
      </c>
      <c r="Y19" s="106" t="s">
        <v>349</v>
      </c>
      <c r="Z19" s="106" t="s">
        <v>349</v>
      </c>
      <c r="AA19" s="106" t="s">
        <v>349</v>
      </c>
    </row>
    <row r="20" spans="1:27">
      <c r="A20" s="93"/>
      <c r="B20" s="98" t="s">
        <v>131</v>
      </c>
      <c r="C20" s="98" t="s">
        <v>48</v>
      </c>
      <c r="D20" s="98" t="s">
        <v>41</v>
      </c>
      <c r="E20" s="98">
        <v>5.5</v>
      </c>
      <c r="F20" s="99">
        <v>3</v>
      </c>
      <c r="G20" s="68">
        <v>0</v>
      </c>
      <c r="H20" s="100"/>
      <c r="I20" s="101" t="s">
        <v>349</v>
      </c>
      <c r="J20" s="101" t="s">
        <v>349</v>
      </c>
      <c r="K20" s="101" t="s">
        <v>349</v>
      </c>
      <c r="L20" s="101" t="s">
        <v>349</v>
      </c>
      <c r="M20" s="78"/>
      <c r="N20" s="102" t="s">
        <v>349</v>
      </c>
      <c r="O20" s="102" t="s">
        <v>349</v>
      </c>
      <c r="P20" s="102" t="s">
        <v>349</v>
      </c>
      <c r="Q20" s="102" t="s">
        <v>349</v>
      </c>
      <c r="R20" s="103">
        <v>3</v>
      </c>
      <c r="S20" s="104" t="s">
        <v>349</v>
      </c>
      <c r="T20" s="104" t="s">
        <v>349</v>
      </c>
      <c r="U20" s="104" t="s">
        <v>349</v>
      </c>
      <c r="V20" s="104">
        <v>3</v>
      </c>
      <c r="W20" s="105">
        <v>0</v>
      </c>
      <c r="X20" s="106" t="s">
        <v>349</v>
      </c>
      <c r="Y20" s="106" t="s">
        <v>349</v>
      </c>
      <c r="Z20" s="106" t="s">
        <v>349</v>
      </c>
      <c r="AA20" s="106" t="s">
        <v>349</v>
      </c>
    </row>
    <row r="21" spans="1:27">
      <c r="A21" s="93"/>
      <c r="B21" s="98" t="s">
        <v>36</v>
      </c>
      <c r="C21" s="98" t="s">
        <v>35</v>
      </c>
      <c r="D21" s="98" t="s">
        <v>42</v>
      </c>
      <c r="E21" s="98">
        <v>11.5</v>
      </c>
      <c r="F21" s="99">
        <v>38</v>
      </c>
      <c r="G21" s="68">
        <v>0</v>
      </c>
      <c r="H21" s="100">
        <v>9</v>
      </c>
      <c r="I21" s="101" t="s">
        <v>349</v>
      </c>
      <c r="J21" s="101" t="s">
        <v>349</v>
      </c>
      <c r="K21" s="101">
        <v>5</v>
      </c>
      <c r="L21" s="101">
        <v>3</v>
      </c>
      <c r="M21" s="78">
        <v>13</v>
      </c>
      <c r="N21" s="102" t="s">
        <v>349</v>
      </c>
      <c r="O21" s="102" t="s">
        <v>349</v>
      </c>
      <c r="P21" s="102">
        <v>10</v>
      </c>
      <c r="Q21" s="102" t="s">
        <v>349</v>
      </c>
      <c r="R21" s="103">
        <v>1</v>
      </c>
      <c r="S21" s="104" t="s">
        <v>349</v>
      </c>
      <c r="T21" s="104" t="s">
        <v>349</v>
      </c>
      <c r="U21" s="104" t="s">
        <v>349</v>
      </c>
      <c r="V21" s="104" t="s">
        <v>349</v>
      </c>
      <c r="W21" s="105">
        <v>15</v>
      </c>
      <c r="X21" s="106" t="s">
        <v>349</v>
      </c>
      <c r="Y21" s="106" t="s">
        <v>349</v>
      </c>
      <c r="Z21" s="106">
        <v>10</v>
      </c>
      <c r="AA21" s="106">
        <v>3</v>
      </c>
    </row>
    <row r="22" spans="1:27">
      <c r="A22" s="93"/>
      <c r="B22" s="98" t="s">
        <v>38</v>
      </c>
      <c r="C22" s="98" t="s">
        <v>35</v>
      </c>
      <c r="D22" s="98" t="s">
        <v>42</v>
      </c>
      <c r="E22" s="98">
        <v>7.5</v>
      </c>
      <c r="F22" s="99">
        <v>19</v>
      </c>
      <c r="G22" s="68">
        <v>0</v>
      </c>
      <c r="H22" s="100">
        <v>12</v>
      </c>
      <c r="I22" s="101" t="s">
        <v>349</v>
      </c>
      <c r="J22" s="101" t="s">
        <v>349</v>
      </c>
      <c r="K22" s="101">
        <v>10</v>
      </c>
      <c r="L22" s="101" t="s">
        <v>349</v>
      </c>
      <c r="M22" s="78">
        <v>1</v>
      </c>
      <c r="N22" s="102" t="s">
        <v>349</v>
      </c>
      <c r="O22" s="102" t="s">
        <v>349</v>
      </c>
      <c r="P22" s="102" t="s">
        <v>349</v>
      </c>
      <c r="Q22" s="102" t="s">
        <v>349</v>
      </c>
      <c r="R22" s="103"/>
      <c r="S22" s="104" t="s">
        <v>349</v>
      </c>
      <c r="T22" s="104" t="s">
        <v>349</v>
      </c>
      <c r="U22" s="104" t="s">
        <v>349</v>
      </c>
      <c r="V22" s="104" t="s">
        <v>349</v>
      </c>
      <c r="W22" s="105">
        <v>6</v>
      </c>
      <c r="X22" s="106" t="s">
        <v>349</v>
      </c>
      <c r="Y22" s="106" t="s">
        <v>349</v>
      </c>
      <c r="Z22" s="106">
        <v>5</v>
      </c>
      <c r="AA22" s="106" t="s">
        <v>349</v>
      </c>
    </row>
    <row r="23" spans="1:27">
      <c r="A23" s="93"/>
      <c r="B23" s="98" t="s">
        <v>50</v>
      </c>
      <c r="C23" s="98" t="s">
        <v>16</v>
      </c>
      <c r="D23" s="98" t="s">
        <v>42</v>
      </c>
      <c r="E23" s="98">
        <v>5</v>
      </c>
      <c r="F23" s="99">
        <v>14</v>
      </c>
      <c r="G23" s="68">
        <v>0</v>
      </c>
      <c r="H23" s="100">
        <v>9</v>
      </c>
      <c r="I23" s="101" t="s">
        <v>349</v>
      </c>
      <c r="J23" s="101" t="s">
        <v>349</v>
      </c>
      <c r="K23" s="101" t="s">
        <v>349</v>
      </c>
      <c r="L23" s="101">
        <v>3</v>
      </c>
      <c r="M23" s="78">
        <v>4</v>
      </c>
      <c r="N23" s="102" t="s">
        <v>349</v>
      </c>
      <c r="O23" s="102" t="s">
        <v>349</v>
      </c>
      <c r="P23" s="102" t="s">
        <v>349</v>
      </c>
      <c r="Q23" s="102">
        <v>3</v>
      </c>
      <c r="R23" s="103"/>
      <c r="S23" s="104" t="s">
        <v>349</v>
      </c>
      <c r="T23" s="104" t="s">
        <v>349</v>
      </c>
      <c r="U23" s="104" t="s">
        <v>349</v>
      </c>
      <c r="V23" s="104" t="s">
        <v>349</v>
      </c>
      <c r="W23" s="105">
        <v>1</v>
      </c>
      <c r="X23" s="106" t="s">
        <v>349</v>
      </c>
      <c r="Y23" s="106" t="s">
        <v>349</v>
      </c>
      <c r="Z23" s="106" t="s">
        <v>349</v>
      </c>
      <c r="AA23" s="106" t="s">
        <v>349</v>
      </c>
    </row>
    <row r="24" spans="1:27">
      <c r="A24" s="93"/>
      <c r="B24" s="98" t="s">
        <v>132</v>
      </c>
      <c r="C24" s="98" t="s">
        <v>48</v>
      </c>
      <c r="D24" s="98" t="s">
        <v>42</v>
      </c>
      <c r="E24" s="98">
        <v>6.5</v>
      </c>
      <c r="F24" s="99">
        <v>14</v>
      </c>
      <c r="G24" s="68">
        <v>0</v>
      </c>
      <c r="H24" s="100">
        <v>12</v>
      </c>
      <c r="I24" s="101" t="s">
        <v>349</v>
      </c>
      <c r="J24" s="101" t="s">
        <v>349</v>
      </c>
      <c r="K24" s="101">
        <v>7</v>
      </c>
      <c r="L24" s="101" t="s">
        <v>349</v>
      </c>
      <c r="M24" s="78">
        <v>1</v>
      </c>
      <c r="N24" s="102" t="s">
        <v>349</v>
      </c>
      <c r="O24" s="102" t="s">
        <v>349</v>
      </c>
      <c r="P24" s="102" t="s">
        <v>349</v>
      </c>
      <c r="Q24" s="102" t="s">
        <v>349</v>
      </c>
      <c r="R24" s="103">
        <v>0</v>
      </c>
      <c r="S24" s="104" t="s">
        <v>349</v>
      </c>
      <c r="T24" s="104" t="s">
        <v>349</v>
      </c>
      <c r="U24" s="104" t="s">
        <v>349</v>
      </c>
      <c r="V24" s="104" t="s">
        <v>349</v>
      </c>
      <c r="W24" s="105">
        <v>1</v>
      </c>
      <c r="X24" s="106" t="s">
        <v>349</v>
      </c>
      <c r="Y24" s="106" t="s">
        <v>349</v>
      </c>
      <c r="Z24" s="106" t="s">
        <v>349</v>
      </c>
      <c r="AA24" s="106" t="s">
        <v>349</v>
      </c>
    </row>
    <row r="25" spans="1:27">
      <c r="A25" s="93"/>
      <c r="B25" s="98" t="s">
        <v>133</v>
      </c>
      <c r="C25" s="98" t="s">
        <v>35</v>
      </c>
      <c r="D25" s="98" t="s">
        <v>42</v>
      </c>
      <c r="E25" s="98">
        <v>8</v>
      </c>
      <c r="F25" s="99">
        <v>9</v>
      </c>
      <c r="G25" s="68">
        <v>0</v>
      </c>
      <c r="H25" s="100">
        <v>4</v>
      </c>
      <c r="I25" s="101" t="s">
        <v>349</v>
      </c>
      <c r="J25" s="101" t="s">
        <v>349</v>
      </c>
      <c r="K25" s="101" t="s">
        <v>349</v>
      </c>
      <c r="L25" s="101">
        <v>3</v>
      </c>
      <c r="M25" s="78">
        <v>1</v>
      </c>
      <c r="N25" s="102" t="s">
        <v>349</v>
      </c>
      <c r="O25" s="102" t="s">
        <v>349</v>
      </c>
      <c r="P25" s="102" t="s">
        <v>349</v>
      </c>
      <c r="Q25" s="102" t="s">
        <v>349</v>
      </c>
      <c r="R25" s="103">
        <v>0</v>
      </c>
      <c r="S25" s="104" t="s">
        <v>349</v>
      </c>
      <c r="T25" s="104" t="s">
        <v>349</v>
      </c>
      <c r="U25" s="104" t="s">
        <v>349</v>
      </c>
      <c r="V25" s="104" t="s">
        <v>349</v>
      </c>
      <c r="W25" s="105">
        <v>4</v>
      </c>
      <c r="X25" s="106" t="s">
        <v>349</v>
      </c>
      <c r="Y25" s="106" t="s">
        <v>349</v>
      </c>
      <c r="Z25" s="106" t="s">
        <v>349</v>
      </c>
      <c r="AA25" s="106">
        <v>3</v>
      </c>
    </row>
    <row r="26" spans="1:27">
      <c r="A26" s="93"/>
      <c r="B26" s="98" t="s">
        <v>134</v>
      </c>
      <c r="C26" s="98" t="s">
        <v>48</v>
      </c>
      <c r="D26" s="98" t="s">
        <v>42</v>
      </c>
      <c r="E26" s="98">
        <v>6.5</v>
      </c>
      <c r="F26" s="99">
        <v>7</v>
      </c>
      <c r="G26" s="68">
        <v>0</v>
      </c>
      <c r="H26" s="100">
        <v>2</v>
      </c>
      <c r="I26" s="101" t="s">
        <v>349</v>
      </c>
      <c r="J26" s="101" t="s">
        <v>349</v>
      </c>
      <c r="K26" s="101" t="s">
        <v>349</v>
      </c>
      <c r="L26" s="101" t="s">
        <v>349</v>
      </c>
      <c r="M26" s="78">
        <v>3</v>
      </c>
      <c r="N26" s="102" t="s">
        <v>349</v>
      </c>
      <c r="O26" s="102" t="s">
        <v>349</v>
      </c>
      <c r="P26" s="102" t="s">
        <v>349</v>
      </c>
      <c r="Q26" s="102" t="s">
        <v>349</v>
      </c>
      <c r="R26" s="103">
        <v>1</v>
      </c>
      <c r="S26" s="104" t="s">
        <v>349</v>
      </c>
      <c r="T26" s="104" t="s">
        <v>349</v>
      </c>
      <c r="U26" s="104" t="s">
        <v>349</v>
      </c>
      <c r="V26" s="104" t="s">
        <v>349</v>
      </c>
      <c r="W26" s="105">
        <v>1</v>
      </c>
      <c r="X26" s="106" t="s">
        <v>349</v>
      </c>
      <c r="Y26" s="106" t="s">
        <v>349</v>
      </c>
      <c r="Z26" s="106" t="s">
        <v>349</v>
      </c>
      <c r="AA26" s="106" t="s">
        <v>349</v>
      </c>
    </row>
    <row r="27" spans="1:27">
      <c r="A27" s="93"/>
      <c r="B27" s="98" t="s">
        <v>135</v>
      </c>
      <c r="C27" s="98" t="s">
        <v>16</v>
      </c>
      <c r="D27" s="98" t="s">
        <v>42</v>
      </c>
      <c r="E27" s="98">
        <v>6</v>
      </c>
      <c r="F27" s="99">
        <v>6</v>
      </c>
      <c r="G27" s="68">
        <v>0</v>
      </c>
      <c r="H27" s="100">
        <v>0</v>
      </c>
      <c r="I27" s="101" t="s">
        <v>349</v>
      </c>
      <c r="J27" s="101" t="s">
        <v>349</v>
      </c>
      <c r="K27" s="101" t="s">
        <v>349</v>
      </c>
      <c r="L27" s="101" t="s">
        <v>349</v>
      </c>
      <c r="M27" s="78">
        <v>0</v>
      </c>
      <c r="N27" s="102">
        <v>-1</v>
      </c>
      <c r="O27" s="102" t="s">
        <v>349</v>
      </c>
      <c r="P27" s="102" t="s">
        <v>349</v>
      </c>
      <c r="Q27" s="102" t="s">
        <v>349</v>
      </c>
      <c r="R27" s="103"/>
      <c r="S27" s="104" t="s">
        <v>349</v>
      </c>
      <c r="T27" s="104" t="s">
        <v>349</v>
      </c>
      <c r="U27" s="104" t="s">
        <v>349</v>
      </c>
      <c r="V27" s="104" t="s">
        <v>349</v>
      </c>
      <c r="W27" s="105">
        <v>6</v>
      </c>
      <c r="X27" s="106" t="s">
        <v>349</v>
      </c>
      <c r="Y27" s="106" t="s">
        <v>349</v>
      </c>
      <c r="Z27" s="106" t="s">
        <v>349</v>
      </c>
      <c r="AA27" s="106" t="s">
        <v>349</v>
      </c>
    </row>
    <row r="28" spans="1:27">
      <c r="A28" s="93"/>
      <c r="B28" s="98" t="s">
        <v>136</v>
      </c>
      <c r="C28" s="98" t="s">
        <v>35</v>
      </c>
      <c r="D28" s="98" t="s">
        <v>42</v>
      </c>
      <c r="E28" s="98">
        <v>8.5</v>
      </c>
      <c r="F28" s="99">
        <v>6</v>
      </c>
      <c r="G28" s="68">
        <v>0</v>
      </c>
      <c r="H28" s="100">
        <v>1</v>
      </c>
      <c r="I28" s="101" t="s">
        <v>349</v>
      </c>
      <c r="J28" s="101" t="s">
        <v>349</v>
      </c>
      <c r="K28" s="101" t="s">
        <v>349</v>
      </c>
      <c r="L28" s="101" t="s">
        <v>349</v>
      </c>
      <c r="M28" s="78">
        <v>4</v>
      </c>
      <c r="N28" s="102" t="s">
        <v>349</v>
      </c>
      <c r="O28" s="102" t="s">
        <v>349</v>
      </c>
      <c r="P28" s="102" t="s">
        <v>349</v>
      </c>
      <c r="Q28" s="102">
        <v>3</v>
      </c>
      <c r="R28" s="103">
        <v>0</v>
      </c>
      <c r="S28" s="104" t="s">
        <v>349</v>
      </c>
      <c r="T28" s="104" t="s">
        <v>349</v>
      </c>
      <c r="U28" s="104" t="s">
        <v>349</v>
      </c>
      <c r="V28" s="104" t="s">
        <v>349</v>
      </c>
      <c r="W28" s="105">
        <v>1</v>
      </c>
      <c r="X28" s="106" t="s">
        <v>349</v>
      </c>
      <c r="Y28" s="106" t="s">
        <v>349</v>
      </c>
      <c r="Z28" s="106" t="s">
        <v>349</v>
      </c>
      <c r="AA28" s="106" t="s">
        <v>349</v>
      </c>
    </row>
    <row r="29" spans="1:27">
      <c r="A29" s="93"/>
      <c r="B29" s="98" t="s">
        <v>137</v>
      </c>
      <c r="C29" s="98" t="s">
        <v>48</v>
      </c>
      <c r="D29" s="98" t="s">
        <v>42</v>
      </c>
      <c r="E29" s="98">
        <v>7</v>
      </c>
      <c r="F29" s="99">
        <v>4</v>
      </c>
      <c r="G29" s="68">
        <v>0</v>
      </c>
      <c r="H29" s="100"/>
      <c r="I29" s="101" t="s">
        <v>349</v>
      </c>
      <c r="J29" s="101" t="s">
        <v>349</v>
      </c>
      <c r="K29" s="101" t="s">
        <v>349</v>
      </c>
      <c r="L29" s="101" t="s">
        <v>349</v>
      </c>
      <c r="M29" s="78"/>
      <c r="N29" s="102" t="s">
        <v>349</v>
      </c>
      <c r="O29" s="102" t="s">
        <v>349</v>
      </c>
      <c r="P29" s="102" t="s">
        <v>349</v>
      </c>
      <c r="Q29" s="102" t="s">
        <v>349</v>
      </c>
      <c r="R29" s="103">
        <v>4</v>
      </c>
      <c r="S29" s="104" t="s">
        <v>349</v>
      </c>
      <c r="T29" s="104" t="s">
        <v>349</v>
      </c>
      <c r="U29" s="104" t="s">
        <v>349</v>
      </c>
      <c r="V29" s="104" t="s">
        <v>349</v>
      </c>
      <c r="W29" s="105"/>
      <c r="X29" s="106" t="s">
        <v>349</v>
      </c>
      <c r="Y29" s="106" t="s">
        <v>349</v>
      </c>
      <c r="Z29" s="106" t="s">
        <v>349</v>
      </c>
      <c r="AA29" s="106" t="s">
        <v>349</v>
      </c>
    </row>
    <row r="30" spans="1:27">
      <c r="A30" s="93"/>
      <c r="B30" s="98" t="s">
        <v>138</v>
      </c>
      <c r="C30" s="98" t="s">
        <v>35</v>
      </c>
      <c r="D30" s="98" t="s">
        <v>42</v>
      </c>
      <c r="E30" s="98">
        <v>7</v>
      </c>
      <c r="F30" s="99">
        <v>3</v>
      </c>
      <c r="G30" s="68">
        <v>0</v>
      </c>
      <c r="H30" s="100">
        <v>0</v>
      </c>
      <c r="I30" s="101" t="s">
        <v>349</v>
      </c>
      <c r="J30" s="101" t="s">
        <v>349</v>
      </c>
      <c r="K30" s="101" t="s">
        <v>349</v>
      </c>
      <c r="L30" s="101" t="s">
        <v>349</v>
      </c>
      <c r="M30" s="78">
        <v>0</v>
      </c>
      <c r="N30" s="102" t="s">
        <v>349</v>
      </c>
      <c r="O30" s="102" t="s">
        <v>349</v>
      </c>
      <c r="P30" s="102" t="s">
        <v>349</v>
      </c>
      <c r="Q30" s="102" t="s">
        <v>349</v>
      </c>
      <c r="R30" s="103"/>
      <c r="S30" s="104" t="s">
        <v>349</v>
      </c>
      <c r="T30" s="104" t="s">
        <v>349</v>
      </c>
      <c r="U30" s="104" t="s">
        <v>349</v>
      </c>
      <c r="V30" s="104" t="s">
        <v>349</v>
      </c>
      <c r="W30" s="105">
        <v>3</v>
      </c>
      <c r="X30" s="106" t="s">
        <v>349</v>
      </c>
      <c r="Y30" s="106" t="s">
        <v>349</v>
      </c>
      <c r="Z30" s="106" t="s">
        <v>349</v>
      </c>
      <c r="AA30" s="106" t="s">
        <v>349</v>
      </c>
    </row>
    <row r="31" spans="1:27">
      <c r="A31" s="93"/>
      <c r="B31" s="98" t="s">
        <v>139</v>
      </c>
      <c r="C31" s="98" t="s">
        <v>16</v>
      </c>
      <c r="D31" s="98" t="s">
        <v>42</v>
      </c>
      <c r="E31" s="98">
        <v>6</v>
      </c>
      <c r="F31" s="99">
        <v>3</v>
      </c>
      <c r="G31" s="68">
        <v>0</v>
      </c>
      <c r="H31" s="100"/>
      <c r="I31" s="101" t="s">
        <v>349</v>
      </c>
      <c r="J31" s="101" t="s">
        <v>349</v>
      </c>
      <c r="K31" s="101" t="s">
        <v>349</v>
      </c>
      <c r="L31" s="101" t="s">
        <v>349</v>
      </c>
      <c r="M31" s="78">
        <v>1</v>
      </c>
      <c r="N31" s="102" t="s">
        <v>349</v>
      </c>
      <c r="O31" s="102" t="s">
        <v>349</v>
      </c>
      <c r="P31" s="102" t="s">
        <v>349</v>
      </c>
      <c r="Q31" s="102" t="s">
        <v>349</v>
      </c>
      <c r="R31" s="103">
        <v>1</v>
      </c>
      <c r="S31" s="104" t="s">
        <v>349</v>
      </c>
      <c r="T31" s="104" t="s">
        <v>349</v>
      </c>
      <c r="U31" s="104" t="s">
        <v>349</v>
      </c>
      <c r="V31" s="104" t="s">
        <v>349</v>
      </c>
      <c r="W31" s="105">
        <v>1</v>
      </c>
      <c r="X31" s="106" t="s">
        <v>349</v>
      </c>
      <c r="Y31" s="106" t="s">
        <v>349</v>
      </c>
      <c r="Z31" s="106" t="s">
        <v>349</v>
      </c>
      <c r="AA31" s="106" t="s">
        <v>349</v>
      </c>
    </row>
    <row r="32" spans="1:27">
      <c r="A32" s="93"/>
      <c r="B32" s="98" t="s">
        <v>140</v>
      </c>
      <c r="C32" s="98" t="s">
        <v>46</v>
      </c>
      <c r="D32" s="98" t="s">
        <v>42</v>
      </c>
      <c r="E32" s="98">
        <v>6</v>
      </c>
      <c r="F32" s="99">
        <v>3</v>
      </c>
      <c r="G32" s="68">
        <v>0</v>
      </c>
      <c r="H32" s="100">
        <v>1</v>
      </c>
      <c r="I32" s="101" t="s">
        <v>349</v>
      </c>
      <c r="J32" s="101" t="s">
        <v>349</v>
      </c>
      <c r="K32" s="101" t="s">
        <v>349</v>
      </c>
      <c r="L32" s="101" t="s">
        <v>349</v>
      </c>
      <c r="M32" s="78">
        <v>1</v>
      </c>
      <c r="N32" s="102" t="s">
        <v>349</v>
      </c>
      <c r="O32" s="102" t="s">
        <v>349</v>
      </c>
      <c r="P32" s="102" t="s">
        <v>349</v>
      </c>
      <c r="Q32" s="102" t="s">
        <v>349</v>
      </c>
      <c r="R32" s="103"/>
      <c r="S32" s="104" t="s">
        <v>349</v>
      </c>
      <c r="T32" s="104" t="s">
        <v>349</v>
      </c>
      <c r="U32" s="104" t="s">
        <v>349</v>
      </c>
      <c r="V32" s="104" t="s">
        <v>349</v>
      </c>
      <c r="W32" s="105">
        <v>1</v>
      </c>
      <c r="X32" s="106" t="s">
        <v>349</v>
      </c>
      <c r="Y32" s="106" t="s">
        <v>349</v>
      </c>
      <c r="Z32" s="106" t="s">
        <v>349</v>
      </c>
      <c r="AA32" s="106" t="s">
        <v>349</v>
      </c>
    </row>
    <row r="33" spans="1:27">
      <c r="A33" s="93"/>
      <c r="B33" s="98" t="s">
        <v>141</v>
      </c>
      <c r="C33" s="98" t="s">
        <v>16</v>
      </c>
      <c r="D33" s="98" t="s">
        <v>42</v>
      </c>
      <c r="E33" s="98">
        <v>5.5</v>
      </c>
      <c r="F33" s="99">
        <v>2</v>
      </c>
      <c r="G33" s="68">
        <v>0</v>
      </c>
      <c r="H33" s="100">
        <v>1</v>
      </c>
      <c r="I33" s="101" t="s">
        <v>349</v>
      </c>
      <c r="J33" s="101" t="s">
        <v>349</v>
      </c>
      <c r="K33" s="101" t="s">
        <v>349</v>
      </c>
      <c r="L33" s="101" t="s">
        <v>349</v>
      </c>
      <c r="M33" s="78">
        <v>0</v>
      </c>
      <c r="N33" s="102" t="s">
        <v>349</v>
      </c>
      <c r="O33" s="102" t="s">
        <v>349</v>
      </c>
      <c r="P33" s="102" t="s">
        <v>349</v>
      </c>
      <c r="Q33" s="102" t="s">
        <v>349</v>
      </c>
      <c r="R33" s="103">
        <v>1</v>
      </c>
      <c r="S33" s="104" t="s">
        <v>349</v>
      </c>
      <c r="T33" s="104" t="s">
        <v>349</v>
      </c>
      <c r="U33" s="104" t="s">
        <v>349</v>
      </c>
      <c r="V33" s="104" t="s">
        <v>349</v>
      </c>
      <c r="W33" s="105"/>
      <c r="X33" s="109" t="s">
        <v>349</v>
      </c>
      <c r="Y33" s="109" t="s">
        <v>349</v>
      </c>
      <c r="Z33" s="109" t="s">
        <v>349</v>
      </c>
      <c r="AA33" s="109" t="s">
        <v>349</v>
      </c>
    </row>
    <row r="34" spans="1:27">
      <c r="A34" s="93"/>
      <c r="B34" s="98" t="s">
        <v>142</v>
      </c>
      <c r="C34" s="98" t="s">
        <v>16</v>
      </c>
      <c r="D34" s="98" t="s">
        <v>42</v>
      </c>
      <c r="E34" s="98">
        <v>5.5</v>
      </c>
      <c r="F34" s="99">
        <v>2</v>
      </c>
      <c r="G34" s="68">
        <v>0</v>
      </c>
      <c r="H34" s="100">
        <v>1</v>
      </c>
      <c r="I34" s="101" t="s">
        <v>349</v>
      </c>
      <c r="J34" s="101" t="s">
        <v>349</v>
      </c>
      <c r="K34" s="101" t="s">
        <v>349</v>
      </c>
      <c r="L34" s="101" t="s">
        <v>349</v>
      </c>
      <c r="M34" s="78">
        <v>1</v>
      </c>
      <c r="N34" s="102" t="s">
        <v>349</v>
      </c>
      <c r="O34" s="102" t="s">
        <v>349</v>
      </c>
      <c r="P34" s="102" t="s">
        <v>349</v>
      </c>
      <c r="Q34" s="102" t="s">
        <v>349</v>
      </c>
      <c r="R34" s="103">
        <v>0</v>
      </c>
      <c r="S34" s="104" t="s">
        <v>349</v>
      </c>
      <c r="T34" s="104" t="s">
        <v>349</v>
      </c>
      <c r="U34" s="104" t="s">
        <v>349</v>
      </c>
      <c r="V34" s="104" t="s">
        <v>349</v>
      </c>
      <c r="W34" s="105"/>
      <c r="X34" s="106" t="s">
        <v>349</v>
      </c>
      <c r="Y34" s="106" t="s">
        <v>349</v>
      </c>
      <c r="Z34" s="106" t="s">
        <v>349</v>
      </c>
      <c r="AA34" s="106" t="s">
        <v>349</v>
      </c>
    </row>
    <row r="35" spans="1:27">
      <c r="A35" s="93"/>
      <c r="B35" s="98" t="s">
        <v>143</v>
      </c>
      <c r="C35" s="98" t="s">
        <v>16</v>
      </c>
      <c r="D35" s="98" t="s">
        <v>42</v>
      </c>
      <c r="E35" s="98">
        <v>4.5</v>
      </c>
      <c r="F35" s="99">
        <v>1</v>
      </c>
      <c r="G35" s="68">
        <v>0</v>
      </c>
      <c r="H35" s="100"/>
      <c r="I35" s="101" t="s">
        <v>349</v>
      </c>
      <c r="J35" s="101" t="s">
        <v>349</v>
      </c>
      <c r="K35" s="101" t="s">
        <v>349</v>
      </c>
      <c r="L35" s="101" t="s">
        <v>349</v>
      </c>
      <c r="M35" s="78"/>
      <c r="N35" s="102" t="s">
        <v>349</v>
      </c>
      <c r="O35" s="102" t="s">
        <v>349</v>
      </c>
      <c r="P35" s="102" t="s">
        <v>349</v>
      </c>
      <c r="Q35" s="102" t="s">
        <v>349</v>
      </c>
      <c r="R35" s="103">
        <v>1</v>
      </c>
      <c r="S35" s="104" t="s">
        <v>349</v>
      </c>
      <c r="T35" s="104" t="s">
        <v>349</v>
      </c>
      <c r="U35" s="104" t="s">
        <v>349</v>
      </c>
      <c r="V35" s="104" t="s">
        <v>349</v>
      </c>
      <c r="W35" s="106">
        <v>0</v>
      </c>
      <c r="X35" s="106" t="s">
        <v>349</v>
      </c>
      <c r="Y35" s="106" t="s">
        <v>349</v>
      </c>
      <c r="Z35" s="106" t="s">
        <v>349</v>
      </c>
      <c r="AA35" s="106" t="s">
        <v>349</v>
      </c>
    </row>
    <row r="36" spans="1:27">
      <c r="A36" s="93"/>
      <c r="B36" s="98" t="s">
        <v>144</v>
      </c>
      <c r="C36" s="98" t="s">
        <v>35</v>
      </c>
      <c r="D36" s="98" t="s">
        <v>42</v>
      </c>
      <c r="E36" s="98">
        <v>7</v>
      </c>
      <c r="F36" s="99">
        <v>1</v>
      </c>
      <c r="G36" s="68">
        <v>0</v>
      </c>
      <c r="H36" s="100"/>
      <c r="I36" s="101" t="s">
        <v>349</v>
      </c>
      <c r="J36" s="101" t="s">
        <v>349</v>
      </c>
      <c r="K36" s="101" t="s">
        <v>349</v>
      </c>
      <c r="L36" s="101" t="s">
        <v>349</v>
      </c>
      <c r="M36" s="78"/>
      <c r="N36" s="102" t="s">
        <v>349</v>
      </c>
      <c r="O36" s="102" t="s">
        <v>349</v>
      </c>
      <c r="P36" s="102" t="s">
        <v>349</v>
      </c>
      <c r="Q36" s="102" t="s">
        <v>349</v>
      </c>
      <c r="R36" s="103">
        <v>1</v>
      </c>
      <c r="S36" s="104" t="s">
        <v>349</v>
      </c>
      <c r="T36" s="104" t="s">
        <v>349</v>
      </c>
      <c r="U36" s="104" t="s">
        <v>349</v>
      </c>
      <c r="V36" s="104" t="s">
        <v>349</v>
      </c>
      <c r="W36" s="105"/>
      <c r="X36" s="106" t="s">
        <v>349</v>
      </c>
      <c r="Y36" s="106" t="s">
        <v>349</v>
      </c>
      <c r="Z36" s="106" t="s">
        <v>349</v>
      </c>
      <c r="AA36" s="106" t="s">
        <v>349</v>
      </c>
    </row>
    <row r="37" spans="1:27">
      <c r="A37" s="93"/>
      <c r="B37" s="98" t="s">
        <v>145</v>
      </c>
      <c r="C37" s="98" t="s">
        <v>48</v>
      </c>
      <c r="D37" s="98" t="s">
        <v>42</v>
      </c>
      <c r="E37" s="98">
        <v>6</v>
      </c>
      <c r="F37" s="99">
        <v>1</v>
      </c>
      <c r="G37" s="68">
        <v>0</v>
      </c>
      <c r="H37" s="100"/>
      <c r="I37" s="101" t="s">
        <v>349</v>
      </c>
      <c r="J37" s="101" t="s">
        <v>349</v>
      </c>
      <c r="K37" s="101" t="s">
        <v>349</v>
      </c>
      <c r="L37" s="101" t="s">
        <v>349</v>
      </c>
      <c r="M37" s="78"/>
      <c r="N37" s="102" t="s">
        <v>349</v>
      </c>
      <c r="O37" s="102" t="s">
        <v>349</v>
      </c>
      <c r="P37" s="102" t="s">
        <v>349</v>
      </c>
      <c r="Q37" s="102" t="s">
        <v>349</v>
      </c>
      <c r="R37" s="103">
        <v>1</v>
      </c>
      <c r="S37" s="104" t="s">
        <v>349</v>
      </c>
      <c r="T37" s="104" t="s">
        <v>349</v>
      </c>
      <c r="U37" s="104" t="s">
        <v>349</v>
      </c>
      <c r="V37" s="104" t="s">
        <v>349</v>
      </c>
      <c r="W37" s="105"/>
      <c r="X37" s="106" t="s">
        <v>349</v>
      </c>
      <c r="Y37" s="106" t="s">
        <v>349</v>
      </c>
      <c r="Z37" s="106" t="s">
        <v>349</v>
      </c>
      <c r="AA37" s="106" t="s">
        <v>349</v>
      </c>
    </row>
    <row r="38" spans="1:27">
      <c r="A38" s="93"/>
      <c r="B38" s="98" t="s">
        <v>146</v>
      </c>
      <c r="C38" s="98" t="s">
        <v>16</v>
      </c>
      <c r="D38" s="98" t="s">
        <v>42</v>
      </c>
      <c r="E38" s="98">
        <v>5</v>
      </c>
      <c r="F38" s="99">
        <v>1</v>
      </c>
      <c r="G38" s="68">
        <v>0</v>
      </c>
      <c r="H38" s="100">
        <v>0</v>
      </c>
      <c r="I38" s="101" t="s">
        <v>349</v>
      </c>
      <c r="J38" s="101" t="s">
        <v>349</v>
      </c>
      <c r="K38" s="101" t="s">
        <v>349</v>
      </c>
      <c r="L38" s="101" t="s">
        <v>349</v>
      </c>
      <c r="M38" s="78">
        <v>0</v>
      </c>
      <c r="N38" s="102" t="s">
        <v>349</v>
      </c>
      <c r="O38" s="102" t="s">
        <v>349</v>
      </c>
      <c r="P38" s="102" t="s">
        <v>349</v>
      </c>
      <c r="Q38" s="102" t="s">
        <v>349</v>
      </c>
      <c r="R38" s="103">
        <v>1</v>
      </c>
      <c r="S38" s="104" t="s">
        <v>349</v>
      </c>
      <c r="T38" s="104" t="s">
        <v>349</v>
      </c>
      <c r="U38" s="104" t="s">
        <v>349</v>
      </c>
      <c r="V38" s="104" t="s">
        <v>349</v>
      </c>
      <c r="W38" s="106">
        <v>0</v>
      </c>
      <c r="X38" s="106" t="s">
        <v>349</v>
      </c>
      <c r="Y38" s="106" t="s">
        <v>349</v>
      </c>
      <c r="Z38" s="106" t="s">
        <v>349</v>
      </c>
      <c r="AA38" s="106" t="s">
        <v>349</v>
      </c>
    </row>
    <row r="39" spans="1:27">
      <c r="A39" s="93"/>
      <c r="B39" s="98" t="s">
        <v>147</v>
      </c>
      <c r="C39" s="98" t="s">
        <v>16</v>
      </c>
      <c r="D39" s="98" t="s">
        <v>42</v>
      </c>
      <c r="E39" s="98">
        <v>5</v>
      </c>
      <c r="F39" s="99">
        <v>1</v>
      </c>
      <c r="G39" s="68">
        <v>0</v>
      </c>
      <c r="H39" s="100">
        <v>1</v>
      </c>
      <c r="I39" s="101" t="s">
        <v>349</v>
      </c>
      <c r="J39" s="101" t="s">
        <v>349</v>
      </c>
      <c r="K39" s="101" t="s">
        <v>349</v>
      </c>
      <c r="L39" s="101" t="s">
        <v>349</v>
      </c>
      <c r="M39" s="78"/>
      <c r="N39" s="102" t="s">
        <v>349</v>
      </c>
      <c r="O39" s="102" t="s">
        <v>349</v>
      </c>
      <c r="P39" s="102" t="s">
        <v>349</v>
      </c>
      <c r="Q39" s="102" t="s">
        <v>349</v>
      </c>
      <c r="R39" s="103"/>
      <c r="S39" s="104" t="s">
        <v>349</v>
      </c>
      <c r="T39" s="104" t="s">
        <v>349</v>
      </c>
      <c r="U39" s="104" t="s">
        <v>349</v>
      </c>
      <c r="V39" s="104" t="s">
        <v>349</v>
      </c>
      <c r="W39" s="105"/>
      <c r="X39" s="106" t="s">
        <v>349</v>
      </c>
      <c r="Y39" s="106" t="s">
        <v>349</v>
      </c>
      <c r="Z39" s="106" t="s">
        <v>349</v>
      </c>
      <c r="AA39" s="106" t="s">
        <v>349</v>
      </c>
    </row>
    <row r="40" spans="1:27">
      <c r="A40" s="93"/>
      <c r="B40" s="98" t="s">
        <v>148</v>
      </c>
      <c r="C40" s="98" t="s">
        <v>48</v>
      </c>
      <c r="D40" s="98" t="s">
        <v>42</v>
      </c>
      <c r="E40" s="98">
        <v>8</v>
      </c>
      <c r="F40" s="99">
        <v>1</v>
      </c>
      <c r="G40" s="68">
        <v>0</v>
      </c>
      <c r="H40" s="100">
        <v>0</v>
      </c>
      <c r="I40" s="101" t="s">
        <v>349</v>
      </c>
      <c r="J40" s="101" t="s">
        <v>349</v>
      </c>
      <c r="K40" s="101" t="s">
        <v>349</v>
      </c>
      <c r="L40" s="101" t="s">
        <v>349</v>
      </c>
      <c r="M40" s="78">
        <v>0</v>
      </c>
      <c r="N40" s="102" t="s">
        <v>349</v>
      </c>
      <c r="O40" s="102" t="s">
        <v>349</v>
      </c>
      <c r="P40" s="102" t="s">
        <v>349</v>
      </c>
      <c r="Q40" s="102" t="s">
        <v>349</v>
      </c>
      <c r="R40" s="103">
        <v>1</v>
      </c>
      <c r="S40" s="104" t="s">
        <v>349</v>
      </c>
      <c r="T40" s="104" t="s">
        <v>349</v>
      </c>
      <c r="U40" s="104" t="s">
        <v>349</v>
      </c>
      <c r="V40" s="104" t="s">
        <v>349</v>
      </c>
      <c r="W40" s="106">
        <v>0</v>
      </c>
      <c r="X40" s="106" t="s">
        <v>349</v>
      </c>
      <c r="Y40" s="106" t="s">
        <v>349</v>
      </c>
      <c r="Z40" s="106" t="s">
        <v>349</v>
      </c>
      <c r="AA40" s="106" t="s">
        <v>349</v>
      </c>
    </row>
    <row r="41" spans="1:27">
      <c r="A41" s="93"/>
      <c r="B41" s="98" t="s">
        <v>149</v>
      </c>
      <c r="C41" s="98" t="s">
        <v>48</v>
      </c>
      <c r="D41" s="98" t="s">
        <v>42</v>
      </c>
      <c r="E41" s="98">
        <v>6.5</v>
      </c>
      <c r="F41" s="99">
        <v>1</v>
      </c>
      <c r="G41" s="68">
        <v>0</v>
      </c>
      <c r="H41" s="100"/>
      <c r="I41" s="101" t="s">
        <v>349</v>
      </c>
      <c r="J41" s="101" t="s">
        <v>349</v>
      </c>
      <c r="K41" s="101" t="s">
        <v>349</v>
      </c>
      <c r="L41" s="101" t="s">
        <v>349</v>
      </c>
      <c r="M41" s="78"/>
      <c r="N41" s="102" t="s">
        <v>349</v>
      </c>
      <c r="O41" s="102" t="s">
        <v>349</v>
      </c>
      <c r="P41" s="102" t="s">
        <v>349</v>
      </c>
      <c r="Q41" s="102" t="s">
        <v>349</v>
      </c>
      <c r="R41" s="110">
        <v>1</v>
      </c>
      <c r="S41" s="104" t="s">
        <v>349</v>
      </c>
      <c r="T41" s="104" t="s">
        <v>349</v>
      </c>
      <c r="U41" s="104" t="s">
        <v>349</v>
      </c>
      <c r="V41" s="104" t="s">
        <v>349</v>
      </c>
      <c r="W41" s="105"/>
      <c r="X41" s="106" t="s">
        <v>349</v>
      </c>
      <c r="Y41" s="106" t="s">
        <v>349</v>
      </c>
      <c r="Z41" s="106" t="s">
        <v>349</v>
      </c>
      <c r="AA41" s="106" t="s">
        <v>349</v>
      </c>
    </row>
    <row r="42" spans="1:27">
      <c r="A42" s="93"/>
      <c r="B42" s="111" t="s">
        <v>150</v>
      </c>
      <c r="C42" s="111" t="s">
        <v>46</v>
      </c>
      <c r="D42" s="111" t="s">
        <v>42</v>
      </c>
      <c r="E42" s="111">
        <v>4.5</v>
      </c>
      <c r="F42" s="112">
        <v>1</v>
      </c>
      <c r="G42" s="71">
        <v>0</v>
      </c>
      <c r="H42" s="100"/>
      <c r="I42" s="113" t="s">
        <v>349</v>
      </c>
      <c r="J42" s="113" t="s">
        <v>349</v>
      </c>
      <c r="K42" s="113" t="s">
        <v>349</v>
      </c>
      <c r="L42" s="113" t="s">
        <v>349</v>
      </c>
      <c r="M42" s="78"/>
      <c r="N42" s="114" t="s">
        <v>349</v>
      </c>
      <c r="O42" s="114" t="s">
        <v>349</v>
      </c>
      <c r="P42" s="114" t="s">
        <v>349</v>
      </c>
      <c r="Q42" s="114" t="s">
        <v>349</v>
      </c>
      <c r="R42" s="110">
        <v>1</v>
      </c>
      <c r="S42" s="115" t="s">
        <v>349</v>
      </c>
      <c r="T42" s="115" t="s">
        <v>349</v>
      </c>
      <c r="U42" s="115" t="s">
        <v>349</v>
      </c>
      <c r="V42" s="115" t="s">
        <v>349</v>
      </c>
      <c r="W42" s="105"/>
      <c r="X42" s="109" t="s">
        <v>349</v>
      </c>
      <c r="Y42" s="109" t="s">
        <v>349</v>
      </c>
      <c r="Z42" s="109" t="s">
        <v>349</v>
      </c>
      <c r="AA42" s="109" t="s">
        <v>349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852B-064C-4A88-98AA-367461342986}">
  <dimension ref="B1:AA32"/>
  <sheetViews>
    <sheetView zoomScale="70" zoomScaleNormal="7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24" sqref="D24"/>
    </sheetView>
  </sheetViews>
  <sheetFormatPr defaultRowHeight="14.5"/>
  <cols>
    <col min="2" max="2" width="20.6328125" bestFit="1" customWidth="1"/>
    <col min="3" max="4" width="9.54296875" customWidth="1"/>
    <col min="5" max="5" width="9.453125" bestFit="1" customWidth="1"/>
    <col min="6" max="6" width="12.90625" customWidth="1"/>
    <col min="7" max="7" width="12.90625" style="7" customWidth="1"/>
  </cols>
  <sheetData>
    <row r="1" spans="2:27">
      <c r="H1" s="5" t="s">
        <v>423</v>
      </c>
      <c r="I1" s="6"/>
      <c r="J1" s="6"/>
      <c r="K1" s="6"/>
      <c r="L1" s="6"/>
      <c r="M1" s="8" t="s">
        <v>424</v>
      </c>
      <c r="N1" s="9"/>
      <c r="O1" s="9"/>
      <c r="P1" s="9"/>
      <c r="Q1" s="9"/>
      <c r="R1" s="10" t="s">
        <v>425</v>
      </c>
      <c r="S1" s="11"/>
      <c r="T1" s="11"/>
      <c r="U1" s="11"/>
      <c r="V1" s="11"/>
      <c r="W1" s="27" t="s">
        <v>426</v>
      </c>
      <c r="X1" s="28"/>
      <c r="Y1" s="28"/>
      <c r="Z1" s="28"/>
      <c r="AA1" s="28"/>
    </row>
    <row r="2" spans="2:27">
      <c r="B2" t="s">
        <v>10</v>
      </c>
      <c r="C2" t="s">
        <v>11</v>
      </c>
      <c r="D2" t="s">
        <v>12</v>
      </c>
      <c r="E2" t="s">
        <v>13</v>
      </c>
      <c r="F2" t="s">
        <v>417</v>
      </c>
      <c r="G2" s="7" t="s">
        <v>427</v>
      </c>
      <c r="H2" t="s">
        <v>428</v>
      </c>
      <c r="I2" s="21" t="s">
        <v>429</v>
      </c>
      <c r="J2" s="22" t="s">
        <v>430</v>
      </c>
      <c r="K2" t="s">
        <v>431</v>
      </c>
      <c r="L2" t="s">
        <v>432</v>
      </c>
      <c r="M2" t="s">
        <v>433</v>
      </c>
      <c r="N2" s="21" t="s">
        <v>434</v>
      </c>
      <c r="O2" s="22" t="s">
        <v>435</v>
      </c>
      <c r="P2" t="s">
        <v>436</v>
      </c>
      <c r="Q2" t="s">
        <v>437</v>
      </c>
      <c r="R2" t="s">
        <v>438</v>
      </c>
      <c r="S2" s="21" t="s">
        <v>348</v>
      </c>
      <c r="T2" s="22" t="s">
        <v>439</v>
      </c>
      <c r="U2" t="s">
        <v>440</v>
      </c>
      <c r="V2" t="s">
        <v>441</v>
      </c>
      <c r="W2" t="s">
        <v>442</v>
      </c>
      <c r="X2" s="21" t="s">
        <v>350</v>
      </c>
      <c r="Y2" s="22" t="s">
        <v>351</v>
      </c>
      <c r="Z2" t="s">
        <v>443</v>
      </c>
      <c r="AA2" t="s">
        <v>444</v>
      </c>
    </row>
    <row r="3" spans="2:27">
      <c r="B3" s="12" t="s">
        <v>14</v>
      </c>
      <c r="C3" s="12" t="s">
        <v>16</v>
      </c>
      <c r="D3" s="12" t="s">
        <v>21</v>
      </c>
      <c r="E3" s="12">
        <v>4.5</v>
      </c>
      <c r="F3" s="13">
        <v>25</v>
      </c>
      <c r="G3" s="14">
        <f>SUM(H3,M3,R3,Eric[[#This Row],[M4 Score2]])-Eric[[#This Row],[Total Scores]]</f>
        <v>0</v>
      </c>
      <c r="H3" s="15">
        <v>6</v>
      </c>
      <c r="I3" s="16"/>
      <c r="J3" s="16"/>
      <c r="K3" s="16"/>
      <c r="L3" s="16"/>
      <c r="M3" s="17">
        <v>13</v>
      </c>
      <c r="N3" s="18"/>
      <c r="O3" s="18"/>
      <c r="P3" s="18">
        <v>7</v>
      </c>
      <c r="Q3" s="18"/>
      <c r="R3" s="19">
        <v>1</v>
      </c>
      <c r="S3" s="20"/>
      <c r="T3" s="20"/>
      <c r="U3" s="20"/>
      <c r="V3" s="20"/>
      <c r="W3" s="29">
        <v>5</v>
      </c>
      <c r="X3" s="30">
        <v>-1</v>
      </c>
      <c r="Y3" s="30"/>
      <c r="Z3" s="30"/>
      <c r="AA3" s="30"/>
    </row>
    <row r="4" spans="2:27">
      <c r="B4" s="12" t="s">
        <v>68</v>
      </c>
      <c r="C4" s="12" t="s">
        <v>48</v>
      </c>
      <c r="D4" s="12" t="s">
        <v>21</v>
      </c>
      <c r="E4" s="12">
        <v>7</v>
      </c>
      <c r="F4" s="13">
        <v>21</v>
      </c>
      <c r="G4" s="14">
        <f>SUM(H4,M4,R4,Eric[[#This Row],[M4 Score2]])-Eric[[#This Row],[Total Scores]]</f>
        <v>0</v>
      </c>
      <c r="H4" s="15">
        <v>4</v>
      </c>
      <c r="I4" s="16"/>
      <c r="J4" s="16"/>
      <c r="K4" s="16"/>
      <c r="L4" s="16"/>
      <c r="M4" s="17">
        <v>7</v>
      </c>
      <c r="N4" s="18"/>
      <c r="O4" s="18"/>
      <c r="P4" s="18"/>
      <c r="Q4" s="18"/>
      <c r="R4" s="19">
        <v>8</v>
      </c>
      <c r="S4" s="20"/>
      <c r="T4" s="20"/>
      <c r="U4" s="20">
        <v>7</v>
      </c>
      <c r="V4" s="20"/>
      <c r="W4" s="29">
        <v>2</v>
      </c>
      <c r="X4" s="30"/>
      <c r="Y4" s="30"/>
      <c r="Z4" s="30"/>
      <c r="AA4" s="30"/>
    </row>
    <row r="5" spans="2:27">
      <c r="B5" s="12" t="s">
        <v>37</v>
      </c>
      <c r="C5" s="12" t="s">
        <v>16</v>
      </c>
      <c r="D5" s="12" t="s">
        <v>21</v>
      </c>
      <c r="E5" s="12">
        <v>5</v>
      </c>
      <c r="F5" s="13">
        <v>22</v>
      </c>
      <c r="G5" s="14">
        <f>SUM(H5,M5,R5,Eric[[#This Row],[M4 Score2]])-Eric[[#This Row],[Total Scores]]</f>
        <v>0</v>
      </c>
      <c r="H5" s="15">
        <v>6</v>
      </c>
      <c r="I5" s="16"/>
      <c r="J5" s="16"/>
      <c r="K5" s="16"/>
      <c r="L5" s="16"/>
      <c r="M5" s="17">
        <v>6</v>
      </c>
      <c r="N5" s="18"/>
      <c r="O5" s="18"/>
      <c r="P5" s="18"/>
      <c r="Q5" s="18"/>
      <c r="R5" s="19">
        <v>4</v>
      </c>
      <c r="S5" s="20"/>
      <c r="T5" s="20"/>
      <c r="U5" s="20"/>
      <c r="V5" s="20">
        <v>3</v>
      </c>
      <c r="W5" s="29">
        <v>6</v>
      </c>
      <c r="X5" s="30"/>
      <c r="Y5" s="30"/>
      <c r="Z5" s="30"/>
      <c r="AA5" s="30"/>
    </row>
    <row r="6" spans="2:27">
      <c r="B6" s="12" t="s">
        <v>44</v>
      </c>
      <c r="C6" s="12" t="s">
        <v>16</v>
      </c>
      <c r="D6" s="12" t="s">
        <v>21</v>
      </c>
      <c r="E6" s="12">
        <v>5</v>
      </c>
      <c r="F6" s="13">
        <v>19</v>
      </c>
      <c r="G6" s="14">
        <f>SUM(H6,M6,R6,Eric[[#This Row],[M4 Score2]])-Eric[[#This Row],[Total Scores]]</f>
        <v>0</v>
      </c>
      <c r="H6" s="15">
        <v>6</v>
      </c>
      <c r="I6" s="16"/>
      <c r="J6" s="16"/>
      <c r="K6" s="16"/>
      <c r="L6" s="16"/>
      <c r="M6" s="17">
        <v>6</v>
      </c>
      <c r="N6" s="18"/>
      <c r="O6" s="18"/>
      <c r="P6" s="18"/>
      <c r="Q6" s="18"/>
      <c r="R6" s="19">
        <v>1</v>
      </c>
      <c r="S6" s="20"/>
      <c r="T6" s="20"/>
      <c r="U6" s="20"/>
      <c r="V6" s="20"/>
      <c r="W6" s="29">
        <v>6</v>
      </c>
      <c r="X6" s="30"/>
      <c r="Y6" s="30"/>
      <c r="Z6" s="30"/>
      <c r="AA6" s="30"/>
    </row>
    <row r="7" spans="2:27">
      <c r="B7" s="12" t="s">
        <v>32</v>
      </c>
      <c r="C7" s="12" t="s">
        <v>16</v>
      </c>
      <c r="D7" s="12" t="s">
        <v>21</v>
      </c>
      <c r="E7" s="12">
        <v>4</v>
      </c>
      <c r="F7" s="13">
        <v>17</v>
      </c>
      <c r="G7" s="14">
        <f>SUM(H7,M7,R7,Eric[[#This Row],[M4 Score2]])-Eric[[#This Row],[Total Scores]]</f>
        <v>0</v>
      </c>
      <c r="H7" s="15">
        <v>6</v>
      </c>
      <c r="I7" s="16"/>
      <c r="J7" s="16"/>
      <c r="K7" s="16"/>
      <c r="L7" s="16"/>
      <c r="M7" s="17">
        <v>6</v>
      </c>
      <c r="N7" s="18"/>
      <c r="O7" s="18"/>
      <c r="P7" s="18"/>
      <c r="Q7" s="18"/>
      <c r="R7" s="19">
        <v>-1</v>
      </c>
      <c r="S7" s="20"/>
      <c r="T7" s="20"/>
      <c r="U7" s="20"/>
      <c r="V7" s="20"/>
      <c r="W7" s="29">
        <v>6</v>
      </c>
      <c r="X7" s="30"/>
      <c r="Y7" s="30"/>
      <c r="Z7" s="30"/>
      <c r="AA7" s="30"/>
    </row>
    <row r="8" spans="2:27">
      <c r="B8" s="12" t="s">
        <v>87</v>
      </c>
      <c r="C8" s="12" t="s">
        <v>35</v>
      </c>
      <c r="D8" s="12" t="s">
        <v>21</v>
      </c>
      <c r="E8" s="12">
        <v>5.5</v>
      </c>
      <c r="F8" s="13">
        <v>9</v>
      </c>
      <c r="G8" s="14">
        <f>SUM(H8,M8,R8,Eric[[#This Row],[M4 Score2]])-Eric[[#This Row],[Total Scores]]</f>
        <v>0</v>
      </c>
      <c r="H8" s="15">
        <v>1</v>
      </c>
      <c r="I8" s="16"/>
      <c r="J8" s="16"/>
      <c r="K8" s="16"/>
      <c r="L8" s="16"/>
      <c r="M8" s="17">
        <v>1</v>
      </c>
      <c r="N8" s="18"/>
      <c r="O8" s="18"/>
      <c r="P8" s="18"/>
      <c r="Q8" s="18"/>
      <c r="R8" s="19">
        <v>6</v>
      </c>
      <c r="S8" s="20"/>
      <c r="T8" s="20"/>
      <c r="U8" s="20">
        <v>5</v>
      </c>
      <c r="V8" s="20"/>
      <c r="W8" s="29">
        <v>1</v>
      </c>
      <c r="X8" s="30"/>
      <c r="Y8" s="30"/>
      <c r="Z8" s="30"/>
      <c r="AA8" s="30"/>
    </row>
    <row r="9" spans="2:27">
      <c r="B9" s="12" t="s">
        <v>88</v>
      </c>
      <c r="C9" s="12" t="s">
        <v>48</v>
      </c>
      <c r="D9" s="12" t="s">
        <v>21</v>
      </c>
      <c r="E9" s="12">
        <v>6</v>
      </c>
      <c r="F9" s="13">
        <v>10</v>
      </c>
      <c r="G9" s="14">
        <f>SUM(H9,M9,R9,Eric[[#This Row],[M4 Score2]])-Eric[[#This Row],[Total Scores]]</f>
        <v>0</v>
      </c>
      <c r="H9" s="15">
        <v>2</v>
      </c>
      <c r="I9" s="16"/>
      <c r="J9" s="16"/>
      <c r="K9" s="16"/>
      <c r="L9" s="16"/>
      <c r="M9" s="17">
        <v>2</v>
      </c>
      <c r="N9" s="18"/>
      <c r="O9" s="18"/>
      <c r="P9" s="18"/>
      <c r="Q9" s="18"/>
      <c r="R9" s="19">
        <v>3</v>
      </c>
      <c r="S9" s="20"/>
      <c r="T9" s="20"/>
      <c r="U9" s="20"/>
      <c r="V9" s="20"/>
      <c r="W9" s="29">
        <v>3</v>
      </c>
      <c r="X9" s="30"/>
      <c r="Y9" s="30"/>
      <c r="Z9" s="30"/>
      <c r="AA9" s="30"/>
    </row>
    <row r="10" spans="2:27">
      <c r="B10" s="12" t="s">
        <v>18</v>
      </c>
      <c r="C10" s="12" t="s">
        <v>46</v>
      </c>
      <c r="D10" s="12" t="s">
        <v>21</v>
      </c>
      <c r="E10" s="12">
        <v>4</v>
      </c>
      <c r="F10" s="13">
        <v>7</v>
      </c>
      <c r="G10" s="14">
        <f>SUM(H10,M10,R10,Eric[[#This Row],[M4 Score2]])-Eric[[#This Row],[Total Scores]]</f>
        <v>0</v>
      </c>
      <c r="H10" s="15"/>
      <c r="I10" s="16"/>
      <c r="J10" s="16"/>
      <c r="K10" s="16"/>
      <c r="L10" s="16"/>
      <c r="M10" s="17">
        <v>7</v>
      </c>
      <c r="N10" s="18"/>
      <c r="O10" s="18"/>
      <c r="P10" s="18"/>
      <c r="Q10" s="18"/>
      <c r="R10" s="19"/>
      <c r="S10" s="20"/>
      <c r="T10" s="20"/>
      <c r="U10" s="20"/>
      <c r="V10" s="20"/>
      <c r="W10" s="29"/>
      <c r="X10" s="30"/>
      <c r="Y10" s="30"/>
      <c r="Z10" s="30"/>
      <c r="AA10" s="30"/>
    </row>
    <row r="11" spans="2:27">
      <c r="B11" s="12" t="s">
        <v>45</v>
      </c>
      <c r="C11" s="12" t="s">
        <v>46</v>
      </c>
      <c r="D11" s="12" t="s">
        <v>21</v>
      </c>
      <c r="E11" s="12">
        <v>4.5</v>
      </c>
      <c r="F11" s="13">
        <v>13</v>
      </c>
      <c r="G11" s="14">
        <f>SUM(H11,M11,R11,Eric[[#This Row],[M4 Score2]])-Eric[[#This Row],[Total Scores]]</f>
        <v>0</v>
      </c>
      <c r="H11" s="15">
        <v>6</v>
      </c>
      <c r="I11" s="16"/>
      <c r="J11" s="16"/>
      <c r="K11" s="16"/>
      <c r="L11" s="16"/>
      <c r="M11" s="17"/>
      <c r="N11" s="18"/>
      <c r="O11" s="18"/>
      <c r="P11" s="18"/>
      <c r="Q11" s="18"/>
      <c r="R11" s="19">
        <v>1</v>
      </c>
      <c r="S11" s="20"/>
      <c r="T11" s="20"/>
      <c r="U11" s="20"/>
      <c r="V11" s="20"/>
      <c r="W11" s="29">
        <v>6</v>
      </c>
      <c r="X11" s="30"/>
      <c r="Y11" s="30"/>
      <c r="Z11" s="30"/>
      <c r="AA11" s="30"/>
    </row>
    <row r="12" spans="2:27">
      <c r="B12" s="12" t="s">
        <v>89</v>
      </c>
      <c r="C12" s="12" t="s">
        <v>35</v>
      </c>
      <c r="D12" s="12" t="s">
        <v>21</v>
      </c>
      <c r="E12" s="12">
        <v>5</v>
      </c>
      <c r="F12" s="13">
        <v>5</v>
      </c>
      <c r="G12" s="14">
        <f>SUM(H12,M12,R12,Eric[[#This Row],[M4 Score2]])-Eric[[#This Row],[Total Scores]]</f>
        <v>0</v>
      </c>
      <c r="H12" s="15"/>
      <c r="I12" s="16"/>
      <c r="J12" s="16"/>
      <c r="K12" s="16"/>
      <c r="L12" s="16"/>
      <c r="M12" s="17">
        <v>5</v>
      </c>
      <c r="N12" s="18"/>
      <c r="O12" s="18"/>
      <c r="P12" s="18">
        <v>5</v>
      </c>
      <c r="Q12" s="18"/>
      <c r="R12" s="19">
        <v>0</v>
      </c>
      <c r="S12" s="20"/>
      <c r="T12" s="20"/>
      <c r="U12" s="20"/>
      <c r="V12" s="20"/>
      <c r="W12" s="29"/>
      <c r="X12" s="30"/>
      <c r="Y12" s="30"/>
      <c r="Z12" s="30"/>
      <c r="AA12" s="30"/>
    </row>
    <row r="13" spans="2:27">
      <c r="B13" s="12" t="s">
        <v>90</v>
      </c>
      <c r="C13" s="12" t="s">
        <v>48</v>
      </c>
      <c r="D13" s="12" t="s">
        <v>21</v>
      </c>
      <c r="E13" s="12">
        <v>5</v>
      </c>
      <c r="F13" s="13">
        <v>8</v>
      </c>
      <c r="G13" s="14">
        <f>SUM(H13,M13,R13,Eric[[#This Row],[M4 Score2]])-Eric[[#This Row],[Total Scores]]</f>
        <v>0</v>
      </c>
      <c r="H13" s="15">
        <v>2</v>
      </c>
      <c r="I13" s="16"/>
      <c r="J13" s="16"/>
      <c r="K13" s="16"/>
      <c r="L13" s="16"/>
      <c r="M13" s="17">
        <v>2</v>
      </c>
      <c r="N13" s="18"/>
      <c r="O13" s="18"/>
      <c r="P13" s="18"/>
      <c r="Q13" s="18"/>
      <c r="R13" s="19">
        <v>1</v>
      </c>
      <c r="S13" s="20"/>
      <c r="T13" s="20"/>
      <c r="U13" s="20"/>
      <c r="V13" s="20"/>
      <c r="W13" s="29">
        <v>3</v>
      </c>
      <c r="X13" s="30"/>
      <c r="Y13" s="30"/>
      <c r="Z13" s="30"/>
      <c r="AA13" s="30"/>
    </row>
    <row r="14" spans="2:27">
      <c r="B14" s="12" t="s">
        <v>91</v>
      </c>
      <c r="C14" s="12" t="s">
        <v>48</v>
      </c>
      <c r="D14" s="12" t="s">
        <v>21</v>
      </c>
      <c r="E14" s="12">
        <v>5.5</v>
      </c>
      <c r="F14" s="13">
        <v>7</v>
      </c>
      <c r="G14" s="14">
        <f>SUM(H14,M14,R14,Eric[[#This Row],[M4 Score2]])-Eric[[#This Row],[Total Scores]]</f>
        <v>0</v>
      </c>
      <c r="H14" s="15">
        <v>3</v>
      </c>
      <c r="I14" s="16"/>
      <c r="J14" s="16"/>
      <c r="K14" s="16"/>
      <c r="L14" s="16"/>
      <c r="M14" s="17">
        <v>2</v>
      </c>
      <c r="N14" s="18"/>
      <c r="O14" s="18"/>
      <c r="P14" s="18"/>
      <c r="Q14" s="18"/>
      <c r="R14" s="19">
        <v>0</v>
      </c>
      <c r="S14" s="20"/>
      <c r="T14" s="20"/>
      <c r="U14" s="20"/>
      <c r="V14" s="20"/>
      <c r="W14" s="29">
        <v>2</v>
      </c>
      <c r="X14" s="30"/>
      <c r="Y14" s="30"/>
      <c r="Z14" s="30"/>
      <c r="AA14" s="30"/>
    </row>
    <row r="15" spans="2:27">
      <c r="B15" s="12" t="s">
        <v>92</v>
      </c>
      <c r="C15" s="12" t="s">
        <v>48</v>
      </c>
      <c r="D15" s="12" t="s">
        <v>21</v>
      </c>
      <c r="E15" s="12">
        <v>5.5</v>
      </c>
      <c r="F15" s="13">
        <v>8</v>
      </c>
      <c r="G15" s="14">
        <f>SUM(H15,M15,R15,Eric[[#This Row],[M4 Score2]])-Eric[[#This Row],[Total Scores]]</f>
        <v>0</v>
      </c>
      <c r="H15" s="15">
        <v>1</v>
      </c>
      <c r="I15" s="16">
        <v>-1</v>
      </c>
      <c r="J15" s="16"/>
      <c r="K15" s="16"/>
      <c r="L15" s="16"/>
      <c r="M15" s="17">
        <v>2</v>
      </c>
      <c r="N15" s="18"/>
      <c r="O15" s="18"/>
      <c r="P15" s="18"/>
      <c r="Q15" s="18"/>
      <c r="R15" s="19">
        <v>2</v>
      </c>
      <c r="S15" s="20"/>
      <c r="T15" s="20"/>
      <c r="U15" s="20"/>
      <c r="V15" s="20"/>
      <c r="W15" s="29">
        <v>3</v>
      </c>
      <c r="X15" s="30"/>
      <c r="Y15" s="30"/>
      <c r="Z15" s="30"/>
      <c r="AA15" s="30"/>
    </row>
    <row r="16" spans="2:27">
      <c r="B16" s="12" t="s">
        <v>93</v>
      </c>
      <c r="C16" s="12" t="s">
        <v>48</v>
      </c>
      <c r="D16" s="12" t="s">
        <v>21</v>
      </c>
      <c r="E16" s="12">
        <v>4</v>
      </c>
      <c r="F16" s="13">
        <v>4</v>
      </c>
      <c r="G16" s="14">
        <f>SUM(H16,M16,R16,Eric[[#This Row],[M4 Score2]])-Eric[[#This Row],[Total Scores]]</f>
        <v>0</v>
      </c>
      <c r="H16" s="15">
        <v>0</v>
      </c>
      <c r="I16" s="16"/>
      <c r="J16" s="16"/>
      <c r="K16" s="16"/>
      <c r="L16" s="16"/>
      <c r="M16" s="17">
        <v>3</v>
      </c>
      <c r="N16" s="18">
        <v>-1</v>
      </c>
      <c r="O16" s="18"/>
      <c r="P16" s="18"/>
      <c r="Q16" s="18"/>
      <c r="R16" s="19">
        <v>1</v>
      </c>
      <c r="S16" s="20"/>
      <c r="T16" s="20"/>
      <c r="U16" s="20"/>
      <c r="V16" s="20"/>
      <c r="W16" s="29">
        <v>0</v>
      </c>
      <c r="X16" s="30"/>
      <c r="Y16" s="30"/>
      <c r="Z16" s="30"/>
      <c r="AA16" s="30"/>
    </row>
    <row r="17" spans="2:27">
      <c r="B17" s="12" t="s">
        <v>15</v>
      </c>
      <c r="C17" s="12" t="s">
        <v>16</v>
      </c>
      <c r="D17" s="12" t="s">
        <v>17</v>
      </c>
      <c r="E17" s="12">
        <v>6</v>
      </c>
      <c r="F17" s="13">
        <v>27</v>
      </c>
      <c r="G17" s="14">
        <f>SUM(H17,M17,R17,Eric[[#This Row],[M4 Score2]])-Eric[[#This Row],[Total Scores]]</f>
        <v>0</v>
      </c>
      <c r="H17" s="15">
        <v>6</v>
      </c>
      <c r="I17" s="16"/>
      <c r="J17" s="16"/>
      <c r="K17" s="16"/>
      <c r="L17" s="16"/>
      <c r="M17" s="17">
        <v>1</v>
      </c>
      <c r="N17" s="18"/>
      <c r="O17" s="18"/>
      <c r="P17" s="18"/>
      <c r="Q17" s="18"/>
      <c r="R17" s="19">
        <v>6</v>
      </c>
      <c r="S17" s="20"/>
      <c r="T17" s="20"/>
      <c r="U17" s="20"/>
      <c r="V17" s="20"/>
      <c r="W17" s="29">
        <v>14</v>
      </c>
      <c r="X17" s="30"/>
      <c r="Y17" s="30"/>
      <c r="Z17" s="30">
        <v>7</v>
      </c>
      <c r="AA17" s="30">
        <v>6</v>
      </c>
    </row>
    <row r="18" spans="2:27">
      <c r="B18" s="12" t="s">
        <v>22</v>
      </c>
      <c r="C18" s="12" t="s">
        <v>16</v>
      </c>
      <c r="D18" s="12" t="s">
        <v>17</v>
      </c>
      <c r="E18" s="12">
        <v>5.5</v>
      </c>
      <c r="F18" s="13">
        <v>24</v>
      </c>
      <c r="G18" s="14">
        <f>SUM(H18,M18,R18,Eric[[#This Row],[M4 Score2]])-Eric[[#This Row],[Total Scores]]</f>
        <v>0</v>
      </c>
      <c r="H18" s="15">
        <v>6</v>
      </c>
      <c r="I18" s="16"/>
      <c r="J18" s="16"/>
      <c r="K18" s="16"/>
      <c r="L18" s="16"/>
      <c r="M18" s="17">
        <v>1</v>
      </c>
      <c r="N18" s="18"/>
      <c r="O18" s="18"/>
      <c r="P18" s="18"/>
      <c r="Q18" s="18"/>
      <c r="R18" s="19">
        <v>6</v>
      </c>
      <c r="S18" s="20"/>
      <c r="T18" s="20"/>
      <c r="U18" s="20"/>
      <c r="V18" s="20"/>
      <c r="W18" s="29">
        <v>11</v>
      </c>
      <c r="X18" s="30"/>
      <c r="Y18" s="30"/>
      <c r="Z18" s="30">
        <v>7</v>
      </c>
      <c r="AA18" s="30">
        <v>3</v>
      </c>
    </row>
    <row r="19" spans="2:27">
      <c r="B19" s="12" t="s">
        <v>77</v>
      </c>
      <c r="C19" s="12" t="s">
        <v>35</v>
      </c>
      <c r="D19" s="12" t="s">
        <v>17</v>
      </c>
      <c r="E19" s="12">
        <v>7</v>
      </c>
      <c r="F19" s="13">
        <v>19</v>
      </c>
      <c r="G19" s="14">
        <f>SUM(H19,M19,R19,Eric[[#This Row],[M4 Score2]])-Eric[[#This Row],[Total Scores]]</f>
        <v>0</v>
      </c>
      <c r="H19" s="15">
        <v>6</v>
      </c>
      <c r="I19" s="16"/>
      <c r="J19" s="16"/>
      <c r="K19" s="16">
        <v>5</v>
      </c>
      <c r="L19" s="16"/>
      <c r="M19" s="17">
        <v>6</v>
      </c>
      <c r="N19" s="18"/>
      <c r="O19" s="18"/>
      <c r="P19" s="18">
        <v>5</v>
      </c>
      <c r="Q19" s="18"/>
      <c r="R19" s="19">
        <v>6</v>
      </c>
      <c r="S19" s="20"/>
      <c r="T19" s="20"/>
      <c r="U19" s="20">
        <v>5</v>
      </c>
      <c r="V19" s="20"/>
      <c r="W19" s="29">
        <v>1</v>
      </c>
      <c r="X19" s="30"/>
      <c r="Y19" s="30"/>
      <c r="Z19" s="30"/>
      <c r="AA19" s="30"/>
    </row>
    <row r="20" spans="2:27">
      <c r="B20" s="12" t="s">
        <v>47</v>
      </c>
      <c r="C20" s="12" t="s">
        <v>46</v>
      </c>
      <c r="D20" s="12" t="s">
        <v>17</v>
      </c>
      <c r="E20" s="12">
        <v>4.5</v>
      </c>
      <c r="F20" s="13">
        <v>18</v>
      </c>
      <c r="G20" s="14">
        <f>SUM(H20,M20,R20,Eric[[#This Row],[M4 Score2]])-Eric[[#This Row],[Total Scores]]</f>
        <v>0</v>
      </c>
      <c r="H20" s="15">
        <v>7</v>
      </c>
      <c r="I20" s="16"/>
      <c r="J20" s="16"/>
      <c r="K20" s="16"/>
      <c r="L20" s="16"/>
      <c r="M20" s="17">
        <v>2</v>
      </c>
      <c r="N20" s="18"/>
      <c r="O20" s="18"/>
      <c r="P20" s="18"/>
      <c r="Q20" s="18"/>
      <c r="R20" s="19">
        <v>7</v>
      </c>
      <c r="S20" s="20"/>
      <c r="T20" s="20"/>
      <c r="U20" s="20"/>
      <c r="V20" s="20"/>
      <c r="W20" s="29">
        <v>2</v>
      </c>
      <c r="X20" s="30"/>
      <c r="Y20" s="30"/>
      <c r="Z20" s="30"/>
      <c r="AA20" s="30"/>
    </row>
    <row r="21" spans="2:27">
      <c r="B21" s="12" t="s">
        <v>82</v>
      </c>
      <c r="C21" s="12" t="s">
        <v>48</v>
      </c>
      <c r="D21" s="12" t="s">
        <v>17</v>
      </c>
      <c r="E21" s="12">
        <v>8.5</v>
      </c>
      <c r="F21" s="13">
        <v>18</v>
      </c>
      <c r="G21" s="14">
        <f>SUM(H21,M21,R21,Eric[[#This Row],[M4 Score2]])-Eric[[#This Row],[Total Scores]]</f>
        <v>0</v>
      </c>
      <c r="H21" s="15">
        <v>6</v>
      </c>
      <c r="I21" s="16"/>
      <c r="J21" s="16"/>
      <c r="K21" s="16"/>
      <c r="L21" s="16">
        <v>3</v>
      </c>
      <c r="M21" s="17">
        <v>3</v>
      </c>
      <c r="N21" s="18"/>
      <c r="O21" s="18"/>
      <c r="P21" s="18"/>
      <c r="Q21" s="18"/>
      <c r="R21" s="19">
        <v>9</v>
      </c>
      <c r="S21" s="20"/>
      <c r="T21" s="20"/>
      <c r="U21" s="20">
        <v>7</v>
      </c>
      <c r="V21" s="20"/>
      <c r="W21" s="29">
        <v>0</v>
      </c>
      <c r="X21" s="30">
        <v>-1</v>
      </c>
      <c r="Y21" s="30"/>
      <c r="Z21" s="30"/>
      <c r="AA21" s="30"/>
    </row>
    <row r="22" spans="2:27">
      <c r="B22" s="12" t="s">
        <v>78</v>
      </c>
      <c r="C22" s="12" t="s">
        <v>48</v>
      </c>
      <c r="D22" s="12" t="s">
        <v>17</v>
      </c>
      <c r="E22" s="12">
        <v>6</v>
      </c>
      <c r="F22" s="13">
        <v>17</v>
      </c>
      <c r="G22" s="14">
        <f>SUM(H22,M22,R22,Eric[[#This Row],[M4 Score2]])-Eric[[#This Row],[Total Scores]]</f>
        <v>0</v>
      </c>
      <c r="H22" s="15">
        <v>7</v>
      </c>
      <c r="I22" s="16"/>
      <c r="J22" s="16"/>
      <c r="K22" s="16">
        <v>7</v>
      </c>
      <c r="L22" s="16"/>
      <c r="M22" s="17">
        <v>4</v>
      </c>
      <c r="N22" s="18"/>
      <c r="O22" s="18"/>
      <c r="P22" s="18"/>
      <c r="Q22" s="18">
        <v>3</v>
      </c>
      <c r="R22" s="19">
        <v>6</v>
      </c>
      <c r="S22" s="20"/>
      <c r="T22" s="20"/>
      <c r="U22" s="20"/>
      <c r="V22" s="20">
        <v>3</v>
      </c>
      <c r="W22" s="29">
        <v>0</v>
      </c>
      <c r="X22" s="30"/>
      <c r="Y22" s="30"/>
      <c r="Z22" s="30"/>
      <c r="AA22" s="30"/>
    </row>
    <row r="23" spans="2:27">
      <c r="B23" s="12" t="s">
        <v>94</v>
      </c>
      <c r="C23" s="12" t="s">
        <v>16</v>
      </c>
      <c r="D23" s="12" t="s">
        <v>17</v>
      </c>
      <c r="E23" s="12">
        <v>6</v>
      </c>
      <c r="F23" s="13">
        <v>14</v>
      </c>
      <c r="G23" s="14">
        <f>SUM(H23,M23,R23,Eric[[#This Row],[M4 Score2]])-Eric[[#This Row],[Total Scores]]</f>
        <v>0</v>
      </c>
      <c r="H23" s="15">
        <v>6</v>
      </c>
      <c r="I23" s="16"/>
      <c r="J23" s="16"/>
      <c r="K23" s="16"/>
      <c r="L23" s="16"/>
      <c r="M23" s="17">
        <v>1</v>
      </c>
      <c r="N23" s="18"/>
      <c r="O23" s="18"/>
      <c r="P23" s="18"/>
      <c r="Q23" s="18"/>
      <c r="R23" s="19">
        <v>6</v>
      </c>
      <c r="S23" s="20"/>
      <c r="T23" s="20"/>
      <c r="U23" s="20"/>
      <c r="V23" s="20"/>
      <c r="W23" s="29">
        <v>1</v>
      </c>
      <c r="X23" s="30"/>
      <c r="Y23" s="30"/>
      <c r="Z23" s="30"/>
      <c r="AA23" s="30"/>
    </row>
    <row r="24" spans="2:27">
      <c r="B24" s="12" t="s">
        <v>79</v>
      </c>
      <c r="C24" s="12" t="s">
        <v>35</v>
      </c>
      <c r="D24" s="12" t="s">
        <v>17</v>
      </c>
      <c r="E24" s="12">
        <v>8.5</v>
      </c>
      <c r="F24" s="13">
        <v>14</v>
      </c>
      <c r="G24" s="14">
        <f>SUM(H24,M24,R24,Eric[[#This Row],[M4 Score2]])-Eric[[#This Row],[Total Scores]]</f>
        <v>0</v>
      </c>
      <c r="H24" s="15">
        <v>3</v>
      </c>
      <c r="I24" s="16"/>
      <c r="J24" s="16"/>
      <c r="K24" s="16"/>
      <c r="L24" s="16">
        <v>3</v>
      </c>
      <c r="M24" s="17">
        <v>0</v>
      </c>
      <c r="N24" s="18"/>
      <c r="O24" s="18"/>
      <c r="P24" s="18"/>
      <c r="Q24" s="18"/>
      <c r="R24" s="19">
        <v>4</v>
      </c>
      <c r="S24" s="20"/>
      <c r="T24" s="20"/>
      <c r="U24" s="20">
        <v>3</v>
      </c>
      <c r="V24" s="20"/>
      <c r="W24" s="29">
        <v>7</v>
      </c>
      <c r="X24" s="30"/>
      <c r="Y24" s="30"/>
      <c r="Z24" s="30">
        <v>5</v>
      </c>
      <c r="AA24" s="30"/>
    </row>
    <row r="25" spans="2:27">
      <c r="B25" s="12" t="s">
        <v>95</v>
      </c>
      <c r="C25" s="12" t="s">
        <v>16</v>
      </c>
      <c r="D25" s="12" t="s">
        <v>17</v>
      </c>
      <c r="E25" s="12">
        <v>5</v>
      </c>
      <c r="F25" s="13">
        <v>13</v>
      </c>
      <c r="G25" s="14">
        <f>SUM(H25,M25,R25,Eric[[#This Row],[M4 Score2]])-Eric[[#This Row],[Total Scores]]</f>
        <v>0</v>
      </c>
      <c r="H25" s="15">
        <v>6</v>
      </c>
      <c r="I25" s="16"/>
      <c r="J25" s="16"/>
      <c r="K25" s="16"/>
      <c r="L25" s="16"/>
      <c r="M25" s="17">
        <v>1</v>
      </c>
      <c r="N25" s="18"/>
      <c r="O25" s="18"/>
      <c r="P25" s="18"/>
      <c r="Q25" s="18"/>
      <c r="R25" s="19">
        <v>5</v>
      </c>
      <c r="S25" s="20">
        <v>-1</v>
      </c>
      <c r="T25" s="20"/>
      <c r="U25" s="20"/>
      <c r="V25" s="20"/>
      <c r="W25" s="29">
        <v>1</v>
      </c>
      <c r="X25" s="30"/>
      <c r="Y25" s="30"/>
      <c r="Z25" s="30"/>
      <c r="AA25" s="30"/>
    </row>
    <row r="26" spans="2:27">
      <c r="B26" s="12" t="s">
        <v>96</v>
      </c>
      <c r="C26" s="12" t="s">
        <v>16</v>
      </c>
      <c r="D26" s="12" t="s">
        <v>17</v>
      </c>
      <c r="E26" s="12">
        <v>5.5</v>
      </c>
      <c r="F26" s="13">
        <v>8</v>
      </c>
      <c r="G26" s="14">
        <f>SUM(H26,M26,R26,Eric[[#This Row],[M4 Score2]])-Eric[[#This Row],[Total Scores]]</f>
        <v>0</v>
      </c>
      <c r="H26" s="15"/>
      <c r="I26" s="16"/>
      <c r="J26" s="16"/>
      <c r="K26" s="16"/>
      <c r="L26" s="16"/>
      <c r="M26" s="17">
        <v>1</v>
      </c>
      <c r="N26" s="18"/>
      <c r="O26" s="18"/>
      <c r="P26" s="18"/>
      <c r="Q26" s="18"/>
      <c r="R26" s="19">
        <v>6</v>
      </c>
      <c r="S26" s="20"/>
      <c r="T26" s="20"/>
      <c r="U26" s="20"/>
      <c r="V26" s="20"/>
      <c r="W26" s="29">
        <v>1</v>
      </c>
      <c r="X26" s="30"/>
      <c r="Y26" s="30"/>
      <c r="Z26" s="30"/>
      <c r="AA26" s="30"/>
    </row>
    <row r="27" spans="2:27">
      <c r="B27" s="12" t="s">
        <v>97</v>
      </c>
      <c r="C27" s="12" t="s">
        <v>16</v>
      </c>
      <c r="D27" s="12" t="s">
        <v>17</v>
      </c>
      <c r="E27" s="12">
        <v>5.5</v>
      </c>
      <c r="F27" s="13">
        <v>5</v>
      </c>
      <c r="G27" s="14">
        <f>SUM(H27,M27,R27,Eric[[#This Row],[M4 Score2]])-Eric[[#This Row],[Total Scores]]</f>
        <v>0</v>
      </c>
      <c r="H27" s="15">
        <v>5</v>
      </c>
      <c r="I27" s="16">
        <v>-1</v>
      </c>
      <c r="J27" s="16"/>
      <c r="K27" s="16"/>
      <c r="L27" s="16"/>
      <c r="M27" s="17"/>
      <c r="N27" s="18"/>
      <c r="O27" s="18"/>
      <c r="P27" s="18"/>
      <c r="Q27" s="18"/>
      <c r="R27" s="19"/>
      <c r="S27" s="20"/>
      <c r="T27" s="20"/>
      <c r="U27" s="20"/>
      <c r="V27" s="20"/>
      <c r="W27" s="29">
        <v>0</v>
      </c>
      <c r="X27" s="30"/>
      <c r="Y27" s="30"/>
      <c r="Z27" s="30"/>
      <c r="AA27" s="30"/>
    </row>
    <row r="28" spans="2:27">
      <c r="B28" s="12" t="s">
        <v>98</v>
      </c>
      <c r="C28" s="12" t="s">
        <v>48</v>
      </c>
      <c r="D28" s="12" t="s">
        <v>17</v>
      </c>
      <c r="E28" s="12">
        <v>6.5</v>
      </c>
      <c r="F28" s="13">
        <v>3</v>
      </c>
      <c r="G28" s="14">
        <f>SUM(H28,M28,R28,Eric[[#This Row],[M4 Score2]])-Eric[[#This Row],[Total Scores]]</f>
        <v>0</v>
      </c>
      <c r="H28" s="15">
        <v>0</v>
      </c>
      <c r="I28" s="16"/>
      <c r="J28" s="16"/>
      <c r="K28" s="16"/>
      <c r="L28" s="16"/>
      <c r="M28" s="17">
        <v>0</v>
      </c>
      <c r="N28" s="18"/>
      <c r="O28" s="18"/>
      <c r="P28" s="18"/>
      <c r="Q28" s="18"/>
      <c r="R28" s="19">
        <v>3</v>
      </c>
      <c r="S28" s="20"/>
      <c r="T28" s="20"/>
      <c r="U28" s="20"/>
      <c r="V28" s="20"/>
      <c r="W28" s="29">
        <v>0</v>
      </c>
      <c r="X28" s="30"/>
      <c r="Y28" s="30"/>
      <c r="Z28" s="30"/>
      <c r="AA28" s="30"/>
    </row>
    <row r="29" spans="2:27">
      <c r="B29" s="12" t="s">
        <v>99</v>
      </c>
      <c r="C29" s="12" t="s">
        <v>48</v>
      </c>
      <c r="D29" s="12" t="s">
        <v>17</v>
      </c>
      <c r="E29" s="12">
        <v>5.5</v>
      </c>
      <c r="F29" s="13">
        <v>2</v>
      </c>
      <c r="G29" s="14">
        <f>SUM(H29,M29,R29,Eric[[#This Row],[M4 Score2]])-Eric[[#This Row],[Total Scores]]</f>
        <v>0</v>
      </c>
      <c r="H29" s="15"/>
      <c r="I29" s="16"/>
      <c r="J29" s="16"/>
      <c r="K29" s="16"/>
      <c r="L29" s="16"/>
      <c r="M29" s="17">
        <v>2</v>
      </c>
      <c r="N29" s="18"/>
      <c r="O29" s="18"/>
      <c r="P29" s="18"/>
      <c r="Q29" s="18"/>
      <c r="R29" s="19">
        <v>0</v>
      </c>
      <c r="S29" s="20"/>
      <c r="T29" s="20"/>
      <c r="U29" s="20"/>
      <c r="V29" s="20"/>
      <c r="W29" s="29">
        <v>0</v>
      </c>
      <c r="X29" s="30">
        <v>-1</v>
      </c>
      <c r="Y29" s="30"/>
      <c r="Z29" s="30"/>
      <c r="AA29" s="30"/>
    </row>
    <row r="30" spans="2:27">
      <c r="B30" s="12" t="s">
        <v>100</v>
      </c>
      <c r="C30" s="12" t="s">
        <v>48</v>
      </c>
      <c r="D30" s="12" t="s">
        <v>17</v>
      </c>
      <c r="E30" s="12">
        <v>7</v>
      </c>
      <c r="F30" s="13">
        <v>2</v>
      </c>
      <c r="G30" s="14">
        <f>SUM(H30,M30,R30,Eric[[#This Row],[M4 Score2]])-Eric[[#This Row],[Total Scores]]</f>
        <v>0</v>
      </c>
      <c r="H30" s="15">
        <v>2</v>
      </c>
      <c r="I30" s="16"/>
      <c r="J30" s="16"/>
      <c r="K30" s="16"/>
      <c r="L30" s="16"/>
      <c r="M30" s="17">
        <v>0</v>
      </c>
      <c r="N30" s="18"/>
      <c r="O30" s="18"/>
      <c r="P30" s="18"/>
      <c r="Q30" s="18"/>
      <c r="R30" s="19"/>
      <c r="S30" s="20"/>
      <c r="T30" s="20"/>
      <c r="U30" s="20"/>
      <c r="V30" s="20"/>
      <c r="W30" s="29">
        <v>0</v>
      </c>
      <c r="X30" s="30"/>
      <c r="Y30" s="30"/>
      <c r="Z30" s="30"/>
      <c r="AA30" s="30"/>
    </row>
    <row r="31" spans="2:27">
      <c r="B31" s="12" t="s">
        <v>101</v>
      </c>
      <c r="C31" s="12" t="s">
        <v>35</v>
      </c>
      <c r="D31" s="12" t="s">
        <v>17</v>
      </c>
      <c r="E31" s="12">
        <v>7</v>
      </c>
      <c r="F31" s="13">
        <v>1</v>
      </c>
      <c r="G31" s="14">
        <f>SUM(H31,M31,R31,Eric[[#This Row],[M4 Score2]])-Eric[[#This Row],[Total Scores]]</f>
        <v>0</v>
      </c>
      <c r="H31" s="15">
        <v>1</v>
      </c>
      <c r="I31" s="16"/>
      <c r="J31" s="16"/>
      <c r="K31" s="16"/>
      <c r="L31" s="16"/>
      <c r="M31" s="17">
        <v>0</v>
      </c>
      <c r="N31" s="18"/>
      <c r="O31" s="18"/>
      <c r="P31" s="18"/>
      <c r="Q31" s="18"/>
      <c r="R31" s="19">
        <v>0</v>
      </c>
      <c r="S31" s="20"/>
      <c r="T31" s="20"/>
      <c r="U31" s="20"/>
      <c r="V31" s="20"/>
      <c r="W31" s="29"/>
      <c r="X31" s="30"/>
      <c r="Y31" s="30"/>
      <c r="Z31" s="30"/>
      <c r="AA31" s="30"/>
    </row>
    <row r="32" spans="2:27">
      <c r="B32" s="12" t="s">
        <v>102</v>
      </c>
      <c r="C32" s="12" t="s">
        <v>35</v>
      </c>
      <c r="D32" s="12" t="s">
        <v>17</v>
      </c>
      <c r="E32" s="12">
        <v>6.5</v>
      </c>
      <c r="F32" s="13">
        <v>1</v>
      </c>
      <c r="G32" s="14">
        <f>SUM(H32,M32,R32,Eric[[#This Row],[M4 Score2]])-Eric[[#This Row],[Total Scores]]</f>
        <v>0</v>
      </c>
      <c r="H32" s="15">
        <v>1</v>
      </c>
      <c r="I32" s="16"/>
      <c r="J32" s="16"/>
      <c r="K32" s="16"/>
      <c r="L32" s="16"/>
      <c r="M32" s="17"/>
      <c r="N32" s="18"/>
      <c r="O32" s="18"/>
      <c r="P32" s="18"/>
      <c r="Q32" s="18"/>
      <c r="R32" s="19">
        <v>0</v>
      </c>
      <c r="S32" s="20"/>
      <c r="T32" s="20"/>
      <c r="U32" s="20"/>
      <c r="V32" s="20"/>
      <c r="W32" s="29"/>
      <c r="X32" s="30"/>
      <c r="Y32" s="30"/>
      <c r="Z32" s="30"/>
      <c r="AA32" s="30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54ECF-CEC5-43CB-AF18-022A678920C1}">
  <dimension ref="B1:AA35"/>
  <sheetViews>
    <sheetView zoomScale="55" zoomScaleNormal="5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49" sqref="D49"/>
    </sheetView>
  </sheetViews>
  <sheetFormatPr defaultRowHeight="14.5"/>
  <cols>
    <col min="2" max="2" width="20.6328125" bestFit="1" customWidth="1"/>
    <col min="3" max="4" width="9.54296875" customWidth="1"/>
    <col min="5" max="5" width="9.453125" bestFit="1" customWidth="1"/>
    <col min="6" max="6" width="12.90625" customWidth="1"/>
    <col min="7" max="7" width="12.90625" style="7" customWidth="1"/>
  </cols>
  <sheetData>
    <row r="1" spans="2:27">
      <c r="H1" s="5" t="s">
        <v>423</v>
      </c>
      <c r="I1" s="6"/>
      <c r="J1" s="6"/>
      <c r="K1" s="6"/>
      <c r="L1" s="6"/>
      <c r="M1" s="8" t="s">
        <v>424</v>
      </c>
      <c r="N1" s="9"/>
      <c r="O1" s="9"/>
      <c r="P1" s="9"/>
      <c r="Q1" s="9"/>
      <c r="R1" s="10" t="s">
        <v>425</v>
      </c>
      <c r="S1" s="11"/>
      <c r="T1" s="11"/>
      <c r="U1" s="11"/>
      <c r="V1" s="11"/>
      <c r="W1" s="27" t="s">
        <v>426</v>
      </c>
      <c r="X1" s="28"/>
      <c r="Y1" s="28"/>
      <c r="Z1" s="28"/>
      <c r="AA1" s="28"/>
    </row>
    <row r="2" spans="2:27">
      <c r="B2" t="s">
        <v>10</v>
      </c>
      <c r="C2" t="s">
        <v>11</v>
      </c>
      <c r="D2" t="s">
        <v>12</v>
      </c>
      <c r="E2" t="s">
        <v>13</v>
      </c>
      <c r="F2" t="s">
        <v>417</v>
      </c>
      <c r="G2" s="7" t="s">
        <v>427</v>
      </c>
      <c r="H2" t="s">
        <v>428</v>
      </c>
      <c r="I2" s="21" t="s">
        <v>429</v>
      </c>
      <c r="J2" s="22" t="s">
        <v>430</v>
      </c>
      <c r="K2" t="s">
        <v>431</v>
      </c>
      <c r="L2" t="s">
        <v>432</v>
      </c>
      <c r="M2" t="s">
        <v>433</v>
      </c>
      <c r="N2" s="21" t="s">
        <v>434</v>
      </c>
      <c r="O2" s="22" t="s">
        <v>435</v>
      </c>
      <c r="P2" t="s">
        <v>436</v>
      </c>
      <c r="Q2" t="s">
        <v>437</v>
      </c>
      <c r="R2" t="s">
        <v>438</v>
      </c>
      <c r="S2" s="21" t="s">
        <v>348</v>
      </c>
      <c r="T2" s="22" t="s">
        <v>439</v>
      </c>
      <c r="U2" t="s">
        <v>440</v>
      </c>
      <c r="V2" t="s">
        <v>441</v>
      </c>
      <c r="W2" t="s">
        <v>442</v>
      </c>
      <c r="X2" s="21" t="s">
        <v>350</v>
      </c>
      <c r="Y2" s="22" t="s">
        <v>351</v>
      </c>
      <c r="Z2" t="s">
        <v>443</v>
      </c>
      <c r="AA2" t="s">
        <v>444</v>
      </c>
    </row>
    <row r="3" spans="2:27" s="23" customFormat="1">
      <c r="B3" s="24" t="s">
        <v>59</v>
      </c>
      <c r="C3" s="24" t="s">
        <v>53</v>
      </c>
      <c r="D3" s="24" t="s">
        <v>30</v>
      </c>
      <c r="E3" s="24">
        <v>7.5</v>
      </c>
      <c r="F3" s="25">
        <v>20</v>
      </c>
      <c r="G3" s="26">
        <v>0</v>
      </c>
      <c r="H3" s="25">
        <v>2</v>
      </c>
      <c r="I3" s="24"/>
      <c r="J3" s="24"/>
      <c r="K3" s="24"/>
      <c r="L3" s="24"/>
      <c r="M3" s="25">
        <v>8</v>
      </c>
      <c r="N3" s="24"/>
      <c r="O3" s="24"/>
      <c r="P3" s="24"/>
      <c r="Q3" s="24">
        <v>2</v>
      </c>
      <c r="R3" s="25">
        <v>2</v>
      </c>
      <c r="S3" s="24"/>
      <c r="T3" s="24"/>
      <c r="U3" s="24"/>
      <c r="V3" s="24"/>
      <c r="W3" s="31">
        <v>8</v>
      </c>
      <c r="X3" s="32"/>
      <c r="Y3" s="32"/>
      <c r="Z3" s="32">
        <v>1</v>
      </c>
      <c r="AA3" s="32"/>
    </row>
    <row r="4" spans="2:27">
      <c r="B4" s="12" t="s">
        <v>65</v>
      </c>
      <c r="C4" s="12" t="s">
        <v>29</v>
      </c>
      <c r="D4" s="12" t="s">
        <v>30</v>
      </c>
      <c r="E4" s="12">
        <v>5</v>
      </c>
      <c r="F4" s="13">
        <v>17</v>
      </c>
      <c r="G4" s="14">
        <v>0</v>
      </c>
      <c r="H4" s="15">
        <v>6</v>
      </c>
      <c r="I4" s="16"/>
      <c r="J4" s="16"/>
      <c r="K4" s="16"/>
      <c r="L4" s="16"/>
      <c r="M4" s="17">
        <v>4</v>
      </c>
      <c r="N4" s="18"/>
      <c r="O4" s="18"/>
      <c r="P4" s="18"/>
      <c r="Q4" s="18">
        <v>1</v>
      </c>
      <c r="R4" s="19">
        <v>6</v>
      </c>
      <c r="S4" s="20"/>
      <c r="T4" s="20"/>
      <c r="U4" s="20"/>
      <c r="V4" s="20"/>
      <c r="W4" s="29">
        <v>1</v>
      </c>
      <c r="X4" s="30"/>
      <c r="Y4" s="30"/>
      <c r="Z4" s="30"/>
      <c r="AA4" s="30"/>
    </row>
    <row r="5" spans="2:27">
      <c r="B5" s="12" t="s">
        <v>62</v>
      </c>
      <c r="C5" s="12" t="s">
        <v>63</v>
      </c>
      <c r="D5" s="12" t="s">
        <v>30</v>
      </c>
      <c r="E5" s="12">
        <v>5</v>
      </c>
      <c r="F5" s="13">
        <v>16</v>
      </c>
      <c r="G5" s="14">
        <v>0</v>
      </c>
      <c r="H5" s="15">
        <v>6</v>
      </c>
      <c r="I5" s="16"/>
      <c r="J5" s="16"/>
      <c r="K5" s="16"/>
      <c r="L5" s="16"/>
      <c r="M5" s="17">
        <v>1</v>
      </c>
      <c r="N5" s="18"/>
      <c r="O5" s="18"/>
      <c r="P5" s="18"/>
      <c r="Q5" s="18"/>
      <c r="R5" s="19">
        <v>7</v>
      </c>
      <c r="S5" s="20"/>
      <c r="T5" s="20"/>
      <c r="U5" s="20"/>
      <c r="V5" s="20"/>
      <c r="W5" s="29">
        <v>2</v>
      </c>
      <c r="X5" s="30"/>
      <c r="Y5" s="30"/>
      <c r="Z5" s="30"/>
      <c r="AA5" s="30"/>
    </row>
    <row r="6" spans="2:27">
      <c r="B6" s="12" t="s">
        <v>28</v>
      </c>
      <c r="C6" s="12" t="s">
        <v>29</v>
      </c>
      <c r="D6" s="12" t="s">
        <v>30</v>
      </c>
      <c r="E6" s="12">
        <v>4.5</v>
      </c>
      <c r="F6" s="13">
        <v>16</v>
      </c>
      <c r="G6" s="14">
        <v>0</v>
      </c>
      <c r="H6" s="15">
        <v>6</v>
      </c>
      <c r="I6" s="16"/>
      <c r="J6" s="16"/>
      <c r="K6" s="16"/>
      <c r="L6" s="16"/>
      <c r="M6" s="17"/>
      <c r="N6" s="18"/>
      <c r="O6" s="18"/>
      <c r="P6" s="18"/>
      <c r="Q6" s="18"/>
      <c r="R6" s="19">
        <v>6</v>
      </c>
      <c r="S6" s="20"/>
      <c r="T6" s="20"/>
      <c r="U6" s="20"/>
      <c r="V6" s="20"/>
      <c r="W6" s="29">
        <v>4</v>
      </c>
      <c r="X6" s="30"/>
      <c r="Y6" s="30"/>
      <c r="Z6" s="30"/>
      <c r="AA6" s="30">
        <v>1</v>
      </c>
    </row>
    <row r="7" spans="2:27">
      <c r="B7" s="12" t="s">
        <v>151</v>
      </c>
      <c r="C7" s="12" t="s">
        <v>346</v>
      </c>
      <c r="D7" s="12" t="s">
        <v>30</v>
      </c>
      <c r="E7" s="12">
        <v>6</v>
      </c>
      <c r="F7" s="13">
        <v>15</v>
      </c>
      <c r="G7" s="14">
        <v>0</v>
      </c>
      <c r="H7" s="15">
        <v>1</v>
      </c>
      <c r="I7" s="16"/>
      <c r="J7" s="16"/>
      <c r="K7" s="16"/>
      <c r="L7" s="16"/>
      <c r="M7" s="17">
        <v>12</v>
      </c>
      <c r="N7" s="18"/>
      <c r="O7" s="18"/>
      <c r="P7" s="18"/>
      <c r="Q7" s="18">
        <v>2</v>
      </c>
      <c r="R7" s="19">
        <v>1</v>
      </c>
      <c r="S7" s="20"/>
      <c r="T7" s="20"/>
      <c r="U7" s="20"/>
      <c r="V7" s="20"/>
      <c r="W7" s="29">
        <v>1</v>
      </c>
      <c r="X7" s="30"/>
      <c r="Y7" s="30"/>
      <c r="Z7" s="30"/>
      <c r="AA7" s="30"/>
    </row>
    <row r="8" spans="2:27">
      <c r="B8" s="12" t="s">
        <v>152</v>
      </c>
      <c r="C8" s="12" t="s">
        <v>29</v>
      </c>
      <c r="D8" s="12" t="s">
        <v>30</v>
      </c>
      <c r="E8" s="12">
        <v>4</v>
      </c>
      <c r="F8" s="13">
        <v>14</v>
      </c>
      <c r="G8" s="14">
        <v>0</v>
      </c>
      <c r="H8" s="15">
        <v>6</v>
      </c>
      <c r="I8" s="16"/>
      <c r="J8" s="16"/>
      <c r="K8" s="16"/>
      <c r="L8" s="16"/>
      <c r="M8" s="17">
        <v>1</v>
      </c>
      <c r="N8" s="18"/>
      <c r="O8" s="18"/>
      <c r="P8" s="18"/>
      <c r="Q8" s="18"/>
      <c r="R8" s="19">
        <v>6</v>
      </c>
      <c r="S8" s="20"/>
      <c r="T8" s="20"/>
      <c r="U8" s="20"/>
      <c r="V8" s="20"/>
      <c r="W8" s="29">
        <v>1</v>
      </c>
      <c r="X8" s="30"/>
      <c r="Y8" s="30"/>
      <c r="Z8" s="30"/>
      <c r="AA8" s="30"/>
    </row>
    <row r="9" spans="2:27">
      <c r="B9" s="12" t="s">
        <v>153</v>
      </c>
      <c r="C9" s="12" t="s">
        <v>29</v>
      </c>
      <c r="D9" s="12" t="s">
        <v>30</v>
      </c>
      <c r="E9" s="12">
        <v>3.5</v>
      </c>
      <c r="F9" s="13">
        <v>13</v>
      </c>
      <c r="G9" s="14">
        <v>0</v>
      </c>
      <c r="H9" s="15">
        <v>6</v>
      </c>
      <c r="I9" s="16"/>
      <c r="J9" s="16"/>
      <c r="K9" s="16"/>
      <c r="L9" s="16"/>
      <c r="M9" s="17">
        <v>1</v>
      </c>
      <c r="N9" s="18"/>
      <c r="O9" s="18"/>
      <c r="P9" s="18"/>
      <c r="Q9" s="18"/>
      <c r="R9" s="19">
        <v>6</v>
      </c>
      <c r="S9" s="20"/>
      <c r="T9" s="20"/>
      <c r="U9" s="20"/>
      <c r="V9" s="20"/>
      <c r="W9" s="29"/>
      <c r="X9" s="30"/>
      <c r="Y9" s="30"/>
      <c r="Z9" s="30"/>
      <c r="AA9" s="30"/>
    </row>
    <row r="10" spans="2:27">
      <c r="B10" s="12" t="s">
        <v>154</v>
      </c>
      <c r="C10" s="12" t="s">
        <v>53</v>
      </c>
      <c r="D10" s="12" t="s">
        <v>30</v>
      </c>
      <c r="E10" s="12">
        <v>6</v>
      </c>
      <c r="F10" s="13">
        <v>9</v>
      </c>
      <c r="G10" s="14">
        <v>0</v>
      </c>
      <c r="H10" s="15">
        <v>2</v>
      </c>
      <c r="I10" s="16"/>
      <c r="J10" s="16"/>
      <c r="K10" s="16"/>
      <c r="L10" s="16"/>
      <c r="M10" s="17">
        <v>2</v>
      </c>
      <c r="N10" s="18"/>
      <c r="O10" s="18"/>
      <c r="P10" s="18"/>
      <c r="Q10" s="18"/>
      <c r="R10" s="19">
        <v>2</v>
      </c>
      <c r="S10" s="20"/>
      <c r="T10" s="20"/>
      <c r="U10" s="20"/>
      <c r="V10" s="20"/>
      <c r="W10" s="29">
        <v>3</v>
      </c>
      <c r="X10" s="30"/>
      <c r="Y10" s="30"/>
      <c r="Z10" s="30"/>
      <c r="AA10" s="30"/>
    </row>
    <row r="11" spans="2:27">
      <c r="B11" s="12" t="s">
        <v>155</v>
      </c>
      <c r="C11" s="12" t="s">
        <v>53</v>
      </c>
      <c r="D11" s="12" t="s">
        <v>30</v>
      </c>
      <c r="E11" s="12">
        <v>6.5</v>
      </c>
      <c r="F11" s="13">
        <v>9</v>
      </c>
      <c r="G11" s="14">
        <v>0</v>
      </c>
      <c r="H11" s="15">
        <v>2</v>
      </c>
      <c r="I11" s="16"/>
      <c r="J11" s="16"/>
      <c r="K11" s="16"/>
      <c r="L11" s="16"/>
      <c r="M11" s="17">
        <v>4</v>
      </c>
      <c r="N11" s="18"/>
      <c r="O11" s="18"/>
      <c r="P11" s="18"/>
      <c r="Q11" s="18"/>
      <c r="R11" s="19">
        <v>2</v>
      </c>
      <c r="S11" s="20"/>
      <c r="T11" s="20"/>
      <c r="U11" s="20"/>
      <c r="V11" s="20"/>
      <c r="W11" s="29">
        <v>1</v>
      </c>
      <c r="X11" s="30"/>
      <c r="Y11" s="30"/>
      <c r="Z11" s="30"/>
      <c r="AA11" s="30"/>
    </row>
    <row r="12" spans="2:27">
      <c r="B12" s="12" t="s">
        <v>156</v>
      </c>
      <c r="C12" s="12" t="s">
        <v>346</v>
      </c>
      <c r="D12" s="12" t="s">
        <v>30</v>
      </c>
      <c r="E12" s="12">
        <v>5</v>
      </c>
      <c r="F12" s="13">
        <v>8</v>
      </c>
      <c r="G12" s="14">
        <v>0</v>
      </c>
      <c r="H12" s="15"/>
      <c r="I12" s="16"/>
      <c r="J12" s="16"/>
      <c r="K12" s="16"/>
      <c r="L12" s="16"/>
      <c r="M12" s="17">
        <v>7</v>
      </c>
      <c r="N12" s="18"/>
      <c r="O12" s="18"/>
      <c r="P12" s="18">
        <v>1</v>
      </c>
      <c r="Q12" s="18"/>
      <c r="R12" s="19">
        <v>1</v>
      </c>
      <c r="S12" s="20"/>
      <c r="T12" s="20"/>
      <c r="U12" s="20"/>
      <c r="V12" s="20"/>
      <c r="W12" s="29"/>
      <c r="X12" s="30"/>
      <c r="Y12" s="30"/>
      <c r="Z12" s="30"/>
      <c r="AA12" s="30"/>
    </row>
    <row r="13" spans="2:27">
      <c r="B13" s="12" t="s">
        <v>157</v>
      </c>
      <c r="C13" s="12" t="s">
        <v>53</v>
      </c>
      <c r="D13" s="12" t="s">
        <v>30</v>
      </c>
      <c r="E13" s="12">
        <v>8.5</v>
      </c>
      <c r="F13" s="13">
        <v>8</v>
      </c>
      <c r="G13" s="14">
        <v>0</v>
      </c>
      <c r="H13" s="15">
        <v>2</v>
      </c>
      <c r="I13" s="16"/>
      <c r="J13" s="16"/>
      <c r="K13" s="16"/>
      <c r="L13" s="16"/>
      <c r="M13" s="17">
        <v>2</v>
      </c>
      <c r="N13" s="18">
        <v>1</v>
      </c>
      <c r="O13" s="18"/>
      <c r="P13" s="18"/>
      <c r="Q13" s="18"/>
      <c r="R13" s="19">
        <v>3</v>
      </c>
      <c r="S13" s="20"/>
      <c r="T13" s="20"/>
      <c r="U13" s="20"/>
      <c r="V13" s="20"/>
      <c r="W13" s="29">
        <v>1</v>
      </c>
      <c r="X13" s="30"/>
      <c r="Y13" s="30"/>
      <c r="Z13" s="30"/>
      <c r="AA13" s="30"/>
    </row>
    <row r="14" spans="2:27">
      <c r="B14" s="12" t="s">
        <v>52</v>
      </c>
      <c r="C14" s="12" t="s">
        <v>53</v>
      </c>
      <c r="D14" s="12" t="s">
        <v>30</v>
      </c>
      <c r="E14" s="12">
        <v>5</v>
      </c>
      <c r="F14" s="13">
        <v>7</v>
      </c>
      <c r="G14" s="14">
        <v>0</v>
      </c>
      <c r="H14" s="15"/>
      <c r="I14" s="16"/>
      <c r="J14" s="16"/>
      <c r="K14" s="16"/>
      <c r="L14" s="16"/>
      <c r="M14" s="17">
        <v>7</v>
      </c>
      <c r="N14" s="18"/>
      <c r="O14" s="18"/>
      <c r="P14" s="18">
        <v>1</v>
      </c>
      <c r="Q14" s="18"/>
      <c r="R14" s="19"/>
      <c r="S14" s="20"/>
      <c r="T14" s="20"/>
      <c r="U14" s="20"/>
      <c r="V14" s="20"/>
      <c r="W14" s="29"/>
      <c r="X14" s="30"/>
      <c r="Y14" s="30"/>
      <c r="Z14" s="30"/>
      <c r="AA14" s="30"/>
    </row>
    <row r="15" spans="2:27">
      <c r="B15" s="12" t="s">
        <v>158</v>
      </c>
      <c r="C15" s="12" t="s">
        <v>346</v>
      </c>
      <c r="D15" s="12" t="s">
        <v>30</v>
      </c>
      <c r="E15" s="12">
        <v>5</v>
      </c>
      <c r="F15" s="13">
        <v>3</v>
      </c>
      <c r="G15" s="14">
        <v>0</v>
      </c>
      <c r="H15" s="15"/>
      <c r="I15" s="16"/>
      <c r="J15" s="16"/>
      <c r="K15" s="16"/>
      <c r="L15" s="16"/>
      <c r="M15" s="17">
        <v>3</v>
      </c>
      <c r="N15" s="18"/>
      <c r="O15" s="18"/>
      <c r="P15" s="18"/>
      <c r="Q15" s="18">
        <v>1</v>
      </c>
      <c r="R15" s="19"/>
      <c r="S15" s="20"/>
      <c r="T15" s="20"/>
      <c r="U15" s="20"/>
      <c r="V15" s="20"/>
      <c r="W15" s="29"/>
      <c r="X15" s="30"/>
      <c r="Y15" s="30"/>
      <c r="Z15" s="30"/>
      <c r="AA15" s="30"/>
    </row>
    <row r="16" spans="2:27">
      <c r="B16" s="12" t="s">
        <v>159</v>
      </c>
      <c r="C16" s="12" t="s">
        <v>346</v>
      </c>
      <c r="D16" s="12" t="s">
        <v>30</v>
      </c>
      <c r="E16" s="12">
        <v>5.5</v>
      </c>
      <c r="F16" s="13">
        <v>1</v>
      </c>
      <c r="G16" s="14">
        <v>0</v>
      </c>
      <c r="H16" s="15"/>
      <c r="I16" s="16"/>
      <c r="J16" s="16"/>
      <c r="K16" s="16"/>
      <c r="L16" s="16"/>
      <c r="M16" s="17"/>
      <c r="N16" s="18"/>
      <c r="O16" s="18"/>
      <c r="P16" s="18"/>
      <c r="Q16" s="18"/>
      <c r="R16" s="19">
        <v>0</v>
      </c>
      <c r="S16" s="20"/>
      <c r="T16" s="20"/>
      <c r="U16" s="20"/>
      <c r="V16" s="20"/>
      <c r="W16" s="29">
        <v>1</v>
      </c>
      <c r="X16" s="30"/>
      <c r="Y16" s="30"/>
      <c r="Z16" s="30"/>
      <c r="AA16" s="30"/>
    </row>
    <row r="17" spans="2:27">
      <c r="B17" s="12" t="s">
        <v>39</v>
      </c>
      <c r="C17" s="12" t="s">
        <v>48</v>
      </c>
      <c r="D17" s="12" t="s">
        <v>20</v>
      </c>
      <c r="E17" s="12">
        <v>9.5</v>
      </c>
      <c r="F17" s="13">
        <v>28</v>
      </c>
      <c r="G17" s="14">
        <v>0</v>
      </c>
      <c r="H17" s="15">
        <v>7</v>
      </c>
      <c r="I17" s="16">
        <v>1</v>
      </c>
      <c r="J17" s="16"/>
      <c r="K17" s="16"/>
      <c r="L17" s="16">
        <v>2</v>
      </c>
      <c r="M17" s="17">
        <v>16</v>
      </c>
      <c r="N17" s="18"/>
      <c r="O17" s="18"/>
      <c r="P17" s="18">
        <v>2</v>
      </c>
      <c r="Q17" s="18"/>
      <c r="R17" s="19"/>
      <c r="S17" s="20"/>
      <c r="T17" s="20"/>
      <c r="U17" s="20"/>
      <c r="V17" s="20"/>
      <c r="W17" s="29">
        <v>5</v>
      </c>
      <c r="X17" s="30"/>
      <c r="Y17" s="30"/>
      <c r="Z17" s="30"/>
      <c r="AA17" s="30">
        <v>1</v>
      </c>
    </row>
    <row r="18" spans="2:27">
      <c r="B18" s="12" t="s">
        <v>34</v>
      </c>
      <c r="C18" s="12" t="s">
        <v>35</v>
      </c>
      <c r="D18" s="12" t="s">
        <v>20</v>
      </c>
      <c r="E18" s="12">
        <v>6.5</v>
      </c>
      <c r="F18" s="13">
        <v>21</v>
      </c>
      <c r="G18" s="14">
        <v>0</v>
      </c>
      <c r="H18" s="15">
        <v>0</v>
      </c>
      <c r="I18" s="16"/>
      <c r="J18" s="16"/>
      <c r="K18" s="16"/>
      <c r="L18" s="16"/>
      <c r="M18" s="17"/>
      <c r="N18" s="18"/>
      <c r="O18" s="18"/>
      <c r="P18" s="18"/>
      <c r="Q18" s="18"/>
      <c r="R18" s="19"/>
      <c r="S18" s="20"/>
      <c r="T18" s="20"/>
      <c r="U18" s="20"/>
      <c r="V18" s="20"/>
      <c r="W18" s="29">
        <v>21</v>
      </c>
      <c r="X18" s="30"/>
      <c r="Y18" s="30"/>
      <c r="Z18" s="30">
        <v>3</v>
      </c>
      <c r="AA18" s="30">
        <v>1</v>
      </c>
    </row>
    <row r="19" spans="2:27">
      <c r="B19" s="12" t="s">
        <v>24</v>
      </c>
      <c r="C19" s="12" t="s">
        <v>16</v>
      </c>
      <c r="D19" s="12" t="s">
        <v>20</v>
      </c>
      <c r="E19" s="12">
        <v>5</v>
      </c>
      <c r="F19" s="13">
        <v>14</v>
      </c>
      <c r="G19" s="14">
        <v>0</v>
      </c>
      <c r="H19" s="15"/>
      <c r="I19" s="16"/>
      <c r="J19" s="16"/>
      <c r="K19" s="16"/>
      <c r="L19" s="16"/>
      <c r="M19" s="17">
        <v>3</v>
      </c>
      <c r="N19" s="18"/>
      <c r="O19" s="18"/>
      <c r="P19" s="18"/>
      <c r="Q19" s="18">
        <v>1</v>
      </c>
      <c r="R19" s="19"/>
      <c r="S19" s="20"/>
      <c r="T19" s="20"/>
      <c r="U19" s="20"/>
      <c r="V19" s="20"/>
      <c r="W19" s="29">
        <v>11</v>
      </c>
      <c r="X19" s="30"/>
      <c r="Y19" s="30"/>
      <c r="Z19" s="30">
        <v>1</v>
      </c>
      <c r="AA19" s="30">
        <v>1</v>
      </c>
    </row>
    <row r="20" spans="2:27">
      <c r="B20" s="12" t="s">
        <v>19</v>
      </c>
      <c r="C20" s="12" t="s">
        <v>16</v>
      </c>
      <c r="D20" s="12" t="s">
        <v>20</v>
      </c>
      <c r="E20" s="12">
        <v>5</v>
      </c>
      <c r="F20" s="13">
        <v>14</v>
      </c>
      <c r="G20" s="14">
        <v>0</v>
      </c>
      <c r="H20" s="15"/>
      <c r="I20" s="16"/>
      <c r="J20" s="16"/>
      <c r="K20" s="16"/>
      <c r="L20" s="16"/>
      <c r="M20" s="17">
        <v>6</v>
      </c>
      <c r="N20" s="18"/>
      <c r="O20" s="18"/>
      <c r="P20" s="18"/>
      <c r="Q20" s="18"/>
      <c r="R20" s="19"/>
      <c r="S20" s="20"/>
      <c r="T20" s="20"/>
      <c r="U20" s="20"/>
      <c r="V20" s="20"/>
      <c r="W20" s="29">
        <v>8</v>
      </c>
      <c r="X20" s="30"/>
      <c r="Y20" s="30"/>
      <c r="Z20" s="30">
        <v>1</v>
      </c>
      <c r="AA20" s="30"/>
    </row>
    <row r="21" spans="2:27">
      <c r="B21" s="12" t="s">
        <v>55</v>
      </c>
      <c r="C21" s="12" t="s">
        <v>35</v>
      </c>
      <c r="D21" s="12" t="s">
        <v>20</v>
      </c>
      <c r="E21" s="12">
        <v>8</v>
      </c>
      <c r="F21" s="13">
        <v>13</v>
      </c>
      <c r="G21" s="14">
        <v>0</v>
      </c>
      <c r="H21" s="15">
        <v>6</v>
      </c>
      <c r="I21" s="16"/>
      <c r="J21" s="16"/>
      <c r="K21" s="16">
        <v>1</v>
      </c>
      <c r="L21" s="16"/>
      <c r="M21" s="17"/>
      <c r="N21" s="18"/>
      <c r="O21" s="18"/>
      <c r="P21" s="18"/>
      <c r="Q21" s="18"/>
      <c r="R21" s="19"/>
      <c r="S21" s="20"/>
      <c r="T21" s="20"/>
      <c r="U21" s="20"/>
      <c r="V21" s="20"/>
      <c r="W21" s="29">
        <v>7</v>
      </c>
      <c r="X21" s="30"/>
      <c r="Y21" s="30"/>
      <c r="Z21" s="30"/>
      <c r="AA21" s="30">
        <v>2</v>
      </c>
    </row>
    <row r="22" spans="2:27">
      <c r="B22" s="12" t="s">
        <v>160</v>
      </c>
      <c r="C22" s="12" t="s">
        <v>35</v>
      </c>
      <c r="D22" s="12" t="s">
        <v>20</v>
      </c>
      <c r="E22" s="12">
        <v>10</v>
      </c>
      <c r="F22" s="13">
        <v>11</v>
      </c>
      <c r="G22" s="14">
        <v>0</v>
      </c>
      <c r="H22" s="15">
        <v>9</v>
      </c>
      <c r="I22" s="16"/>
      <c r="J22" s="16"/>
      <c r="K22" s="16">
        <v>1</v>
      </c>
      <c r="L22" s="16"/>
      <c r="M22" s="17">
        <v>1</v>
      </c>
      <c r="N22" s="18"/>
      <c r="O22" s="18"/>
      <c r="P22" s="18"/>
      <c r="Q22" s="18"/>
      <c r="R22" s="19">
        <v>1</v>
      </c>
      <c r="S22" s="20"/>
      <c r="T22" s="20"/>
      <c r="U22" s="20"/>
      <c r="V22" s="20"/>
      <c r="W22" s="29"/>
      <c r="X22" s="30"/>
      <c r="Y22" s="30"/>
      <c r="Z22" s="30"/>
      <c r="AA22" s="30"/>
    </row>
    <row r="23" spans="2:27">
      <c r="B23" s="12" t="s">
        <v>72</v>
      </c>
      <c r="C23" s="12" t="s">
        <v>35</v>
      </c>
      <c r="D23" s="12" t="s">
        <v>20</v>
      </c>
      <c r="E23" s="12">
        <v>8</v>
      </c>
      <c r="F23" s="13">
        <v>10</v>
      </c>
      <c r="G23" s="14">
        <v>0</v>
      </c>
      <c r="H23" s="15">
        <v>5</v>
      </c>
      <c r="I23" s="16"/>
      <c r="J23" s="16"/>
      <c r="K23" s="16">
        <v>1</v>
      </c>
      <c r="L23" s="16"/>
      <c r="M23" s="17"/>
      <c r="N23" s="18"/>
      <c r="O23" s="18"/>
      <c r="P23" s="18"/>
      <c r="Q23" s="18"/>
      <c r="R23" s="19"/>
      <c r="S23" s="20"/>
      <c r="T23" s="20"/>
      <c r="U23" s="20"/>
      <c r="V23" s="20"/>
      <c r="W23" s="29">
        <v>5</v>
      </c>
      <c r="X23" s="30"/>
      <c r="Y23" s="30"/>
      <c r="Z23" s="30">
        <v>1</v>
      </c>
      <c r="AA23" s="30"/>
    </row>
    <row r="24" spans="2:27">
      <c r="B24" s="12" t="s">
        <v>161</v>
      </c>
      <c r="C24" s="12" t="s">
        <v>46</v>
      </c>
      <c r="D24" s="12" t="s">
        <v>20</v>
      </c>
      <c r="E24" s="12">
        <v>5</v>
      </c>
      <c r="F24" s="13">
        <v>9</v>
      </c>
      <c r="G24" s="14">
        <v>0</v>
      </c>
      <c r="H24" s="15"/>
      <c r="I24" s="16"/>
      <c r="J24" s="16"/>
      <c r="K24" s="16"/>
      <c r="L24" s="16"/>
      <c r="M24" s="17">
        <v>7</v>
      </c>
      <c r="N24" s="18"/>
      <c r="O24" s="18"/>
      <c r="P24" s="18"/>
      <c r="Q24" s="18"/>
      <c r="R24" s="19">
        <v>1</v>
      </c>
      <c r="S24" s="20"/>
      <c r="T24" s="20"/>
      <c r="U24" s="20"/>
      <c r="V24" s="20"/>
      <c r="W24" s="29">
        <v>1</v>
      </c>
      <c r="X24" s="30"/>
      <c r="Y24" s="30"/>
      <c r="Z24" s="30"/>
      <c r="AA24" s="30"/>
    </row>
    <row r="25" spans="2:27">
      <c r="B25" s="12" t="s">
        <v>73</v>
      </c>
      <c r="C25" s="12" t="s">
        <v>16</v>
      </c>
      <c r="D25" s="12" t="s">
        <v>20</v>
      </c>
      <c r="E25" s="12">
        <v>5.5</v>
      </c>
      <c r="F25" s="13">
        <v>7</v>
      </c>
      <c r="G25" s="14">
        <v>0</v>
      </c>
      <c r="H25" s="15"/>
      <c r="I25" s="16"/>
      <c r="J25" s="16"/>
      <c r="K25" s="16"/>
      <c r="L25" s="16"/>
      <c r="M25" s="17"/>
      <c r="N25" s="18"/>
      <c r="O25" s="18"/>
      <c r="P25" s="18"/>
      <c r="Q25" s="18"/>
      <c r="R25" s="19">
        <v>3</v>
      </c>
      <c r="S25" s="20"/>
      <c r="T25" s="20"/>
      <c r="U25" s="20"/>
      <c r="V25" s="20">
        <v>1</v>
      </c>
      <c r="W25" s="29">
        <v>4</v>
      </c>
      <c r="X25" s="30"/>
      <c r="Y25" s="30"/>
      <c r="Z25" s="30"/>
      <c r="AA25" s="30">
        <v>1</v>
      </c>
    </row>
    <row r="26" spans="2:27">
      <c r="B26" s="12" t="s">
        <v>70</v>
      </c>
      <c r="C26" s="12" t="s">
        <v>35</v>
      </c>
      <c r="D26" s="12" t="s">
        <v>20</v>
      </c>
      <c r="E26" s="12">
        <v>6.5</v>
      </c>
      <c r="F26" s="13">
        <v>7</v>
      </c>
      <c r="G26" s="14">
        <v>0</v>
      </c>
      <c r="H26" s="15"/>
      <c r="I26" s="16"/>
      <c r="J26" s="16"/>
      <c r="K26" s="16"/>
      <c r="L26" s="16"/>
      <c r="M26" s="17"/>
      <c r="N26" s="18"/>
      <c r="O26" s="18"/>
      <c r="P26" s="18"/>
      <c r="Q26" s="18"/>
      <c r="R26" s="19">
        <v>7</v>
      </c>
      <c r="S26" s="20"/>
      <c r="T26" s="20"/>
      <c r="U26" s="20">
        <v>1</v>
      </c>
      <c r="V26" s="20"/>
      <c r="W26" s="29"/>
      <c r="X26" s="30"/>
      <c r="Y26" s="30"/>
      <c r="Z26" s="30"/>
      <c r="AA26" s="30"/>
    </row>
    <row r="27" spans="2:27">
      <c r="B27" s="12" t="s">
        <v>162</v>
      </c>
      <c r="C27" s="12" t="s">
        <v>16</v>
      </c>
      <c r="D27" s="12" t="s">
        <v>20</v>
      </c>
      <c r="E27" s="12">
        <v>5.5</v>
      </c>
      <c r="F27" s="13">
        <v>6</v>
      </c>
      <c r="G27" s="14">
        <v>0</v>
      </c>
      <c r="H27" s="15"/>
      <c r="I27" s="16"/>
      <c r="J27" s="16"/>
      <c r="K27" s="16"/>
      <c r="L27" s="16"/>
      <c r="M27" s="17">
        <v>5</v>
      </c>
      <c r="N27" s="18">
        <v>1</v>
      </c>
      <c r="O27" s="18"/>
      <c r="P27" s="18"/>
      <c r="Q27" s="18"/>
      <c r="R27" s="19"/>
      <c r="S27" s="20"/>
      <c r="T27" s="20"/>
      <c r="U27" s="20"/>
      <c r="V27" s="20"/>
      <c r="W27" s="29">
        <v>1</v>
      </c>
      <c r="X27" s="30"/>
      <c r="Y27" s="30"/>
      <c r="Z27" s="30"/>
      <c r="AA27" s="30"/>
    </row>
    <row r="28" spans="2:27">
      <c r="B28" s="12" t="s">
        <v>163</v>
      </c>
      <c r="C28" s="12" t="s">
        <v>16</v>
      </c>
      <c r="D28" s="12" t="s">
        <v>20</v>
      </c>
      <c r="E28" s="12">
        <v>6</v>
      </c>
      <c r="F28" s="13">
        <v>6</v>
      </c>
      <c r="G28" s="14">
        <v>0</v>
      </c>
      <c r="H28" s="15">
        <v>0</v>
      </c>
      <c r="I28" s="16"/>
      <c r="J28" s="16"/>
      <c r="K28" s="16"/>
      <c r="L28" s="16"/>
      <c r="M28" s="17">
        <v>6</v>
      </c>
      <c r="N28" s="18"/>
      <c r="O28" s="18"/>
      <c r="P28" s="18"/>
      <c r="Q28" s="18"/>
      <c r="R28" s="19"/>
      <c r="S28" s="20"/>
      <c r="T28" s="20"/>
      <c r="U28" s="20"/>
      <c r="V28" s="20"/>
      <c r="W28" s="29"/>
      <c r="X28" s="30"/>
      <c r="Y28" s="30"/>
      <c r="Z28" s="30"/>
      <c r="AA28" s="30"/>
    </row>
    <row r="29" spans="2:27">
      <c r="B29" s="12" t="s">
        <v>164</v>
      </c>
      <c r="C29" s="12" t="s">
        <v>48</v>
      </c>
      <c r="D29" s="12" t="s">
        <v>20</v>
      </c>
      <c r="E29" s="12">
        <v>9</v>
      </c>
      <c r="F29" s="13">
        <v>5</v>
      </c>
      <c r="G29" s="14">
        <v>0</v>
      </c>
      <c r="H29" s="15">
        <v>1</v>
      </c>
      <c r="I29" s="16"/>
      <c r="J29" s="16"/>
      <c r="K29" s="16"/>
      <c r="L29" s="16"/>
      <c r="M29" s="17">
        <v>3</v>
      </c>
      <c r="N29" s="18"/>
      <c r="O29" s="18"/>
      <c r="P29" s="18"/>
      <c r="Q29" s="18"/>
      <c r="R29" s="19">
        <v>0</v>
      </c>
      <c r="S29" s="20"/>
      <c r="T29" s="20"/>
      <c r="U29" s="20"/>
      <c r="V29" s="20"/>
      <c r="W29" s="33">
        <v>1</v>
      </c>
      <c r="X29" s="34"/>
      <c r="Y29" s="34"/>
      <c r="Z29" s="34"/>
      <c r="AA29" s="34"/>
    </row>
    <row r="30" spans="2:27" ht="15.65" customHeight="1">
      <c r="B30" s="12" t="s">
        <v>165</v>
      </c>
      <c r="C30" s="12" t="s">
        <v>48</v>
      </c>
      <c r="D30" s="12" t="s">
        <v>20</v>
      </c>
      <c r="E30" s="12">
        <v>7.5</v>
      </c>
      <c r="F30" s="13">
        <v>4</v>
      </c>
      <c r="G30" s="14">
        <v>0</v>
      </c>
      <c r="H30" s="15">
        <v>1</v>
      </c>
      <c r="I30" s="16"/>
      <c r="J30" s="16"/>
      <c r="K30" s="16"/>
      <c r="L30" s="16"/>
      <c r="M30" s="17">
        <v>1</v>
      </c>
      <c r="N30" s="18">
        <v>1</v>
      </c>
      <c r="O30" s="18"/>
      <c r="P30" s="18"/>
      <c r="Q30" s="18"/>
      <c r="R30" s="19">
        <v>2</v>
      </c>
      <c r="S30" s="20"/>
      <c r="T30" s="20"/>
      <c r="U30" s="20"/>
      <c r="V30" s="20"/>
      <c r="W30" s="30"/>
      <c r="X30" s="30"/>
      <c r="Y30" s="30"/>
      <c r="Z30" s="30"/>
      <c r="AA30" s="30"/>
    </row>
    <row r="31" spans="2:27">
      <c r="B31" s="12" t="s">
        <v>166</v>
      </c>
      <c r="C31" s="12" t="s">
        <v>48</v>
      </c>
      <c r="D31" s="12" t="s">
        <v>20</v>
      </c>
      <c r="E31" s="12">
        <v>6</v>
      </c>
      <c r="F31" s="13">
        <v>3</v>
      </c>
      <c r="G31" s="14">
        <v>0</v>
      </c>
      <c r="H31" s="15"/>
      <c r="I31" s="16"/>
      <c r="J31" s="16"/>
      <c r="K31" s="16"/>
      <c r="L31" s="16"/>
      <c r="M31" s="17">
        <v>2</v>
      </c>
      <c r="N31" s="18"/>
      <c r="O31" s="18"/>
      <c r="P31" s="18"/>
      <c r="Q31" s="18"/>
      <c r="R31" s="19"/>
      <c r="S31" s="20"/>
      <c r="T31" s="20"/>
      <c r="U31" s="20"/>
      <c r="V31" s="20"/>
      <c r="W31" s="30">
        <v>1</v>
      </c>
      <c r="X31" s="30"/>
      <c r="Y31" s="30"/>
      <c r="Z31" s="30"/>
      <c r="AA31" s="30"/>
    </row>
    <row r="32" spans="2:27">
      <c r="B32" s="12" t="s">
        <v>167</v>
      </c>
      <c r="C32" s="12" t="s">
        <v>48</v>
      </c>
      <c r="D32" s="12" t="s">
        <v>20</v>
      </c>
      <c r="E32" s="12">
        <v>6.5</v>
      </c>
      <c r="F32" s="13">
        <v>1</v>
      </c>
      <c r="G32" s="14">
        <v>0</v>
      </c>
      <c r="H32" s="15"/>
      <c r="I32" s="16"/>
      <c r="J32" s="16"/>
      <c r="K32" s="16"/>
      <c r="L32" s="16"/>
      <c r="M32" s="17"/>
      <c r="N32" s="18"/>
      <c r="O32" s="18"/>
      <c r="P32" s="18"/>
      <c r="Q32" s="18"/>
      <c r="R32" s="19">
        <v>1</v>
      </c>
      <c r="S32" s="20"/>
      <c r="T32" s="20"/>
      <c r="U32" s="20"/>
      <c r="V32" s="20"/>
      <c r="W32" s="30"/>
      <c r="X32" s="30"/>
      <c r="Y32" s="30"/>
      <c r="Z32" s="30"/>
      <c r="AA32" s="30"/>
    </row>
    <row r="33" spans="2:27">
      <c r="B33" s="12" t="s">
        <v>168</v>
      </c>
      <c r="C33" s="12" t="s">
        <v>48</v>
      </c>
      <c r="D33" s="12" t="s">
        <v>20</v>
      </c>
      <c r="E33" s="12">
        <v>7.5</v>
      </c>
      <c r="F33" s="13">
        <v>1</v>
      </c>
      <c r="G33" s="14">
        <v>0</v>
      </c>
      <c r="H33" s="15"/>
      <c r="I33" s="16"/>
      <c r="J33" s="16"/>
      <c r="K33" s="16"/>
      <c r="L33" s="16"/>
      <c r="M33" s="17"/>
      <c r="N33" s="18"/>
      <c r="O33" s="18"/>
      <c r="P33" s="18"/>
      <c r="Q33" s="18"/>
      <c r="R33" s="19">
        <v>1</v>
      </c>
      <c r="S33" s="20"/>
      <c r="T33" s="20"/>
      <c r="U33" s="20"/>
      <c r="V33" s="20"/>
      <c r="W33" s="30"/>
      <c r="X33" s="30"/>
      <c r="Y33" s="30"/>
      <c r="Z33" s="30"/>
      <c r="AA33" s="30"/>
    </row>
    <row r="34" spans="2:27">
      <c r="B34" s="12" t="s">
        <v>169</v>
      </c>
      <c r="C34" s="12" t="s">
        <v>48</v>
      </c>
      <c r="D34" s="12" t="s">
        <v>20</v>
      </c>
      <c r="E34" s="12">
        <v>6</v>
      </c>
      <c r="F34" s="13">
        <v>1</v>
      </c>
      <c r="G34" s="14">
        <v>0</v>
      </c>
      <c r="H34" s="15"/>
      <c r="I34" s="16"/>
      <c r="J34" s="16"/>
      <c r="K34" s="16"/>
      <c r="L34" s="16"/>
      <c r="M34" s="17"/>
      <c r="N34" s="18"/>
      <c r="O34" s="18"/>
      <c r="P34" s="18"/>
      <c r="Q34" s="18"/>
      <c r="R34" s="19">
        <v>0</v>
      </c>
      <c r="S34" s="20"/>
      <c r="T34" s="20"/>
      <c r="U34" s="20"/>
      <c r="V34" s="20"/>
      <c r="W34" s="30">
        <v>1</v>
      </c>
      <c r="X34" s="30"/>
      <c r="Y34" s="30"/>
      <c r="Z34" s="30"/>
      <c r="AA34" s="30"/>
    </row>
    <row r="35" spans="2:27">
      <c r="B35" s="12" t="s">
        <v>170</v>
      </c>
      <c r="C35" s="12" t="s">
        <v>48</v>
      </c>
      <c r="D35" s="12" t="s">
        <v>20</v>
      </c>
      <c r="E35" s="12">
        <v>6</v>
      </c>
      <c r="F35" s="13">
        <v>1</v>
      </c>
      <c r="G35" s="14">
        <v>0</v>
      </c>
      <c r="H35" s="15"/>
      <c r="I35" s="16"/>
      <c r="J35" s="16"/>
      <c r="K35" s="16"/>
      <c r="L35" s="16"/>
      <c r="M35" s="17"/>
      <c r="N35" s="18"/>
      <c r="O35" s="18"/>
      <c r="P35" s="18"/>
      <c r="Q35" s="18"/>
      <c r="R35" s="19">
        <v>1</v>
      </c>
      <c r="S35" s="20"/>
      <c r="T35" s="20"/>
      <c r="U35" s="20"/>
      <c r="V35" s="20"/>
      <c r="W35" s="30"/>
      <c r="X35" s="30"/>
      <c r="Y35" s="30"/>
      <c r="Z35" s="30"/>
      <c r="AA35" s="3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E75D-8244-4A43-80C2-9F80EC7B9EBB}">
  <dimension ref="B1:J141"/>
  <sheetViews>
    <sheetView showGridLines="0" workbookViewId="0">
      <selection activeCell="I19" sqref="I19"/>
    </sheetView>
  </sheetViews>
  <sheetFormatPr defaultRowHeight="14.5"/>
  <cols>
    <col min="2" max="2" width="10.08984375" style="128" bestFit="1" customWidth="1"/>
    <col min="3" max="3" width="16.36328125" style="128" bestFit="1" customWidth="1"/>
    <col min="4" max="4" width="13.08984375" style="128" bestFit="1" customWidth="1"/>
    <col min="5" max="5" width="12.90625" style="128" bestFit="1" customWidth="1"/>
    <col min="6" max="6" width="10" style="128" bestFit="1" customWidth="1"/>
    <col min="7" max="7" width="19.08984375" style="128" customWidth="1"/>
    <col min="8" max="8" width="19" style="128" customWidth="1"/>
    <col min="9" max="9" width="11.81640625" style="128" bestFit="1" customWidth="1"/>
    <col min="10" max="10" width="11.1796875" style="128" bestFit="1" customWidth="1"/>
  </cols>
  <sheetData>
    <row r="1" spans="2:10" ht="15" thickBot="1"/>
    <row r="2" spans="2:10" s="130" customFormat="1" ht="31">
      <c r="B2" s="135" t="s">
        <v>9</v>
      </c>
      <c r="C2" s="136" t="s">
        <v>10</v>
      </c>
      <c r="D2" s="136" t="s">
        <v>11</v>
      </c>
      <c r="E2" s="136" t="s">
        <v>12</v>
      </c>
      <c r="F2" s="136" t="s">
        <v>13</v>
      </c>
      <c r="G2" s="136" t="s">
        <v>347</v>
      </c>
      <c r="H2" s="136" t="s">
        <v>473</v>
      </c>
      <c r="I2" s="136" t="s">
        <v>474</v>
      </c>
      <c r="J2" s="137" t="s">
        <v>475</v>
      </c>
    </row>
    <row r="3" spans="2:10">
      <c r="B3" s="70">
        <v>1</v>
      </c>
      <c r="C3" s="70" t="s">
        <v>15</v>
      </c>
      <c r="D3" s="70" t="s">
        <v>16</v>
      </c>
      <c r="E3" s="70" t="s">
        <v>17</v>
      </c>
      <c r="F3" s="70">
        <v>6</v>
      </c>
      <c r="G3" s="70">
        <v>8.1999999999999993</v>
      </c>
      <c r="H3" s="129">
        <f>G3/F3</f>
        <v>1.3666666666666665</v>
      </c>
      <c r="I3" s="70">
        <v>1</v>
      </c>
      <c r="J3" s="70">
        <v>0</v>
      </c>
    </row>
    <row r="4" spans="2:10">
      <c r="B4" s="70">
        <v>2</v>
      </c>
      <c r="C4" s="70" t="s">
        <v>19</v>
      </c>
      <c r="D4" s="70" t="s">
        <v>16</v>
      </c>
      <c r="E4" s="70" t="s">
        <v>20</v>
      </c>
      <c r="F4" s="70">
        <v>5</v>
      </c>
      <c r="G4" s="70">
        <v>6.8</v>
      </c>
      <c r="H4" s="129">
        <f>G4/F4</f>
        <v>1.3599999999999999</v>
      </c>
      <c r="I4" s="70">
        <v>1</v>
      </c>
      <c r="J4" s="70">
        <v>1</v>
      </c>
    </row>
    <row r="5" spans="2:10">
      <c r="B5" s="70">
        <v>3</v>
      </c>
      <c r="C5" s="70" t="s">
        <v>14</v>
      </c>
      <c r="D5" s="70" t="s">
        <v>16</v>
      </c>
      <c r="E5" s="70" t="s">
        <v>21</v>
      </c>
      <c r="F5" s="70">
        <v>4.5</v>
      </c>
      <c r="G5" s="70">
        <v>6</v>
      </c>
      <c r="H5" s="129">
        <f>G5/F5</f>
        <v>1.3333333333333333</v>
      </c>
      <c r="I5" s="70">
        <v>1</v>
      </c>
      <c r="J5" s="70">
        <v>0</v>
      </c>
    </row>
    <row r="6" spans="2:10">
      <c r="B6" s="70">
        <v>4</v>
      </c>
      <c r="C6" s="70" t="s">
        <v>34</v>
      </c>
      <c r="D6" s="70" t="s">
        <v>35</v>
      </c>
      <c r="E6" s="70" t="s">
        <v>20</v>
      </c>
      <c r="F6" s="70">
        <v>6.5</v>
      </c>
      <c r="G6" s="70">
        <v>8.4</v>
      </c>
      <c r="H6" s="129">
        <f>G6/F6</f>
        <v>1.2923076923076924</v>
      </c>
      <c r="I6" s="70">
        <v>1</v>
      </c>
      <c r="J6" s="70">
        <v>1</v>
      </c>
    </row>
    <row r="7" spans="2:10">
      <c r="B7" s="70">
        <v>5</v>
      </c>
      <c r="C7" s="70" t="s">
        <v>22</v>
      </c>
      <c r="D7" s="70" t="s">
        <v>16</v>
      </c>
      <c r="E7" s="70" t="s">
        <v>17</v>
      </c>
      <c r="F7" s="70">
        <v>5.5</v>
      </c>
      <c r="G7" s="70">
        <v>7</v>
      </c>
      <c r="H7" s="129">
        <f>G7/F7</f>
        <v>1.2727272727272727</v>
      </c>
      <c r="I7" s="70">
        <v>1</v>
      </c>
      <c r="J7" s="70">
        <v>1</v>
      </c>
    </row>
    <row r="8" spans="2:10">
      <c r="B8" s="70">
        <v>6</v>
      </c>
      <c r="C8" s="70" t="s">
        <v>24</v>
      </c>
      <c r="D8" s="70" t="s">
        <v>16</v>
      </c>
      <c r="E8" s="70" t="s">
        <v>20</v>
      </c>
      <c r="F8" s="70">
        <v>5</v>
      </c>
      <c r="G8" s="70">
        <v>6.2</v>
      </c>
      <c r="H8" s="129">
        <f>G8/F8</f>
        <v>1.24</v>
      </c>
      <c r="I8" s="70">
        <v>1</v>
      </c>
      <c r="J8" s="70">
        <v>1</v>
      </c>
    </row>
    <row r="9" spans="2:10">
      <c r="B9" s="70">
        <v>7</v>
      </c>
      <c r="C9" s="70" t="s">
        <v>28</v>
      </c>
      <c r="D9" s="70" t="s">
        <v>29</v>
      </c>
      <c r="E9" s="70" t="s">
        <v>30</v>
      </c>
      <c r="F9" s="70">
        <v>4.5</v>
      </c>
      <c r="G9" s="70">
        <v>5.1999999999999993</v>
      </c>
      <c r="H9" s="129">
        <f>G9/F9</f>
        <v>1.1555555555555554</v>
      </c>
      <c r="I9" s="70">
        <v>1</v>
      </c>
      <c r="J9" s="70">
        <v>0</v>
      </c>
    </row>
    <row r="10" spans="2:10">
      <c r="B10" s="70">
        <v>8</v>
      </c>
      <c r="C10" s="70" t="s">
        <v>32</v>
      </c>
      <c r="D10" s="70" t="s">
        <v>16</v>
      </c>
      <c r="E10" s="70" t="s">
        <v>21</v>
      </c>
      <c r="F10" s="70">
        <v>4</v>
      </c>
      <c r="G10" s="70">
        <v>4.5999999999999996</v>
      </c>
      <c r="H10" s="129">
        <f>G10/F10</f>
        <v>1.1499999999999999</v>
      </c>
      <c r="I10" s="70">
        <v>0</v>
      </c>
      <c r="J10" s="70">
        <v>0</v>
      </c>
    </row>
    <row r="11" spans="2:10">
      <c r="B11" s="70">
        <v>9</v>
      </c>
      <c r="C11" s="70" t="s">
        <v>27</v>
      </c>
      <c r="D11" s="70" t="s">
        <v>48</v>
      </c>
      <c r="E11" s="70" t="s">
        <v>41</v>
      </c>
      <c r="F11" s="70">
        <v>8</v>
      </c>
      <c r="G11" s="70">
        <v>9.1</v>
      </c>
      <c r="H11" s="129">
        <f>G11/F11</f>
        <v>1.1375</v>
      </c>
      <c r="I11" s="70">
        <v>1</v>
      </c>
      <c r="J11" s="70">
        <v>1</v>
      </c>
    </row>
    <row r="12" spans="2:10">
      <c r="B12" s="70">
        <v>10</v>
      </c>
      <c r="C12" s="70" t="s">
        <v>37</v>
      </c>
      <c r="D12" s="70" t="s">
        <v>16</v>
      </c>
      <c r="E12" s="70" t="s">
        <v>21</v>
      </c>
      <c r="F12" s="70">
        <v>5</v>
      </c>
      <c r="G12" s="70">
        <v>5.6</v>
      </c>
      <c r="H12" s="129">
        <f>G12/F12</f>
        <v>1.1199999999999999</v>
      </c>
      <c r="I12" s="70">
        <v>0</v>
      </c>
      <c r="J12" s="70">
        <v>0</v>
      </c>
    </row>
    <row r="13" spans="2:10">
      <c r="B13" s="70">
        <v>11</v>
      </c>
      <c r="C13" s="70" t="s">
        <v>25</v>
      </c>
      <c r="D13" s="70" t="s">
        <v>16</v>
      </c>
      <c r="E13" s="70" t="s">
        <v>26</v>
      </c>
      <c r="F13" s="70">
        <v>5.5</v>
      </c>
      <c r="G13" s="70">
        <v>6</v>
      </c>
      <c r="H13" s="129">
        <f>G13/F13</f>
        <v>1.0909090909090908</v>
      </c>
      <c r="I13" s="70">
        <v>0</v>
      </c>
      <c r="J13" s="70">
        <v>0</v>
      </c>
    </row>
    <row r="14" spans="2:10">
      <c r="B14" s="70">
        <v>12</v>
      </c>
      <c r="C14" s="70" t="s">
        <v>40</v>
      </c>
      <c r="D14" s="70" t="s">
        <v>16</v>
      </c>
      <c r="E14" s="70" t="s">
        <v>41</v>
      </c>
      <c r="F14" s="70">
        <v>5</v>
      </c>
      <c r="G14" s="70">
        <v>5.4</v>
      </c>
      <c r="H14" s="129">
        <f>G14/F14</f>
        <v>1.08</v>
      </c>
      <c r="I14" s="70">
        <v>0</v>
      </c>
      <c r="J14" s="70">
        <v>0</v>
      </c>
    </row>
    <row r="15" spans="2:10">
      <c r="B15" s="70">
        <v>13</v>
      </c>
      <c r="C15" s="70" t="s">
        <v>18</v>
      </c>
      <c r="D15" s="70" t="s">
        <v>46</v>
      </c>
      <c r="E15" s="70" t="s">
        <v>21</v>
      </c>
      <c r="F15" s="70">
        <v>4</v>
      </c>
      <c r="G15" s="70">
        <v>4.2</v>
      </c>
      <c r="H15" s="129">
        <f>G15/F15</f>
        <v>1.05</v>
      </c>
      <c r="I15" s="70">
        <v>0</v>
      </c>
      <c r="J15" s="70">
        <v>0</v>
      </c>
    </row>
    <row r="16" spans="2:10">
      <c r="B16" s="70">
        <v>14</v>
      </c>
      <c r="C16" s="70" t="s">
        <v>43</v>
      </c>
      <c r="D16" s="70" t="s">
        <v>16</v>
      </c>
      <c r="E16" s="70" t="s">
        <v>41</v>
      </c>
      <c r="F16" s="70">
        <v>5.5</v>
      </c>
      <c r="G16" s="70">
        <v>5.6</v>
      </c>
      <c r="H16" s="129">
        <f>G16/F16</f>
        <v>1.0181818181818181</v>
      </c>
      <c r="I16" s="70">
        <v>0</v>
      </c>
      <c r="J16" s="70">
        <v>0</v>
      </c>
    </row>
    <row r="17" spans="2:10">
      <c r="B17" s="70">
        <v>15</v>
      </c>
      <c r="C17" s="70" t="s">
        <v>23</v>
      </c>
      <c r="D17" s="70" t="s">
        <v>35</v>
      </c>
      <c r="E17" s="70" t="s">
        <v>26</v>
      </c>
      <c r="F17" s="70">
        <v>7.5</v>
      </c>
      <c r="G17" s="70">
        <v>7.5</v>
      </c>
      <c r="H17" s="129">
        <f>G17/F17</f>
        <v>1</v>
      </c>
      <c r="I17" s="70">
        <v>1</v>
      </c>
      <c r="J17" s="70">
        <v>1</v>
      </c>
    </row>
    <row r="18" spans="2:10">
      <c r="B18" s="70">
        <v>16</v>
      </c>
      <c r="C18" s="70" t="s">
        <v>44</v>
      </c>
      <c r="D18" s="70" t="s">
        <v>16</v>
      </c>
      <c r="E18" s="70" t="s">
        <v>21</v>
      </c>
      <c r="F18" s="70">
        <v>5</v>
      </c>
      <c r="G18" s="70">
        <v>5</v>
      </c>
      <c r="H18" s="129">
        <f>G18/F18</f>
        <v>1</v>
      </c>
      <c r="I18" s="70">
        <v>0</v>
      </c>
      <c r="J18" s="70">
        <v>0</v>
      </c>
    </row>
    <row r="19" spans="2:10">
      <c r="B19" s="70">
        <v>17</v>
      </c>
      <c r="C19" s="70" t="s">
        <v>45</v>
      </c>
      <c r="D19" s="70" t="s">
        <v>46</v>
      </c>
      <c r="E19" s="70" t="s">
        <v>21</v>
      </c>
      <c r="F19" s="70">
        <v>4.5</v>
      </c>
      <c r="G19" s="70">
        <v>4.5</v>
      </c>
      <c r="H19" s="129">
        <f>G19/F19</f>
        <v>1</v>
      </c>
      <c r="I19" s="70">
        <v>1</v>
      </c>
      <c r="J19" s="70">
        <v>0</v>
      </c>
    </row>
    <row r="20" spans="2:10">
      <c r="B20" s="70">
        <v>18</v>
      </c>
      <c r="C20" s="70" t="s">
        <v>39</v>
      </c>
      <c r="D20" s="70" t="s">
        <v>48</v>
      </c>
      <c r="E20" s="70" t="s">
        <v>20</v>
      </c>
      <c r="F20" s="70">
        <v>9.5</v>
      </c>
      <c r="G20" s="70">
        <v>8.8999999999999986</v>
      </c>
      <c r="H20" s="129">
        <f>G20/F20</f>
        <v>0.9368421052631577</v>
      </c>
      <c r="I20" s="70">
        <v>1</v>
      </c>
      <c r="J20" s="70">
        <v>1</v>
      </c>
    </row>
    <row r="21" spans="2:10">
      <c r="B21" s="70">
        <v>19</v>
      </c>
      <c r="C21" s="70" t="s">
        <v>36</v>
      </c>
      <c r="D21" s="70" t="s">
        <v>35</v>
      </c>
      <c r="E21" s="70" t="s">
        <v>42</v>
      </c>
      <c r="F21" s="70">
        <v>11.5</v>
      </c>
      <c r="G21" s="70">
        <v>10.6</v>
      </c>
      <c r="H21" s="129">
        <f>G21/F21</f>
        <v>0.92173913043478262</v>
      </c>
      <c r="I21" s="70">
        <v>1</v>
      </c>
      <c r="J21" s="70">
        <v>1</v>
      </c>
    </row>
    <row r="22" spans="2:10">
      <c r="B22" s="70">
        <v>20</v>
      </c>
      <c r="C22" s="70" t="s">
        <v>47</v>
      </c>
      <c r="D22" s="70" t="s">
        <v>46</v>
      </c>
      <c r="E22" s="70" t="s">
        <v>17</v>
      </c>
      <c r="F22" s="70">
        <v>4.5</v>
      </c>
      <c r="G22" s="70">
        <v>4</v>
      </c>
      <c r="H22" s="129">
        <f>G22/F22</f>
        <v>0.88888888888888884</v>
      </c>
      <c r="I22" s="70">
        <v>0</v>
      </c>
      <c r="J22" s="70">
        <v>0</v>
      </c>
    </row>
    <row r="23" spans="2:10">
      <c r="B23" s="70">
        <v>21</v>
      </c>
      <c r="C23" s="70" t="s">
        <v>33</v>
      </c>
      <c r="D23" s="70" t="s">
        <v>46</v>
      </c>
      <c r="E23" s="70" t="s">
        <v>41</v>
      </c>
      <c r="F23" s="70">
        <v>5.5</v>
      </c>
      <c r="G23" s="70">
        <v>4.8000000000000007</v>
      </c>
      <c r="H23" s="129">
        <f>G23/F23</f>
        <v>0.87272727272727291</v>
      </c>
      <c r="I23" s="70">
        <v>1</v>
      </c>
      <c r="J23" s="70">
        <v>1</v>
      </c>
    </row>
    <row r="24" spans="2:10">
      <c r="B24" s="70">
        <v>22</v>
      </c>
      <c r="C24" s="70" t="s">
        <v>49</v>
      </c>
      <c r="D24" s="70" t="s">
        <v>16</v>
      </c>
      <c r="E24" s="70" t="s">
        <v>26</v>
      </c>
      <c r="F24" s="70">
        <v>6</v>
      </c>
      <c r="G24" s="70">
        <v>5.1999999999999993</v>
      </c>
      <c r="H24" s="129">
        <f>G24/F24</f>
        <v>0.86666666666666659</v>
      </c>
      <c r="I24" s="70">
        <v>0</v>
      </c>
      <c r="J24" s="70">
        <v>0</v>
      </c>
    </row>
    <row r="25" spans="2:10">
      <c r="B25" s="70">
        <v>23</v>
      </c>
      <c r="C25" s="70" t="s">
        <v>50</v>
      </c>
      <c r="D25" s="70" t="s">
        <v>16</v>
      </c>
      <c r="E25" s="70" t="s">
        <v>42</v>
      </c>
      <c r="F25" s="70">
        <v>5</v>
      </c>
      <c r="G25" s="70">
        <v>4.3</v>
      </c>
      <c r="H25" s="129">
        <f>G25/F25</f>
        <v>0.86</v>
      </c>
      <c r="I25" s="70">
        <v>0</v>
      </c>
      <c r="J25" s="70">
        <v>0</v>
      </c>
    </row>
    <row r="26" spans="2:10">
      <c r="B26" s="70">
        <v>24</v>
      </c>
      <c r="C26" s="70" t="s">
        <v>38</v>
      </c>
      <c r="D26" s="70" t="s">
        <v>35</v>
      </c>
      <c r="E26" s="70" t="s">
        <v>42</v>
      </c>
      <c r="F26" s="70">
        <v>7.5</v>
      </c>
      <c r="G26" s="70">
        <v>6.3000000000000007</v>
      </c>
      <c r="H26" s="129">
        <f>G26/F26</f>
        <v>0.84000000000000008</v>
      </c>
      <c r="I26" s="70">
        <v>0</v>
      </c>
      <c r="J26" s="70">
        <v>0</v>
      </c>
    </row>
    <row r="27" spans="2:10">
      <c r="B27" s="70">
        <v>25</v>
      </c>
      <c r="C27" s="70" t="s">
        <v>51</v>
      </c>
      <c r="D27" s="70" t="s">
        <v>16</v>
      </c>
      <c r="E27" s="70" t="s">
        <v>26</v>
      </c>
      <c r="F27" s="70">
        <v>5</v>
      </c>
      <c r="G27" s="70">
        <v>4.2</v>
      </c>
      <c r="H27" s="129">
        <f>G27/F27</f>
        <v>0.84000000000000008</v>
      </c>
      <c r="I27" s="70">
        <v>0</v>
      </c>
      <c r="J27" s="70">
        <v>0</v>
      </c>
    </row>
    <row r="28" spans="2:10">
      <c r="B28" s="70">
        <v>26</v>
      </c>
      <c r="C28" s="70" t="s">
        <v>52</v>
      </c>
      <c r="D28" s="70" t="s">
        <v>53</v>
      </c>
      <c r="E28" s="70" t="s">
        <v>30</v>
      </c>
      <c r="F28" s="70">
        <v>5</v>
      </c>
      <c r="G28" s="70">
        <v>4.2</v>
      </c>
      <c r="H28" s="129">
        <f>G28/F28</f>
        <v>0.84000000000000008</v>
      </c>
      <c r="I28" s="70">
        <v>0</v>
      </c>
      <c r="J28" s="70">
        <v>0</v>
      </c>
    </row>
    <row r="29" spans="2:10">
      <c r="B29" s="70">
        <v>27</v>
      </c>
      <c r="C29" s="70" t="s">
        <v>54</v>
      </c>
      <c r="D29" s="70" t="s">
        <v>16</v>
      </c>
      <c r="E29" s="70" t="s">
        <v>41</v>
      </c>
      <c r="F29" s="70">
        <v>5.5</v>
      </c>
      <c r="G29" s="70">
        <v>4.5999999999999996</v>
      </c>
      <c r="H29" s="129">
        <f>G29/F29</f>
        <v>0.83636363636363631</v>
      </c>
      <c r="I29" s="70">
        <v>0</v>
      </c>
      <c r="J29" s="70">
        <v>0</v>
      </c>
    </row>
    <row r="30" spans="2:10">
      <c r="B30" s="70">
        <v>28</v>
      </c>
      <c r="C30" s="70" t="s">
        <v>55</v>
      </c>
      <c r="D30" s="70" t="s">
        <v>35</v>
      </c>
      <c r="E30" s="70" t="s">
        <v>20</v>
      </c>
      <c r="F30" s="70">
        <v>8</v>
      </c>
      <c r="G30" s="70">
        <v>6.4</v>
      </c>
      <c r="H30" s="129">
        <f>G30/F30</f>
        <v>0.8</v>
      </c>
      <c r="I30" s="70">
        <v>0</v>
      </c>
      <c r="J30" s="70">
        <v>0</v>
      </c>
    </row>
    <row r="31" spans="2:10">
      <c r="B31" s="70">
        <v>29</v>
      </c>
      <c r="C31" s="70" t="s">
        <v>56</v>
      </c>
      <c r="D31" s="70" t="s">
        <v>16</v>
      </c>
      <c r="E31" s="70" t="s">
        <v>57</v>
      </c>
      <c r="F31" s="70">
        <v>5</v>
      </c>
      <c r="G31" s="70">
        <v>4</v>
      </c>
      <c r="H31" s="129">
        <f>G31/F31</f>
        <v>0.8</v>
      </c>
      <c r="I31" s="70">
        <v>0</v>
      </c>
      <c r="J31" s="70">
        <v>0</v>
      </c>
    </row>
    <row r="32" spans="2:10">
      <c r="B32" s="70">
        <v>30</v>
      </c>
      <c r="C32" s="70" t="s">
        <v>58</v>
      </c>
      <c r="D32" s="70" t="s">
        <v>16</v>
      </c>
      <c r="E32" s="70" t="s">
        <v>57</v>
      </c>
      <c r="F32" s="70">
        <v>4.5</v>
      </c>
      <c r="G32" s="70">
        <v>3.4000000000000004</v>
      </c>
      <c r="H32" s="129">
        <f>G32/F32</f>
        <v>0.75555555555555565</v>
      </c>
      <c r="I32" s="70">
        <v>0</v>
      </c>
      <c r="J32" s="70">
        <v>0</v>
      </c>
    </row>
    <row r="33" spans="2:10">
      <c r="B33" s="70">
        <v>31</v>
      </c>
      <c r="C33" s="70" t="s">
        <v>152</v>
      </c>
      <c r="D33" s="70" t="s">
        <v>29</v>
      </c>
      <c r="E33" s="70" t="s">
        <v>30</v>
      </c>
      <c r="F33" s="70">
        <v>4</v>
      </c>
      <c r="G33" s="70">
        <v>2.9999999999999996</v>
      </c>
      <c r="H33" s="129">
        <f>G33/F33</f>
        <v>0.74999999999999989</v>
      </c>
      <c r="I33" s="70">
        <v>0</v>
      </c>
      <c r="J33" s="70">
        <v>0</v>
      </c>
    </row>
    <row r="34" spans="2:10">
      <c r="B34" s="70">
        <v>32</v>
      </c>
      <c r="C34" s="70" t="s">
        <v>59</v>
      </c>
      <c r="D34" s="70" t="s">
        <v>53</v>
      </c>
      <c r="E34" s="70" t="s">
        <v>30</v>
      </c>
      <c r="F34" s="70">
        <v>7.5</v>
      </c>
      <c r="G34" s="70">
        <v>5.6</v>
      </c>
      <c r="H34" s="129">
        <f>G34/F34</f>
        <v>0.74666666666666659</v>
      </c>
      <c r="I34" s="70">
        <v>1</v>
      </c>
      <c r="J34" s="70">
        <v>1</v>
      </c>
    </row>
    <row r="35" spans="2:10">
      <c r="B35" s="70">
        <v>33</v>
      </c>
      <c r="C35" s="70" t="s">
        <v>153</v>
      </c>
      <c r="D35" s="70" t="s">
        <v>29</v>
      </c>
      <c r="E35" s="70" t="s">
        <v>30</v>
      </c>
      <c r="F35" s="70">
        <v>3.5</v>
      </c>
      <c r="G35" s="70">
        <v>2.5999999999999996</v>
      </c>
      <c r="H35" s="129">
        <f>G35/F35</f>
        <v>0.74285714285714277</v>
      </c>
      <c r="I35" s="70">
        <v>0</v>
      </c>
      <c r="J35" s="70">
        <v>0</v>
      </c>
    </row>
    <row r="36" spans="2:10">
      <c r="B36" s="70">
        <v>34</v>
      </c>
      <c r="C36" s="70" t="s">
        <v>31</v>
      </c>
      <c r="D36" s="70" t="s">
        <v>48</v>
      </c>
      <c r="E36" s="70" t="s">
        <v>41</v>
      </c>
      <c r="F36" s="70">
        <v>8.5</v>
      </c>
      <c r="G36" s="70">
        <v>6.3</v>
      </c>
      <c r="H36" s="129">
        <f>G36/F36</f>
        <v>0.74117647058823533</v>
      </c>
      <c r="I36" s="70">
        <v>1</v>
      </c>
      <c r="J36" s="70">
        <v>1</v>
      </c>
    </row>
    <row r="37" spans="2:10">
      <c r="B37" s="70">
        <v>35</v>
      </c>
      <c r="C37" s="70" t="s">
        <v>60</v>
      </c>
      <c r="D37" s="70" t="s">
        <v>48</v>
      </c>
      <c r="E37" s="70" t="s">
        <v>26</v>
      </c>
      <c r="F37" s="70">
        <v>6</v>
      </c>
      <c r="G37" s="70">
        <v>4.3999999999999995</v>
      </c>
      <c r="H37" s="129">
        <f t="shared" ref="H35:H66" si="0">G37/F37</f>
        <v>0.73333333333333328</v>
      </c>
      <c r="I37" s="70">
        <v>0</v>
      </c>
      <c r="J37" s="70">
        <v>0</v>
      </c>
    </row>
    <row r="38" spans="2:10">
      <c r="B38" s="70">
        <v>36</v>
      </c>
      <c r="C38" s="70" t="s">
        <v>61</v>
      </c>
      <c r="D38" s="70" t="s">
        <v>46</v>
      </c>
      <c r="E38" s="70" t="s">
        <v>26</v>
      </c>
      <c r="F38" s="70">
        <v>6</v>
      </c>
      <c r="G38" s="70">
        <v>4.3999999999999995</v>
      </c>
      <c r="H38" s="129">
        <f t="shared" si="0"/>
        <v>0.73333333333333328</v>
      </c>
      <c r="I38" s="70">
        <v>0</v>
      </c>
      <c r="J38" s="70">
        <v>0</v>
      </c>
    </row>
    <row r="39" spans="2:10">
      <c r="B39" s="70">
        <v>37</v>
      </c>
      <c r="C39" s="70" t="s">
        <v>62</v>
      </c>
      <c r="D39" s="70" t="s">
        <v>63</v>
      </c>
      <c r="E39" s="70" t="s">
        <v>30</v>
      </c>
      <c r="F39" s="70">
        <v>5</v>
      </c>
      <c r="G39" s="70">
        <v>3.6000000000000005</v>
      </c>
      <c r="H39" s="129">
        <f t="shared" si="0"/>
        <v>0.72000000000000008</v>
      </c>
      <c r="I39" s="70">
        <v>0</v>
      </c>
      <c r="J39" s="70">
        <v>0</v>
      </c>
    </row>
    <row r="40" spans="2:10">
      <c r="B40" s="70">
        <v>38</v>
      </c>
      <c r="C40" s="70" t="s">
        <v>64</v>
      </c>
      <c r="D40" s="70" t="s">
        <v>16</v>
      </c>
      <c r="E40" s="70" t="s">
        <v>26</v>
      </c>
      <c r="F40" s="70">
        <v>5</v>
      </c>
      <c r="G40" s="70">
        <v>3.5999999999999996</v>
      </c>
      <c r="H40" s="129">
        <f t="shared" si="0"/>
        <v>0.72</v>
      </c>
      <c r="I40" s="70">
        <v>0</v>
      </c>
      <c r="J40" s="70">
        <v>0</v>
      </c>
    </row>
    <row r="41" spans="2:10">
      <c r="B41" s="70">
        <v>39</v>
      </c>
      <c r="C41" s="70" t="s">
        <v>65</v>
      </c>
      <c r="D41" s="70" t="s">
        <v>29</v>
      </c>
      <c r="E41" s="70" t="s">
        <v>30</v>
      </c>
      <c r="F41" s="70">
        <v>5</v>
      </c>
      <c r="G41" s="70">
        <v>3.5999999999999996</v>
      </c>
      <c r="H41" s="129">
        <f t="shared" si="0"/>
        <v>0.72</v>
      </c>
      <c r="I41" s="70">
        <v>0</v>
      </c>
      <c r="J41" s="70">
        <v>0</v>
      </c>
    </row>
    <row r="42" spans="2:10">
      <c r="B42" s="70">
        <v>40</v>
      </c>
      <c r="C42" s="70" t="s">
        <v>66</v>
      </c>
      <c r="D42" s="70" t="s">
        <v>48</v>
      </c>
      <c r="E42" s="70" t="s">
        <v>41</v>
      </c>
      <c r="F42" s="70">
        <v>7.5</v>
      </c>
      <c r="G42" s="70">
        <v>5.2000000000000011</v>
      </c>
      <c r="H42" s="129">
        <f t="shared" si="0"/>
        <v>0.69333333333333347</v>
      </c>
      <c r="I42" s="70">
        <v>0</v>
      </c>
      <c r="J42" s="70">
        <v>0</v>
      </c>
    </row>
    <row r="43" spans="2:10">
      <c r="B43" s="70">
        <v>41</v>
      </c>
      <c r="C43" s="70" t="s">
        <v>67</v>
      </c>
      <c r="D43" s="70" t="s">
        <v>35</v>
      </c>
      <c r="E43" s="70" t="s">
        <v>57</v>
      </c>
      <c r="F43" s="70">
        <v>10.5</v>
      </c>
      <c r="G43" s="70">
        <v>7</v>
      </c>
      <c r="H43" s="129">
        <f t="shared" si="0"/>
        <v>0.66666666666666663</v>
      </c>
      <c r="I43" s="70">
        <v>0</v>
      </c>
      <c r="J43" s="70">
        <v>0</v>
      </c>
    </row>
    <row r="44" spans="2:10">
      <c r="B44" s="70">
        <v>42</v>
      </c>
      <c r="C44" s="70" t="s">
        <v>68</v>
      </c>
      <c r="D44" s="70" t="s">
        <v>48</v>
      </c>
      <c r="E44" s="70" t="s">
        <v>21</v>
      </c>
      <c r="F44" s="70">
        <v>7</v>
      </c>
      <c r="G44" s="70">
        <v>4.5999999999999996</v>
      </c>
      <c r="H44" s="129">
        <f t="shared" si="0"/>
        <v>0.65714285714285714</v>
      </c>
      <c r="I44" s="70">
        <v>0</v>
      </c>
      <c r="J44" s="70">
        <v>0</v>
      </c>
    </row>
    <row r="45" spans="2:10">
      <c r="B45" s="70">
        <v>43</v>
      </c>
      <c r="C45" s="70" t="s">
        <v>69</v>
      </c>
      <c r="D45" s="70" t="s">
        <v>48</v>
      </c>
      <c r="E45" s="70" t="s">
        <v>41</v>
      </c>
      <c r="F45" s="70">
        <v>6.5</v>
      </c>
      <c r="G45" s="70">
        <v>4.2</v>
      </c>
      <c r="H45" s="129">
        <f t="shared" si="0"/>
        <v>0.64615384615384619</v>
      </c>
      <c r="I45" s="70">
        <v>0</v>
      </c>
      <c r="J45" s="70">
        <v>0</v>
      </c>
    </row>
    <row r="46" spans="2:10">
      <c r="B46" s="70">
        <v>44</v>
      </c>
      <c r="C46" s="70" t="s">
        <v>70</v>
      </c>
      <c r="D46" s="70" t="s">
        <v>35</v>
      </c>
      <c r="E46" s="70" t="s">
        <v>20</v>
      </c>
      <c r="F46" s="70">
        <v>6.5</v>
      </c>
      <c r="G46" s="70">
        <v>4.2</v>
      </c>
      <c r="H46" s="129">
        <f t="shared" si="0"/>
        <v>0.64615384615384619</v>
      </c>
      <c r="I46" s="70">
        <v>0</v>
      </c>
      <c r="J46" s="70">
        <v>0</v>
      </c>
    </row>
    <row r="47" spans="2:10">
      <c r="B47" s="70">
        <v>45</v>
      </c>
      <c r="C47" s="70" t="s">
        <v>71</v>
      </c>
      <c r="D47" s="70" t="s">
        <v>48</v>
      </c>
      <c r="E47" s="70" t="s">
        <v>26</v>
      </c>
      <c r="F47" s="70">
        <v>7</v>
      </c>
      <c r="G47" s="70">
        <v>4.5</v>
      </c>
      <c r="H47" s="129">
        <f t="shared" si="0"/>
        <v>0.6428571428571429</v>
      </c>
      <c r="I47" s="70">
        <v>0</v>
      </c>
      <c r="J47" s="70">
        <v>0</v>
      </c>
    </row>
    <row r="48" spans="2:10">
      <c r="B48" s="70">
        <v>46</v>
      </c>
      <c r="C48" s="70" t="s">
        <v>72</v>
      </c>
      <c r="D48" s="70" t="s">
        <v>35</v>
      </c>
      <c r="E48" s="70" t="s">
        <v>20</v>
      </c>
      <c r="F48" s="70">
        <v>8</v>
      </c>
      <c r="G48" s="70">
        <v>5</v>
      </c>
      <c r="H48" s="129">
        <f t="shared" si="0"/>
        <v>0.625</v>
      </c>
      <c r="I48" s="70">
        <v>0</v>
      </c>
      <c r="J48" s="70">
        <v>0</v>
      </c>
    </row>
    <row r="49" spans="2:10">
      <c r="B49" s="70">
        <v>47</v>
      </c>
      <c r="C49" s="70" t="s">
        <v>73</v>
      </c>
      <c r="D49" s="70" t="s">
        <v>16</v>
      </c>
      <c r="E49" s="70" t="s">
        <v>20</v>
      </c>
      <c r="F49" s="70">
        <v>5.5</v>
      </c>
      <c r="G49" s="70">
        <v>3.4</v>
      </c>
      <c r="H49" s="129">
        <f t="shared" si="0"/>
        <v>0.61818181818181817</v>
      </c>
      <c r="I49" s="70">
        <v>0</v>
      </c>
      <c r="J49" s="70">
        <v>0</v>
      </c>
    </row>
    <row r="50" spans="2:10">
      <c r="B50" s="70">
        <v>48</v>
      </c>
      <c r="C50" s="70" t="s">
        <v>162</v>
      </c>
      <c r="D50" s="70" t="s">
        <v>16</v>
      </c>
      <c r="E50" s="70" t="s">
        <v>20</v>
      </c>
      <c r="F50" s="70">
        <v>5.5</v>
      </c>
      <c r="G50" s="70">
        <v>3.4</v>
      </c>
      <c r="H50" s="129">
        <f t="shared" si="0"/>
        <v>0.61818181818181817</v>
      </c>
      <c r="I50" s="70">
        <v>0</v>
      </c>
      <c r="J50" s="70">
        <v>0</v>
      </c>
    </row>
    <row r="51" spans="2:10">
      <c r="B51" s="70">
        <v>49</v>
      </c>
      <c r="C51" s="70" t="s">
        <v>74</v>
      </c>
      <c r="D51" s="70" t="s">
        <v>48</v>
      </c>
      <c r="E51" s="70" t="s">
        <v>57</v>
      </c>
      <c r="F51" s="70">
        <v>7</v>
      </c>
      <c r="G51" s="70">
        <v>4.3</v>
      </c>
      <c r="H51" s="129">
        <f t="shared" si="0"/>
        <v>0.61428571428571421</v>
      </c>
      <c r="I51" s="70">
        <v>0</v>
      </c>
      <c r="J51" s="70">
        <v>0</v>
      </c>
    </row>
    <row r="52" spans="2:10">
      <c r="B52" s="70">
        <v>50</v>
      </c>
      <c r="C52" s="70" t="s">
        <v>110</v>
      </c>
      <c r="D52" s="70" t="s">
        <v>16</v>
      </c>
      <c r="E52" s="70" t="s">
        <v>57</v>
      </c>
      <c r="F52" s="70">
        <v>5</v>
      </c>
      <c r="G52" s="70">
        <v>3</v>
      </c>
      <c r="H52" s="129">
        <f t="shared" si="0"/>
        <v>0.6</v>
      </c>
      <c r="I52" s="70">
        <v>0</v>
      </c>
      <c r="J52" s="70">
        <v>0</v>
      </c>
    </row>
    <row r="53" spans="2:10">
      <c r="B53" s="70">
        <v>51</v>
      </c>
      <c r="C53" s="70" t="s">
        <v>75</v>
      </c>
      <c r="D53" s="70" t="s">
        <v>35</v>
      </c>
      <c r="E53" s="70" t="s">
        <v>57</v>
      </c>
      <c r="F53" s="70">
        <v>6.5</v>
      </c>
      <c r="G53" s="70">
        <v>3.8000000000000007</v>
      </c>
      <c r="H53" s="129">
        <f t="shared" si="0"/>
        <v>0.58461538461538476</v>
      </c>
      <c r="I53" s="70">
        <v>0</v>
      </c>
      <c r="J53" s="70">
        <v>0</v>
      </c>
    </row>
    <row r="54" spans="2:10">
      <c r="B54" s="70">
        <v>52</v>
      </c>
      <c r="C54" s="70" t="s">
        <v>76</v>
      </c>
      <c r="D54" s="70" t="s">
        <v>35</v>
      </c>
      <c r="E54" s="70" t="s">
        <v>26</v>
      </c>
      <c r="F54" s="70">
        <v>10.5</v>
      </c>
      <c r="G54" s="70">
        <v>6</v>
      </c>
      <c r="H54" s="129">
        <f t="shared" si="0"/>
        <v>0.5714285714285714</v>
      </c>
      <c r="I54" s="70">
        <v>0</v>
      </c>
      <c r="J54" s="70">
        <v>0</v>
      </c>
    </row>
    <row r="55" spans="2:10">
      <c r="B55" s="70">
        <v>53</v>
      </c>
      <c r="C55" s="70" t="s">
        <v>77</v>
      </c>
      <c r="D55" s="70" t="s">
        <v>35</v>
      </c>
      <c r="E55" s="70" t="s">
        <v>17</v>
      </c>
      <c r="F55" s="70">
        <v>7</v>
      </c>
      <c r="G55" s="70">
        <v>3.9999999999999996</v>
      </c>
      <c r="H55" s="129">
        <f t="shared" si="0"/>
        <v>0.5714285714285714</v>
      </c>
      <c r="I55" s="70">
        <v>0</v>
      </c>
      <c r="J55" s="70">
        <v>0</v>
      </c>
    </row>
    <row r="56" spans="2:10">
      <c r="B56" s="70">
        <v>54</v>
      </c>
      <c r="C56" s="70" t="s">
        <v>78</v>
      </c>
      <c r="D56" s="70" t="s">
        <v>48</v>
      </c>
      <c r="E56" s="70" t="s">
        <v>17</v>
      </c>
      <c r="F56" s="70">
        <v>6</v>
      </c>
      <c r="G56" s="70">
        <v>3.4</v>
      </c>
      <c r="H56" s="129">
        <f t="shared" si="0"/>
        <v>0.56666666666666665</v>
      </c>
      <c r="I56" s="70">
        <v>0</v>
      </c>
      <c r="J56" s="70">
        <v>0</v>
      </c>
    </row>
    <row r="57" spans="2:10">
      <c r="B57" s="70">
        <v>55</v>
      </c>
      <c r="C57" s="70" t="s">
        <v>95</v>
      </c>
      <c r="D57" s="70" t="s">
        <v>16</v>
      </c>
      <c r="E57" s="70" t="s">
        <v>17</v>
      </c>
      <c r="F57" s="70">
        <v>5</v>
      </c>
      <c r="G57" s="70">
        <v>2.8</v>
      </c>
      <c r="H57" s="129">
        <f t="shared" si="0"/>
        <v>0.55999999999999994</v>
      </c>
      <c r="I57" s="70">
        <v>0</v>
      </c>
      <c r="J57" s="70">
        <v>0</v>
      </c>
    </row>
    <row r="58" spans="2:10">
      <c r="B58" s="70">
        <v>56</v>
      </c>
      <c r="C58" s="70" t="s">
        <v>161</v>
      </c>
      <c r="D58" s="70" t="s">
        <v>46</v>
      </c>
      <c r="E58" s="70" t="s">
        <v>20</v>
      </c>
      <c r="F58" s="70">
        <v>5</v>
      </c>
      <c r="G58" s="70">
        <v>2.8</v>
      </c>
      <c r="H58" s="129">
        <f t="shared" si="0"/>
        <v>0.55999999999999994</v>
      </c>
      <c r="I58" s="70">
        <v>0</v>
      </c>
      <c r="J58" s="70">
        <v>0</v>
      </c>
    </row>
    <row r="59" spans="2:10">
      <c r="B59" s="70">
        <v>57</v>
      </c>
      <c r="C59" s="70" t="s">
        <v>97</v>
      </c>
      <c r="D59" s="70" t="s">
        <v>16</v>
      </c>
      <c r="E59" s="70" t="s">
        <v>17</v>
      </c>
      <c r="F59" s="70">
        <v>5.5</v>
      </c>
      <c r="G59" s="70">
        <v>3</v>
      </c>
      <c r="H59" s="129">
        <f t="shared" si="0"/>
        <v>0.54545454545454541</v>
      </c>
      <c r="I59" s="70">
        <v>0</v>
      </c>
      <c r="J59" s="70">
        <v>0</v>
      </c>
    </row>
    <row r="60" spans="2:10">
      <c r="B60" s="70">
        <v>58</v>
      </c>
      <c r="C60" s="70" t="s">
        <v>151</v>
      </c>
      <c r="D60" s="70" t="s">
        <v>346</v>
      </c>
      <c r="E60" s="70" t="s">
        <v>30</v>
      </c>
      <c r="F60" s="70">
        <v>6</v>
      </c>
      <c r="G60" s="70">
        <v>3.2</v>
      </c>
      <c r="H60" s="129">
        <f t="shared" si="0"/>
        <v>0.53333333333333333</v>
      </c>
      <c r="I60" s="70">
        <v>0</v>
      </c>
      <c r="J60" s="70">
        <v>0</v>
      </c>
    </row>
    <row r="61" spans="2:10">
      <c r="B61" s="70">
        <v>59</v>
      </c>
      <c r="C61" s="70" t="s">
        <v>104</v>
      </c>
      <c r="D61" s="70" t="s">
        <v>46</v>
      </c>
      <c r="E61" s="70" t="s">
        <v>57</v>
      </c>
      <c r="F61" s="70">
        <v>5.5</v>
      </c>
      <c r="G61" s="70">
        <v>2.8</v>
      </c>
      <c r="H61" s="129">
        <f t="shared" si="0"/>
        <v>0.50909090909090904</v>
      </c>
      <c r="I61" s="70">
        <v>0</v>
      </c>
      <c r="J61" s="70">
        <v>0</v>
      </c>
    </row>
    <row r="62" spans="2:10">
      <c r="B62" s="70">
        <v>60</v>
      </c>
      <c r="C62" s="70" t="s">
        <v>113</v>
      </c>
      <c r="D62" s="70" t="s">
        <v>16</v>
      </c>
      <c r="E62" s="70" t="s">
        <v>26</v>
      </c>
      <c r="F62" s="70">
        <v>5.5</v>
      </c>
      <c r="G62" s="70">
        <v>2.8</v>
      </c>
      <c r="H62" s="129">
        <f t="shared" si="0"/>
        <v>0.50909090909090904</v>
      </c>
      <c r="I62" s="70">
        <v>0</v>
      </c>
      <c r="J62" s="70">
        <v>0</v>
      </c>
    </row>
    <row r="63" spans="2:10">
      <c r="B63" s="70">
        <v>61</v>
      </c>
      <c r="C63" s="70" t="s">
        <v>94</v>
      </c>
      <c r="D63" s="70" t="s">
        <v>16</v>
      </c>
      <c r="E63" s="70" t="s">
        <v>17</v>
      </c>
      <c r="F63" s="70">
        <v>6</v>
      </c>
      <c r="G63" s="70">
        <v>2.9999999999999996</v>
      </c>
      <c r="H63" s="129">
        <f t="shared" si="0"/>
        <v>0.49999999999999994</v>
      </c>
      <c r="I63" s="70">
        <v>0</v>
      </c>
      <c r="J63" s="70">
        <v>0</v>
      </c>
    </row>
    <row r="64" spans="2:10">
      <c r="B64" s="70">
        <v>62</v>
      </c>
      <c r="C64" s="70" t="s">
        <v>79</v>
      </c>
      <c r="D64" s="70" t="s">
        <v>35</v>
      </c>
      <c r="E64" s="70" t="s">
        <v>17</v>
      </c>
      <c r="F64" s="70">
        <v>8.5</v>
      </c>
      <c r="G64" s="70">
        <v>4.2</v>
      </c>
      <c r="H64" s="129">
        <f t="shared" si="0"/>
        <v>0.49411764705882355</v>
      </c>
      <c r="I64" s="70">
        <v>0</v>
      </c>
      <c r="J64" s="70">
        <v>0</v>
      </c>
    </row>
    <row r="65" spans="2:10">
      <c r="B65" s="70">
        <v>63</v>
      </c>
      <c r="C65" s="70" t="s">
        <v>156</v>
      </c>
      <c r="D65" s="70" t="s">
        <v>346</v>
      </c>
      <c r="E65" s="70" t="s">
        <v>30</v>
      </c>
      <c r="F65" s="70">
        <v>5</v>
      </c>
      <c r="G65" s="70">
        <v>2.4</v>
      </c>
      <c r="H65" s="129">
        <f t="shared" si="0"/>
        <v>0.48</v>
      </c>
      <c r="I65" s="70">
        <v>0</v>
      </c>
      <c r="J65" s="70">
        <v>0</v>
      </c>
    </row>
    <row r="66" spans="2:10">
      <c r="B66" s="70">
        <v>64</v>
      </c>
      <c r="C66" s="70" t="s">
        <v>80</v>
      </c>
      <c r="D66" s="70" t="s">
        <v>35</v>
      </c>
      <c r="E66" s="70" t="s">
        <v>41</v>
      </c>
      <c r="F66" s="70">
        <v>7.5</v>
      </c>
      <c r="G66" s="70">
        <v>3.5999999999999996</v>
      </c>
      <c r="H66" s="129">
        <f t="shared" si="0"/>
        <v>0.47999999999999993</v>
      </c>
      <c r="I66" s="70">
        <v>0</v>
      </c>
      <c r="J66" s="70">
        <v>0</v>
      </c>
    </row>
    <row r="67" spans="2:10">
      <c r="B67" s="70">
        <v>65</v>
      </c>
      <c r="C67" s="70" t="s">
        <v>132</v>
      </c>
      <c r="D67" s="70" t="s">
        <v>48</v>
      </c>
      <c r="E67" s="70" t="s">
        <v>42</v>
      </c>
      <c r="F67" s="70">
        <v>6.5</v>
      </c>
      <c r="G67" s="70">
        <v>2.9999999999999996</v>
      </c>
      <c r="H67" s="129">
        <f t="shared" ref="H67:H98" si="1">G67/F67</f>
        <v>0.46153846153846145</v>
      </c>
      <c r="I67" s="70">
        <v>0</v>
      </c>
      <c r="J67" s="70">
        <v>0</v>
      </c>
    </row>
    <row r="68" spans="2:10">
      <c r="B68" s="70">
        <v>66</v>
      </c>
      <c r="C68" s="70" t="s">
        <v>81</v>
      </c>
      <c r="D68" s="70" t="s">
        <v>35</v>
      </c>
      <c r="E68" s="70" t="s">
        <v>41</v>
      </c>
      <c r="F68" s="70">
        <v>11</v>
      </c>
      <c r="G68" s="70">
        <v>5</v>
      </c>
      <c r="H68" s="129">
        <f t="shared" si="1"/>
        <v>0.45454545454545453</v>
      </c>
      <c r="I68" s="70">
        <v>0</v>
      </c>
      <c r="J68" s="70">
        <v>0</v>
      </c>
    </row>
    <row r="69" spans="2:10">
      <c r="B69" s="70">
        <v>67</v>
      </c>
      <c r="C69" s="70" t="s">
        <v>96</v>
      </c>
      <c r="D69" s="70" t="s">
        <v>16</v>
      </c>
      <c r="E69" s="70" t="s">
        <v>17</v>
      </c>
      <c r="F69" s="70">
        <v>5.5</v>
      </c>
      <c r="G69" s="70">
        <v>2.5</v>
      </c>
      <c r="H69" s="129">
        <f t="shared" si="1"/>
        <v>0.45454545454545453</v>
      </c>
      <c r="I69" s="70">
        <v>0</v>
      </c>
      <c r="J69" s="70">
        <v>0</v>
      </c>
    </row>
    <row r="70" spans="2:10">
      <c r="B70" s="70">
        <v>68</v>
      </c>
      <c r="C70" s="70" t="s">
        <v>90</v>
      </c>
      <c r="D70" s="70" t="s">
        <v>48</v>
      </c>
      <c r="E70" s="70" t="s">
        <v>21</v>
      </c>
      <c r="F70" s="70">
        <v>5</v>
      </c>
      <c r="G70" s="70">
        <v>2.2000000000000002</v>
      </c>
      <c r="H70" s="129">
        <f t="shared" si="1"/>
        <v>0.44000000000000006</v>
      </c>
      <c r="I70" s="70">
        <v>0</v>
      </c>
      <c r="J70" s="70">
        <v>0</v>
      </c>
    </row>
    <row r="71" spans="2:10">
      <c r="B71" s="70">
        <v>69</v>
      </c>
      <c r="C71" s="70" t="s">
        <v>126</v>
      </c>
      <c r="D71" s="70" t="s">
        <v>16</v>
      </c>
      <c r="E71" s="70" t="s">
        <v>41</v>
      </c>
      <c r="F71" s="70">
        <v>5.5</v>
      </c>
      <c r="G71" s="70">
        <v>2.4000000000000004</v>
      </c>
      <c r="H71" s="129">
        <f t="shared" si="1"/>
        <v>0.43636363636363645</v>
      </c>
      <c r="I71" s="70">
        <v>0</v>
      </c>
      <c r="J71" s="70">
        <v>0</v>
      </c>
    </row>
    <row r="72" spans="2:10">
      <c r="B72" s="70">
        <v>70</v>
      </c>
      <c r="C72" s="70" t="s">
        <v>88</v>
      </c>
      <c r="D72" s="70" t="s">
        <v>48</v>
      </c>
      <c r="E72" s="70" t="s">
        <v>21</v>
      </c>
      <c r="F72" s="70">
        <v>6</v>
      </c>
      <c r="G72" s="70">
        <v>2.6000000000000005</v>
      </c>
      <c r="H72" s="129">
        <f t="shared" si="1"/>
        <v>0.4333333333333334</v>
      </c>
      <c r="I72" s="70">
        <v>0</v>
      </c>
      <c r="J72" s="70">
        <v>0</v>
      </c>
    </row>
    <row r="73" spans="2:10">
      <c r="B73" s="70">
        <v>71</v>
      </c>
      <c r="C73" s="70" t="s">
        <v>103</v>
      </c>
      <c r="D73" s="70" t="s">
        <v>48</v>
      </c>
      <c r="E73" s="70" t="s">
        <v>57</v>
      </c>
      <c r="F73" s="70">
        <v>6</v>
      </c>
      <c r="G73" s="70">
        <v>2.5999999999999996</v>
      </c>
      <c r="H73" s="129">
        <f t="shared" si="1"/>
        <v>0.43333333333333329</v>
      </c>
      <c r="I73" s="70">
        <v>0</v>
      </c>
      <c r="J73" s="70">
        <v>0</v>
      </c>
    </row>
    <row r="74" spans="2:10">
      <c r="B74" s="70">
        <v>72</v>
      </c>
      <c r="C74" s="70" t="s">
        <v>82</v>
      </c>
      <c r="D74" s="70" t="s">
        <v>48</v>
      </c>
      <c r="E74" s="70" t="s">
        <v>17</v>
      </c>
      <c r="F74" s="70">
        <v>8.5</v>
      </c>
      <c r="G74" s="70">
        <v>3.5999999999999996</v>
      </c>
      <c r="H74" s="129">
        <f t="shared" si="1"/>
        <v>0.42352941176470582</v>
      </c>
      <c r="I74" s="70">
        <v>0</v>
      </c>
      <c r="J74" s="70">
        <v>0</v>
      </c>
    </row>
    <row r="75" spans="2:10">
      <c r="B75" s="70">
        <v>73</v>
      </c>
      <c r="C75" s="70" t="s">
        <v>135</v>
      </c>
      <c r="D75" s="70" t="s">
        <v>16</v>
      </c>
      <c r="E75" s="70" t="s">
        <v>42</v>
      </c>
      <c r="F75" s="70">
        <v>6</v>
      </c>
      <c r="G75" s="70">
        <v>2.4000000000000004</v>
      </c>
      <c r="H75" s="129">
        <f t="shared" si="1"/>
        <v>0.40000000000000008</v>
      </c>
      <c r="I75" s="70">
        <v>0</v>
      </c>
      <c r="J75" s="70">
        <v>0</v>
      </c>
    </row>
    <row r="76" spans="2:10">
      <c r="B76" s="70">
        <v>74</v>
      </c>
      <c r="C76" s="70" t="s">
        <v>154</v>
      </c>
      <c r="D76" s="70" t="s">
        <v>53</v>
      </c>
      <c r="E76" s="70" t="s">
        <v>30</v>
      </c>
      <c r="F76" s="70">
        <v>6</v>
      </c>
      <c r="G76" s="70">
        <v>2.4000000000000004</v>
      </c>
      <c r="H76" s="129">
        <f t="shared" si="1"/>
        <v>0.40000000000000008</v>
      </c>
      <c r="I76" s="70">
        <v>0</v>
      </c>
      <c r="J76" s="70">
        <v>0</v>
      </c>
    </row>
    <row r="77" spans="2:10">
      <c r="B77" s="70">
        <v>75</v>
      </c>
      <c r="C77" s="70" t="s">
        <v>83</v>
      </c>
      <c r="D77" s="70" t="s">
        <v>35</v>
      </c>
      <c r="E77" s="70" t="s">
        <v>26</v>
      </c>
      <c r="F77" s="70">
        <v>10.5</v>
      </c>
      <c r="G77" s="70">
        <v>4.2</v>
      </c>
      <c r="H77" s="129">
        <f t="shared" si="1"/>
        <v>0.4</v>
      </c>
      <c r="I77" s="70">
        <v>0</v>
      </c>
      <c r="J77" s="70">
        <v>0</v>
      </c>
    </row>
    <row r="78" spans="2:10">
      <c r="B78" s="70">
        <v>76</v>
      </c>
      <c r="C78" s="70" t="s">
        <v>92</v>
      </c>
      <c r="D78" s="70" t="s">
        <v>48</v>
      </c>
      <c r="E78" s="70" t="s">
        <v>21</v>
      </c>
      <c r="F78" s="70">
        <v>5.5</v>
      </c>
      <c r="G78" s="70">
        <v>2.2000000000000002</v>
      </c>
      <c r="H78" s="129">
        <f t="shared" si="1"/>
        <v>0.4</v>
      </c>
      <c r="I78" s="70">
        <v>0</v>
      </c>
      <c r="J78" s="70">
        <v>0</v>
      </c>
    </row>
    <row r="79" spans="2:10">
      <c r="B79" s="70">
        <v>77</v>
      </c>
      <c r="C79" s="70" t="s">
        <v>105</v>
      </c>
      <c r="D79" s="70" t="s">
        <v>16</v>
      </c>
      <c r="E79" s="70" t="s">
        <v>57</v>
      </c>
      <c r="F79" s="70">
        <v>5.5</v>
      </c>
      <c r="G79" s="70">
        <v>2.1999999999999997</v>
      </c>
      <c r="H79" s="129">
        <f t="shared" si="1"/>
        <v>0.39999999999999997</v>
      </c>
      <c r="I79" s="70">
        <v>0</v>
      </c>
      <c r="J79" s="70">
        <v>0</v>
      </c>
    </row>
    <row r="80" spans="2:10">
      <c r="B80" s="70">
        <v>78</v>
      </c>
      <c r="C80" s="70" t="s">
        <v>87</v>
      </c>
      <c r="D80" s="70" t="s">
        <v>35</v>
      </c>
      <c r="E80" s="70" t="s">
        <v>21</v>
      </c>
      <c r="F80" s="70">
        <v>5.5</v>
      </c>
      <c r="G80" s="70">
        <v>2</v>
      </c>
      <c r="H80" s="129">
        <f t="shared" si="1"/>
        <v>0.36363636363636365</v>
      </c>
      <c r="I80" s="70">
        <v>0</v>
      </c>
      <c r="J80" s="70">
        <v>0</v>
      </c>
    </row>
    <row r="81" spans="2:10">
      <c r="B81" s="70">
        <v>79</v>
      </c>
      <c r="C81" s="70" t="s">
        <v>107</v>
      </c>
      <c r="D81" s="70" t="s">
        <v>48</v>
      </c>
      <c r="E81" s="70" t="s">
        <v>57</v>
      </c>
      <c r="F81" s="70">
        <v>5</v>
      </c>
      <c r="G81" s="70">
        <v>1.8</v>
      </c>
      <c r="H81" s="129">
        <f t="shared" si="1"/>
        <v>0.36</v>
      </c>
      <c r="I81" s="70">
        <v>0</v>
      </c>
      <c r="J81" s="70">
        <v>0</v>
      </c>
    </row>
    <row r="82" spans="2:10">
      <c r="B82" s="70">
        <v>80</v>
      </c>
      <c r="C82" s="70" t="s">
        <v>158</v>
      </c>
      <c r="D82" s="70" t="s">
        <v>346</v>
      </c>
      <c r="E82" s="70" t="s">
        <v>30</v>
      </c>
      <c r="F82" s="70">
        <v>5</v>
      </c>
      <c r="G82" s="70">
        <v>1.7999999999999998</v>
      </c>
      <c r="H82" s="129">
        <f t="shared" si="1"/>
        <v>0.36</v>
      </c>
      <c r="I82" s="70">
        <v>0</v>
      </c>
      <c r="J82" s="70">
        <v>0</v>
      </c>
    </row>
    <row r="83" spans="2:10">
      <c r="B83" s="70">
        <v>81</v>
      </c>
      <c r="C83" s="70" t="s">
        <v>124</v>
      </c>
      <c r="D83" s="70" t="s">
        <v>35</v>
      </c>
      <c r="E83" s="70" t="s">
        <v>41</v>
      </c>
      <c r="F83" s="70">
        <v>8.5</v>
      </c>
      <c r="G83" s="70">
        <v>3</v>
      </c>
      <c r="H83" s="129">
        <f t="shared" si="1"/>
        <v>0.35294117647058826</v>
      </c>
      <c r="I83" s="70">
        <v>0</v>
      </c>
      <c r="J83" s="70">
        <v>0</v>
      </c>
    </row>
    <row r="84" spans="2:10">
      <c r="B84" s="70">
        <v>82</v>
      </c>
      <c r="C84" s="70" t="s">
        <v>137</v>
      </c>
      <c r="D84" s="70" t="s">
        <v>48</v>
      </c>
      <c r="E84" s="70" t="s">
        <v>42</v>
      </c>
      <c r="F84" s="70">
        <v>7</v>
      </c>
      <c r="G84" s="70">
        <v>2.4</v>
      </c>
      <c r="H84" s="129">
        <f t="shared" si="1"/>
        <v>0.34285714285714286</v>
      </c>
      <c r="I84" s="70">
        <v>0</v>
      </c>
      <c r="J84" s="70">
        <v>0</v>
      </c>
    </row>
    <row r="85" spans="2:10">
      <c r="B85" s="70">
        <v>83</v>
      </c>
      <c r="C85" s="70" t="s">
        <v>91</v>
      </c>
      <c r="D85" s="70" t="s">
        <v>48</v>
      </c>
      <c r="E85" s="70" t="s">
        <v>21</v>
      </c>
      <c r="F85" s="70">
        <v>5.5</v>
      </c>
      <c r="G85" s="70">
        <v>1.8</v>
      </c>
      <c r="H85" s="129">
        <f t="shared" si="1"/>
        <v>0.32727272727272727</v>
      </c>
      <c r="I85" s="70">
        <v>0</v>
      </c>
      <c r="J85" s="70">
        <v>0</v>
      </c>
    </row>
    <row r="86" spans="2:10">
      <c r="B86" s="70">
        <v>84</v>
      </c>
      <c r="C86" s="70" t="s">
        <v>131</v>
      </c>
      <c r="D86" s="70" t="s">
        <v>48</v>
      </c>
      <c r="E86" s="70" t="s">
        <v>41</v>
      </c>
      <c r="F86" s="70">
        <v>5.5</v>
      </c>
      <c r="G86" s="70">
        <v>1.7999999999999998</v>
      </c>
      <c r="H86" s="129">
        <f t="shared" si="1"/>
        <v>0.32727272727272722</v>
      </c>
      <c r="I86" s="70">
        <v>0</v>
      </c>
      <c r="J86" s="70">
        <v>0</v>
      </c>
    </row>
    <row r="87" spans="2:10">
      <c r="B87" s="70">
        <v>85</v>
      </c>
      <c r="C87" s="70" t="s">
        <v>133</v>
      </c>
      <c r="D87" s="70" t="s">
        <v>35</v>
      </c>
      <c r="E87" s="70" t="s">
        <v>42</v>
      </c>
      <c r="F87" s="70">
        <v>8</v>
      </c>
      <c r="G87" s="70">
        <v>2.6</v>
      </c>
      <c r="H87" s="129">
        <f t="shared" si="1"/>
        <v>0.32500000000000001</v>
      </c>
      <c r="I87" s="70">
        <v>0</v>
      </c>
      <c r="J87" s="70">
        <v>0</v>
      </c>
    </row>
    <row r="88" spans="2:10">
      <c r="B88" s="70">
        <v>86</v>
      </c>
      <c r="C88" s="70" t="s">
        <v>155</v>
      </c>
      <c r="D88" s="70" t="s">
        <v>53</v>
      </c>
      <c r="E88" s="70" t="s">
        <v>30</v>
      </c>
      <c r="F88" s="70">
        <v>6.5</v>
      </c>
      <c r="G88" s="70">
        <v>2</v>
      </c>
      <c r="H88" s="129">
        <f t="shared" si="1"/>
        <v>0.30769230769230771</v>
      </c>
      <c r="I88" s="70">
        <v>0</v>
      </c>
      <c r="J88" s="70">
        <v>0</v>
      </c>
    </row>
    <row r="89" spans="2:10">
      <c r="B89" s="70">
        <v>87</v>
      </c>
      <c r="C89" s="70" t="s">
        <v>109</v>
      </c>
      <c r="D89" s="70" t="s">
        <v>16</v>
      </c>
      <c r="E89" s="70" t="s">
        <v>57</v>
      </c>
      <c r="F89" s="70">
        <v>6</v>
      </c>
      <c r="G89" s="70">
        <v>1.7999999999999998</v>
      </c>
      <c r="H89" s="129">
        <f t="shared" si="1"/>
        <v>0.3</v>
      </c>
      <c r="I89" s="70">
        <v>0</v>
      </c>
      <c r="J89" s="70">
        <v>0</v>
      </c>
    </row>
    <row r="90" spans="2:10">
      <c r="B90" s="70">
        <v>88</v>
      </c>
      <c r="C90" s="70" t="s">
        <v>163</v>
      </c>
      <c r="D90" s="70" t="s">
        <v>16</v>
      </c>
      <c r="E90" s="70" t="s">
        <v>20</v>
      </c>
      <c r="F90" s="70">
        <v>6</v>
      </c>
      <c r="G90" s="70">
        <v>1.7999999999999998</v>
      </c>
      <c r="H90" s="129">
        <f t="shared" si="1"/>
        <v>0.3</v>
      </c>
      <c r="I90" s="70">
        <v>0</v>
      </c>
      <c r="J90" s="70">
        <v>0</v>
      </c>
    </row>
    <row r="91" spans="2:10">
      <c r="B91" s="70">
        <v>89</v>
      </c>
      <c r="C91" s="70" t="s">
        <v>89</v>
      </c>
      <c r="D91" s="70" t="s">
        <v>35</v>
      </c>
      <c r="E91" s="70" t="s">
        <v>21</v>
      </c>
      <c r="F91" s="70">
        <v>5</v>
      </c>
      <c r="G91" s="70">
        <v>1.5</v>
      </c>
      <c r="H91" s="129">
        <f t="shared" si="1"/>
        <v>0.3</v>
      </c>
      <c r="I91" s="70">
        <v>0</v>
      </c>
      <c r="J91" s="70">
        <v>0</v>
      </c>
    </row>
    <row r="92" spans="2:10">
      <c r="B92" s="70">
        <v>90</v>
      </c>
      <c r="C92" s="70" t="s">
        <v>166</v>
      </c>
      <c r="D92" s="70" t="s">
        <v>48</v>
      </c>
      <c r="E92" s="70" t="s">
        <v>20</v>
      </c>
      <c r="F92" s="70">
        <v>6</v>
      </c>
      <c r="G92" s="70">
        <v>1.6</v>
      </c>
      <c r="H92" s="129">
        <f t="shared" si="1"/>
        <v>0.26666666666666666</v>
      </c>
      <c r="I92" s="70">
        <v>0</v>
      </c>
      <c r="J92" s="70">
        <v>0</v>
      </c>
    </row>
    <row r="93" spans="2:10">
      <c r="B93" s="70">
        <v>91</v>
      </c>
      <c r="C93" s="70" t="s">
        <v>108</v>
      </c>
      <c r="D93" s="70" t="s">
        <v>16</v>
      </c>
      <c r="E93" s="70" t="s">
        <v>57</v>
      </c>
      <c r="F93" s="70">
        <v>5.5</v>
      </c>
      <c r="G93" s="70">
        <v>1.4</v>
      </c>
      <c r="H93" s="129">
        <f t="shared" si="1"/>
        <v>0.25454545454545452</v>
      </c>
      <c r="I93" s="70">
        <v>0</v>
      </c>
      <c r="J93" s="70">
        <v>0</v>
      </c>
    </row>
    <row r="94" spans="2:10">
      <c r="B94" s="70">
        <v>92</v>
      </c>
      <c r="C94" s="70" t="s">
        <v>134</v>
      </c>
      <c r="D94" s="70" t="s">
        <v>48</v>
      </c>
      <c r="E94" s="70" t="s">
        <v>42</v>
      </c>
      <c r="F94" s="70">
        <v>6.5</v>
      </c>
      <c r="G94" s="70">
        <v>1.6</v>
      </c>
      <c r="H94" s="129">
        <f t="shared" si="1"/>
        <v>0.24615384615384617</v>
      </c>
      <c r="I94" s="70">
        <v>0</v>
      </c>
      <c r="J94" s="70">
        <v>0</v>
      </c>
    </row>
    <row r="95" spans="2:10">
      <c r="B95" s="70">
        <v>93</v>
      </c>
      <c r="C95" s="70" t="s">
        <v>127</v>
      </c>
      <c r="D95" s="70" t="s">
        <v>16</v>
      </c>
      <c r="E95" s="70" t="s">
        <v>41</v>
      </c>
      <c r="F95" s="70">
        <v>5</v>
      </c>
      <c r="G95" s="70">
        <v>1.2</v>
      </c>
      <c r="H95" s="129">
        <f t="shared" si="1"/>
        <v>0.24</v>
      </c>
      <c r="I95" s="70">
        <v>0</v>
      </c>
      <c r="J95" s="70">
        <v>0</v>
      </c>
    </row>
    <row r="96" spans="2:10">
      <c r="B96" s="70">
        <v>94</v>
      </c>
      <c r="C96" s="70" t="s">
        <v>160</v>
      </c>
      <c r="D96" s="70" t="s">
        <v>35</v>
      </c>
      <c r="E96" s="70" t="s">
        <v>20</v>
      </c>
      <c r="F96" s="70">
        <v>10</v>
      </c>
      <c r="G96" s="70">
        <v>2.1999999999999997</v>
      </c>
      <c r="H96" s="129">
        <f t="shared" si="1"/>
        <v>0.21999999999999997</v>
      </c>
      <c r="I96" s="70">
        <v>0</v>
      </c>
      <c r="J96" s="70">
        <v>0</v>
      </c>
    </row>
    <row r="97" spans="2:10">
      <c r="B97" s="70">
        <v>95</v>
      </c>
      <c r="C97" s="70" t="s">
        <v>128</v>
      </c>
      <c r="D97" s="70" t="s">
        <v>48</v>
      </c>
      <c r="E97" s="70" t="s">
        <v>41</v>
      </c>
      <c r="F97" s="70">
        <v>6.5</v>
      </c>
      <c r="G97" s="70">
        <v>1.4</v>
      </c>
      <c r="H97" s="129">
        <f t="shared" si="1"/>
        <v>0.21538461538461537</v>
      </c>
      <c r="I97" s="70">
        <v>0</v>
      </c>
      <c r="J97" s="70">
        <v>0</v>
      </c>
    </row>
    <row r="98" spans="2:10">
      <c r="B98" s="70">
        <v>96</v>
      </c>
      <c r="C98" s="70" t="s">
        <v>157</v>
      </c>
      <c r="D98" s="70" t="s">
        <v>53</v>
      </c>
      <c r="E98" s="70" t="s">
        <v>30</v>
      </c>
      <c r="F98" s="70">
        <v>8.5</v>
      </c>
      <c r="G98" s="70">
        <v>1.8000000000000003</v>
      </c>
      <c r="H98" s="129">
        <f t="shared" si="1"/>
        <v>0.21176470588235297</v>
      </c>
      <c r="I98" s="70">
        <v>0</v>
      </c>
      <c r="J98" s="70">
        <v>0</v>
      </c>
    </row>
    <row r="99" spans="2:10">
      <c r="B99" s="70">
        <v>97</v>
      </c>
      <c r="C99" s="70" t="s">
        <v>106</v>
      </c>
      <c r="D99" s="70" t="s">
        <v>48</v>
      </c>
      <c r="E99" s="70" t="s">
        <v>57</v>
      </c>
      <c r="F99" s="70">
        <v>8.5</v>
      </c>
      <c r="G99" s="70">
        <v>1.7999999999999998</v>
      </c>
      <c r="H99" s="129">
        <f t="shared" ref="H99:H130" si="2">G99/F99</f>
        <v>0.21176470588235291</v>
      </c>
      <c r="I99" s="70">
        <v>0</v>
      </c>
      <c r="J99" s="70">
        <v>0</v>
      </c>
    </row>
    <row r="100" spans="2:10">
      <c r="B100" s="70">
        <v>98</v>
      </c>
      <c r="C100" s="70" t="s">
        <v>93</v>
      </c>
      <c r="D100" s="70" t="s">
        <v>48</v>
      </c>
      <c r="E100" s="70" t="s">
        <v>21</v>
      </c>
      <c r="F100" s="70">
        <v>4</v>
      </c>
      <c r="G100" s="70">
        <v>0.79999999999999993</v>
      </c>
      <c r="H100" s="129">
        <f t="shared" si="2"/>
        <v>0.19999999999999998</v>
      </c>
      <c r="I100" s="70">
        <v>0</v>
      </c>
      <c r="J100" s="70">
        <v>0</v>
      </c>
    </row>
    <row r="101" spans="2:10">
      <c r="B101" s="70">
        <v>99</v>
      </c>
      <c r="C101" s="70" t="s">
        <v>125</v>
      </c>
      <c r="D101" s="70" t="s">
        <v>48</v>
      </c>
      <c r="E101" s="70" t="s">
        <v>41</v>
      </c>
      <c r="F101" s="70">
        <v>7.5</v>
      </c>
      <c r="G101" s="70">
        <v>1.4000000000000001</v>
      </c>
      <c r="H101" s="129">
        <f t="shared" si="2"/>
        <v>0.18666666666666668</v>
      </c>
      <c r="I101" s="70">
        <v>0</v>
      </c>
      <c r="J101" s="70">
        <v>0</v>
      </c>
    </row>
    <row r="102" spans="2:10">
      <c r="B102" s="70">
        <v>100</v>
      </c>
      <c r="C102" s="70" t="s">
        <v>118</v>
      </c>
      <c r="D102" s="70" t="s">
        <v>48</v>
      </c>
      <c r="E102" s="70" t="s">
        <v>26</v>
      </c>
      <c r="F102" s="70">
        <v>6.5</v>
      </c>
      <c r="G102" s="70">
        <v>1.2</v>
      </c>
      <c r="H102" s="129">
        <f t="shared" si="2"/>
        <v>0.1846153846153846</v>
      </c>
      <c r="I102" s="70">
        <v>0</v>
      </c>
      <c r="J102" s="70">
        <v>0</v>
      </c>
    </row>
    <row r="103" spans="2:10">
      <c r="B103" s="70">
        <v>101</v>
      </c>
      <c r="C103" s="70" t="s">
        <v>138</v>
      </c>
      <c r="D103" s="70" t="s">
        <v>35</v>
      </c>
      <c r="E103" s="70" t="s">
        <v>42</v>
      </c>
      <c r="F103" s="70">
        <v>7</v>
      </c>
      <c r="G103" s="70">
        <v>1.2000000000000002</v>
      </c>
      <c r="H103" s="129">
        <f t="shared" si="2"/>
        <v>0.17142857142857146</v>
      </c>
      <c r="I103" s="70">
        <v>0</v>
      </c>
      <c r="J103" s="70">
        <v>0</v>
      </c>
    </row>
    <row r="104" spans="2:10">
      <c r="B104" s="70">
        <v>102</v>
      </c>
      <c r="C104" s="70" t="s">
        <v>139</v>
      </c>
      <c r="D104" s="70" t="s">
        <v>16</v>
      </c>
      <c r="E104" s="70" t="s">
        <v>42</v>
      </c>
      <c r="F104" s="70">
        <v>6</v>
      </c>
      <c r="G104" s="70">
        <v>1</v>
      </c>
      <c r="H104" s="129">
        <f t="shared" si="2"/>
        <v>0.16666666666666666</v>
      </c>
      <c r="I104" s="70">
        <v>0</v>
      </c>
      <c r="J104" s="70">
        <v>0</v>
      </c>
    </row>
    <row r="105" spans="2:10">
      <c r="B105" s="70">
        <v>103</v>
      </c>
      <c r="C105" s="70" t="s">
        <v>140</v>
      </c>
      <c r="D105" s="70" t="s">
        <v>46</v>
      </c>
      <c r="E105" s="70" t="s">
        <v>42</v>
      </c>
      <c r="F105" s="70">
        <v>6</v>
      </c>
      <c r="G105" s="70">
        <v>1</v>
      </c>
      <c r="H105" s="129">
        <f t="shared" si="2"/>
        <v>0.16666666666666666</v>
      </c>
      <c r="I105" s="70">
        <v>0</v>
      </c>
      <c r="J105" s="70">
        <v>0</v>
      </c>
    </row>
    <row r="106" spans="2:10">
      <c r="B106" s="70">
        <v>104</v>
      </c>
      <c r="C106" s="70" t="s">
        <v>114</v>
      </c>
      <c r="D106" s="70" t="s">
        <v>35</v>
      </c>
      <c r="E106" s="70" t="s">
        <v>26</v>
      </c>
      <c r="F106" s="70">
        <v>8.5</v>
      </c>
      <c r="G106" s="70">
        <v>1.4</v>
      </c>
      <c r="H106" s="129">
        <f t="shared" si="2"/>
        <v>0.16470588235294117</v>
      </c>
      <c r="I106" s="70">
        <v>0</v>
      </c>
      <c r="J106" s="70">
        <v>0</v>
      </c>
    </row>
    <row r="107" spans="2:10">
      <c r="B107" s="70">
        <v>105</v>
      </c>
      <c r="C107" s="70" t="s">
        <v>136</v>
      </c>
      <c r="D107" s="70" t="s">
        <v>35</v>
      </c>
      <c r="E107" s="70" t="s">
        <v>42</v>
      </c>
      <c r="F107" s="70">
        <v>8.5</v>
      </c>
      <c r="G107" s="70">
        <v>1.4</v>
      </c>
      <c r="H107" s="129">
        <f t="shared" si="2"/>
        <v>0.16470588235294117</v>
      </c>
      <c r="I107" s="70">
        <v>0</v>
      </c>
      <c r="J107" s="70">
        <v>0</v>
      </c>
    </row>
    <row r="108" spans="2:10">
      <c r="B108" s="70">
        <v>106</v>
      </c>
      <c r="C108" s="70" t="s">
        <v>164</v>
      </c>
      <c r="D108" s="70" t="s">
        <v>48</v>
      </c>
      <c r="E108" s="70" t="s">
        <v>20</v>
      </c>
      <c r="F108" s="70">
        <v>9</v>
      </c>
      <c r="G108" s="70">
        <v>1.2</v>
      </c>
      <c r="H108" s="129">
        <f t="shared" si="2"/>
        <v>0.13333333333333333</v>
      </c>
      <c r="I108" s="70">
        <v>0</v>
      </c>
      <c r="J108" s="70">
        <v>0</v>
      </c>
    </row>
    <row r="109" spans="2:10">
      <c r="B109" s="70">
        <v>107</v>
      </c>
      <c r="C109" s="70" t="s">
        <v>112</v>
      </c>
      <c r="D109" s="70" t="s">
        <v>48</v>
      </c>
      <c r="E109" s="70" t="s">
        <v>57</v>
      </c>
      <c r="F109" s="70">
        <v>4.5</v>
      </c>
      <c r="G109" s="70">
        <v>0.6</v>
      </c>
      <c r="H109" s="129">
        <f t="shared" si="2"/>
        <v>0.13333333333333333</v>
      </c>
      <c r="I109" s="70">
        <v>0</v>
      </c>
      <c r="J109" s="70">
        <v>0</v>
      </c>
    </row>
    <row r="110" spans="2:10">
      <c r="B110" s="70">
        <v>108</v>
      </c>
      <c r="C110" s="70" t="s">
        <v>119</v>
      </c>
      <c r="D110" s="70" t="s">
        <v>16</v>
      </c>
      <c r="E110" s="70" t="s">
        <v>26</v>
      </c>
      <c r="F110" s="70">
        <v>4.5</v>
      </c>
      <c r="G110" s="70">
        <v>0.6</v>
      </c>
      <c r="H110" s="129">
        <f t="shared" si="2"/>
        <v>0.13333333333333333</v>
      </c>
      <c r="I110" s="70">
        <v>0</v>
      </c>
      <c r="J110" s="70">
        <v>0</v>
      </c>
    </row>
    <row r="111" spans="2:10">
      <c r="B111" s="70">
        <v>109</v>
      </c>
      <c r="C111" s="70" t="s">
        <v>123</v>
      </c>
      <c r="D111" s="70" t="s">
        <v>16</v>
      </c>
      <c r="E111" s="70" t="s">
        <v>26</v>
      </c>
      <c r="F111" s="70">
        <v>4.5</v>
      </c>
      <c r="G111" s="70">
        <v>0.6</v>
      </c>
      <c r="H111" s="129">
        <f t="shared" si="2"/>
        <v>0.13333333333333333</v>
      </c>
      <c r="I111" s="70">
        <v>0</v>
      </c>
      <c r="J111" s="70">
        <v>0</v>
      </c>
    </row>
    <row r="112" spans="2:10">
      <c r="B112" s="70">
        <v>110</v>
      </c>
      <c r="C112" s="70" t="s">
        <v>143</v>
      </c>
      <c r="D112" s="70" t="s">
        <v>16</v>
      </c>
      <c r="E112" s="70" t="s">
        <v>42</v>
      </c>
      <c r="F112" s="70">
        <v>4.5</v>
      </c>
      <c r="G112" s="70">
        <v>0.6</v>
      </c>
      <c r="H112" s="129">
        <f t="shared" si="2"/>
        <v>0.13333333333333333</v>
      </c>
      <c r="I112" s="70">
        <v>0</v>
      </c>
      <c r="J112" s="70">
        <v>0</v>
      </c>
    </row>
    <row r="113" spans="2:10">
      <c r="B113" s="70">
        <v>111</v>
      </c>
      <c r="C113" s="70" t="s">
        <v>150</v>
      </c>
      <c r="D113" s="70" t="s">
        <v>46</v>
      </c>
      <c r="E113" s="70" t="s">
        <v>42</v>
      </c>
      <c r="F113" s="70">
        <v>4.5</v>
      </c>
      <c r="G113" s="70">
        <v>0.6</v>
      </c>
      <c r="H113" s="129">
        <f t="shared" si="2"/>
        <v>0.13333333333333333</v>
      </c>
      <c r="I113" s="70">
        <v>0</v>
      </c>
      <c r="J113" s="70">
        <v>0</v>
      </c>
    </row>
    <row r="114" spans="2:10">
      <c r="B114" s="70">
        <v>112</v>
      </c>
      <c r="C114" s="70" t="s">
        <v>129</v>
      </c>
      <c r="D114" s="70" t="s">
        <v>35</v>
      </c>
      <c r="E114" s="70" t="s">
        <v>41</v>
      </c>
      <c r="F114" s="70">
        <v>7</v>
      </c>
      <c r="G114" s="70">
        <v>0.89999999999999991</v>
      </c>
      <c r="H114" s="129">
        <f t="shared" si="2"/>
        <v>0.12857142857142856</v>
      </c>
      <c r="I114" s="70">
        <v>0</v>
      </c>
      <c r="J114" s="70">
        <v>0</v>
      </c>
    </row>
    <row r="115" spans="2:10">
      <c r="B115" s="70">
        <v>113</v>
      </c>
      <c r="C115" s="70" t="s">
        <v>147</v>
      </c>
      <c r="D115" s="70" t="s">
        <v>16</v>
      </c>
      <c r="E115" s="70" t="s">
        <v>42</v>
      </c>
      <c r="F115" s="70">
        <v>5</v>
      </c>
      <c r="G115" s="70">
        <v>0.6</v>
      </c>
      <c r="H115" s="129">
        <f t="shared" si="2"/>
        <v>0.12</v>
      </c>
      <c r="I115" s="70">
        <v>0</v>
      </c>
      <c r="J115" s="70">
        <v>0</v>
      </c>
    </row>
    <row r="116" spans="2:10">
      <c r="B116" s="70">
        <v>114</v>
      </c>
      <c r="C116" s="70" t="s">
        <v>130</v>
      </c>
      <c r="D116" s="70" t="s">
        <v>48</v>
      </c>
      <c r="E116" s="70" t="s">
        <v>41</v>
      </c>
      <c r="F116" s="70">
        <v>7.5</v>
      </c>
      <c r="G116" s="70">
        <v>0.89999999999999991</v>
      </c>
      <c r="H116" s="129">
        <f t="shared" si="2"/>
        <v>0.11999999999999998</v>
      </c>
      <c r="I116" s="70">
        <v>0</v>
      </c>
      <c r="J116" s="70">
        <v>0</v>
      </c>
    </row>
    <row r="117" spans="2:10">
      <c r="B117" s="70">
        <v>115</v>
      </c>
      <c r="C117" s="70" t="s">
        <v>99</v>
      </c>
      <c r="D117" s="70" t="s">
        <v>48</v>
      </c>
      <c r="E117" s="70" t="s">
        <v>17</v>
      </c>
      <c r="F117" s="70">
        <v>5.5</v>
      </c>
      <c r="G117" s="70">
        <v>0.6</v>
      </c>
      <c r="H117" s="129">
        <f t="shared" si="2"/>
        <v>0.10909090909090909</v>
      </c>
      <c r="I117" s="70">
        <v>0</v>
      </c>
      <c r="J117" s="70">
        <v>0</v>
      </c>
    </row>
    <row r="118" spans="2:10">
      <c r="B118" s="70">
        <v>116</v>
      </c>
      <c r="C118" s="70" t="s">
        <v>121</v>
      </c>
      <c r="D118" s="70" t="s">
        <v>46</v>
      </c>
      <c r="E118" s="70" t="s">
        <v>26</v>
      </c>
      <c r="F118" s="70">
        <v>5.5</v>
      </c>
      <c r="G118" s="70">
        <v>0.6</v>
      </c>
      <c r="H118" s="129">
        <f t="shared" si="2"/>
        <v>0.10909090909090909</v>
      </c>
      <c r="I118" s="70">
        <v>0</v>
      </c>
      <c r="J118" s="70">
        <v>0</v>
      </c>
    </row>
    <row r="119" spans="2:10">
      <c r="B119" s="70">
        <v>117</v>
      </c>
      <c r="C119" s="70" t="s">
        <v>165</v>
      </c>
      <c r="D119" s="70" t="s">
        <v>48</v>
      </c>
      <c r="E119" s="70" t="s">
        <v>20</v>
      </c>
      <c r="F119" s="70">
        <v>7.5</v>
      </c>
      <c r="G119" s="70">
        <v>0.79999999999999993</v>
      </c>
      <c r="H119" s="129">
        <f t="shared" si="2"/>
        <v>0.10666666666666666</v>
      </c>
      <c r="I119" s="70">
        <v>0</v>
      </c>
      <c r="J119" s="70">
        <v>0</v>
      </c>
    </row>
    <row r="120" spans="2:10">
      <c r="B120" s="70">
        <v>118</v>
      </c>
      <c r="C120" s="70" t="s">
        <v>111</v>
      </c>
      <c r="D120" s="70" t="s">
        <v>35</v>
      </c>
      <c r="E120" s="70" t="s">
        <v>57</v>
      </c>
      <c r="F120" s="70">
        <v>8</v>
      </c>
      <c r="G120" s="70">
        <v>0.8</v>
      </c>
      <c r="H120" s="129">
        <f t="shared" si="2"/>
        <v>0.1</v>
      </c>
      <c r="I120" s="70">
        <v>0</v>
      </c>
      <c r="J120" s="70">
        <v>0</v>
      </c>
    </row>
    <row r="121" spans="2:10">
      <c r="B121" s="70">
        <v>119</v>
      </c>
      <c r="C121" s="70" t="s">
        <v>145</v>
      </c>
      <c r="D121" s="70" t="s">
        <v>48</v>
      </c>
      <c r="E121" s="70" t="s">
        <v>42</v>
      </c>
      <c r="F121" s="70">
        <v>6</v>
      </c>
      <c r="G121" s="70">
        <v>0.6</v>
      </c>
      <c r="H121" s="129">
        <f t="shared" si="2"/>
        <v>9.9999999999999992E-2</v>
      </c>
      <c r="I121" s="70">
        <v>0</v>
      </c>
      <c r="J121" s="70">
        <v>0</v>
      </c>
    </row>
    <row r="122" spans="2:10">
      <c r="B122" s="70">
        <v>120</v>
      </c>
      <c r="C122" s="70" t="s">
        <v>170</v>
      </c>
      <c r="D122" s="70" t="s">
        <v>48</v>
      </c>
      <c r="E122" s="70" t="s">
        <v>20</v>
      </c>
      <c r="F122" s="70">
        <v>6</v>
      </c>
      <c r="G122" s="70">
        <v>0.6</v>
      </c>
      <c r="H122" s="129">
        <f t="shared" si="2"/>
        <v>9.9999999999999992E-2</v>
      </c>
      <c r="I122" s="70">
        <v>0</v>
      </c>
      <c r="J122" s="70">
        <v>0</v>
      </c>
    </row>
    <row r="123" spans="2:10">
      <c r="B123" s="70">
        <v>121</v>
      </c>
      <c r="C123" s="70" t="s">
        <v>98</v>
      </c>
      <c r="D123" s="70" t="s">
        <v>48</v>
      </c>
      <c r="E123" s="70" t="s">
        <v>17</v>
      </c>
      <c r="F123" s="70">
        <v>6.5</v>
      </c>
      <c r="G123" s="70">
        <v>0.6</v>
      </c>
      <c r="H123" s="129">
        <f t="shared" si="2"/>
        <v>9.2307692307692299E-2</v>
      </c>
      <c r="I123" s="70">
        <v>0</v>
      </c>
      <c r="J123" s="70">
        <v>0</v>
      </c>
    </row>
    <row r="124" spans="2:10">
      <c r="B124" s="70">
        <v>122</v>
      </c>
      <c r="C124" s="70" t="s">
        <v>120</v>
      </c>
      <c r="D124" s="70" t="s">
        <v>48</v>
      </c>
      <c r="E124" s="70" t="s">
        <v>26</v>
      </c>
      <c r="F124" s="70">
        <v>6.5</v>
      </c>
      <c r="G124" s="70">
        <v>0.6</v>
      </c>
      <c r="H124" s="129">
        <f t="shared" si="2"/>
        <v>9.2307692307692299E-2</v>
      </c>
      <c r="I124" s="70">
        <v>0</v>
      </c>
      <c r="J124" s="70">
        <v>0</v>
      </c>
    </row>
    <row r="125" spans="2:10">
      <c r="B125" s="70">
        <v>123</v>
      </c>
      <c r="C125" s="70" t="s">
        <v>149</v>
      </c>
      <c r="D125" s="70" t="s">
        <v>48</v>
      </c>
      <c r="E125" s="70" t="s">
        <v>42</v>
      </c>
      <c r="F125" s="70">
        <v>6.5</v>
      </c>
      <c r="G125" s="70">
        <v>0.6</v>
      </c>
      <c r="H125" s="129">
        <f t="shared" si="2"/>
        <v>9.2307692307692299E-2</v>
      </c>
      <c r="I125" s="70">
        <v>0</v>
      </c>
      <c r="J125" s="70">
        <v>0</v>
      </c>
    </row>
    <row r="126" spans="2:10">
      <c r="B126" s="70">
        <v>124</v>
      </c>
      <c r="C126" s="70" t="s">
        <v>167</v>
      </c>
      <c r="D126" s="70" t="s">
        <v>48</v>
      </c>
      <c r="E126" s="70" t="s">
        <v>20</v>
      </c>
      <c r="F126" s="70">
        <v>6.5</v>
      </c>
      <c r="G126" s="70">
        <v>0.6</v>
      </c>
      <c r="H126" s="129">
        <f t="shared" si="2"/>
        <v>9.2307692307692299E-2</v>
      </c>
      <c r="I126" s="70">
        <v>0</v>
      </c>
      <c r="J126" s="70">
        <v>0</v>
      </c>
    </row>
    <row r="127" spans="2:10">
      <c r="B127" s="70">
        <v>125</v>
      </c>
      <c r="C127" s="70" t="s">
        <v>100</v>
      </c>
      <c r="D127" s="70" t="s">
        <v>48</v>
      </c>
      <c r="E127" s="70" t="s">
        <v>17</v>
      </c>
      <c r="F127" s="70">
        <v>7</v>
      </c>
      <c r="G127" s="70">
        <v>0.6</v>
      </c>
      <c r="H127" s="129">
        <f t="shared" si="2"/>
        <v>8.5714285714285715E-2</v>
      </c>
      <c r="I127" s="70">
        <v>0</v>
      </c>
      <c r="J127" s="70">
        <v>0</v>
      </c>
    </row>
    <row r="128" spans="2:10">
      <c r="B128" s="70">
        <v>126</v>
      </c>
      <c r="C128" s="70" t="s">
        <v>144</v>
      </c>
      <c r="D128" s="70" t="s">
        <v>35</v>
      </c>
      <c r="E128" s="70" t="s">
        <v>42</v>
      </c>
      <c r="F128" s="70">
        <v>7</v>
      </c>
      <c r="G128" s="70">
        <v>0.6</v>
      </c>
      <c r="H128" s="129">
        <f t="shared" si="2"/>
        <v>8.5714285714285715E-2</v>
      </c>
      <c r="I128" s="70">
        <v>0</v>
      </c>
      <c r="J128" s="70">
        <v>0</v>
      </c>
    </row>
    <row r="129" spans="2:10">
      <c r="B129" s="70">
        <v>127</v>
      </c>
      <c r="C129" s="70" t="s">
        <v>168</v>
      </c>
      <c r="D129" s="70" t="s">
        <v>48</v>
      </c>
      <c r="E129" s="70" t="s">
        <v>20</v>
      </c>
      <c r="F129" s="70">
        <v>7.5</v>
      </c>
      <c r="G129" s="70">
        <v>0.6</v>
      </c>
      <c r="H129" s="129">
        <f t="shared" si="2"/>
        <v>0.08</v>
      </c>
      <c r="I129" s="70">
        <v>0</v>
      </c>
      <c r="J129" s="70">
        <v>0</v>
      </c>
    </row>
    <row r="130" spans="2:10">
      <c r="B130" s="70">
        <v>128</v>
      </c>
      <c r="C130" s="70" t="s">
        <v>116</v>
      </c>
      <c r="D130" s="70" t="s">
        <v>35</v>
      </c>
      <c r="E130" s="70" t="s">
        <v>26</v>
      </c>
      <c r="F130" s="70">
        <v>8</v>
      </c>
      <c r="G130" s="70">
        <v>0.6</v>
      </c>
      <c r="H130" s="129">
        <f t="shared" si="2"/>
        <v>7.4999999999999997E-2</v>
      </c>
      <c r="I130" s="70">
        <v>0</v>
      </c>
      <c r="J130" s="70">
        <v>0</v>
      </c>
    </row>
    <row r="131" spans="2:10">
      <c r="B131" s="70">
        <v>129</v>
      </c>
      <c r="C131" s="70" t="s">
        <v>159</v>
      </c>
      <c r="D131" s="70" t="s">
        <v>346</v>
      </c>
      <c r="E131" s="70" t="s">
        <v>30</v>
      </c>
      <c r="F131" s="70">
        <v>5.5</v>
      </c>
      <c r="G131" s="70">
        <v>0.4</v>
      </c>
      <c r="H131" s="129">
        <f t="shared" ref="H131:H141" si="3">G131/F131</f>
        <v>7.2727272727272738E-2</v>
      </c>
      <c r="I131" s="70">
        <v>0</v>
      </c>
      <c r="J131" s="70">
        <v>0</v>
      </c>
    </row>
    <row r="132" spans="2:10">
      <c r="B132" s="70">
        <v>130</v>
      </c>
      <c r="C132" s="70" t="s">
        <v>141</v>
      </c>
      <c r="D132" s="70" t="s">
        <v>16</v>
      </c>
      <c r="E132" s="70" t="s">
        <v>42</v>
      </c>
      <c r="F132" s="70">
        <v>5.5</v>
      </c>
      <c r="G132" s="70">
        <v>0.39999999999999997</v>
      </c>
      <c r="H132" s="129">
        <f t="shared" si="3"/>
        <v>7.2727272727272724E-2</v>
      </c>
      <c r="I132" s="70">
        <v>0</v>
      </c>
      <c r="J132" s="70">
        <v>0</v>
      </c>
    </row>
    <row r="133" spans="2:10">
      <c r="B133" s="70">
        <v>131</v>
      </c>
      <c r="C133" s="70" t="s">
        <v>142</v>
      </c>
      <c r="D133" s="70" t="s">
        <v>16</v>
      </c>
      <c r="E133" s="70" t="s">
        <v>42</v>
      </c>
      <c r="F133" s="70">
        <v>5.5</v>
      </c>
      <c r="G133" s="70">
        <v>0.39999999999999997</v>
      </c>
      <c r="H133" s="129">
        <f t="shared" si="3"/>
        <v>7.2727272727272724E-2</v>
      </c>
      <c r="I133" s="70">
        <v>0</v>
      </c>
      <c r="J133" s="70">
        <v>0</v>
      </c>
    </row>
    <row r="134" spans="2:10">
      <c r="B134" s="70">
        <v>132</v>
      </c>
      <c r="C134" s="70" t="s">
        <v>115</v>
      </c>
      <c r="D134" s="70" t="s">
        <v>35</v>
      </c>
      <c r="E134" s="70" t="s">
        <v>26</v>
      </c>
      <c r="F134" s="70">
        <v>8.5</v>
      </c>
      <c r="G134" s="70">
        <v>0.6</v>
      </c>
      <c r="H134" s="129">
        <f t="shared" si="3"/>
        <v>7.0588235294117646E-2</v>
      </c>
      <c r="I134" s="70">
        <v>0</v>
      </c>
      <c r="J134" s="70">
        <v>0</v>
      </c>
    </row>
    <row r="135" spans="2:10">
      <c r="B135" s="70">
        <v>133</v>
      </c>
      <c r="C135" s="70" t="s">
        <v>169</v>
      </c>
      <c r="D135" s="70" t="s">
        <v>48</v>
      </c>
      <c r="E135" s="70" t="s">
        <v>20</v>
      </c>
      <c r="F135" s="70">
        <v>6</v>
      </c>
      <c r="G135" s="70">
        <v>0.4</v>
      </c>
      <c r="H135" s="129">
        <f t="shared" si="3"/>
        <v>6.6666666666666666E-2</v>
      </c>
      <c r="I135" s="70">
        <v>0</v>
      </c>
      <c r="J135" s="70">
        <v>0</v>
      </c>
    </row>
    <row r="136" spans="2:10">
      <c r="B136" s="70">
        <v>134</v>
      </c>
      <c r="C136" s="70" t="s">
        <v>117</v>
      </c>
      <c r="D136" s="70" t="s">
        <v>48</v>
      </c>
      <c r="E136" s="70" t="s">
        <v>26</v>
      </c>
      <c r="F136" s="70">
        <v>8.5</v>
      </c>
      <c r="G136" s="70">
        <v>0.39999999999999997</v>
      </c>
      <c r="H136" s="129">
        <f t="shared" si="3"/>
        <v>4.7058823529411764E-2</v>
      </c>
      <c r="I136" s="70">
        <v>0</v>
      </c>
      <c r="J136" s="70">
        <v>0</v>
      </c>
    </row>
    <row r="137" spans="2:10">
      <c r="B137" s="70">
        <v>135</v>
      </c>
      <c r="C137" s="70" t="s">
        <v>102</v>
      </c>
      <c r="D137" s="70" t="s">
        <v>35</v>
      </c>
      <c r="E137" s="70" t="s">
        <v>17</v>
      </c>
      <c r="F137" s="70">
        <v>6.5</v>
      </c>
      <c r="G137" s="70">
        <v>0.3</v>
      </c>
      <c r="H137" s="129">
        <f t="shared" si="3"/>
        <v>4.6153846153846149E-2</v>
      </c>
      <c r="I137" s="70">
        <v>0</v>
      </c>
      <c r="J137" s="70">
        <v>0</v>
      </c>
    </row>
    <row r="138" spans="2:10">
      <c r="B138" s="70">
        <v>136</v>
      </c>
      <c r="C138" s="70" t="s">
        <v>146</v>
      </c>
      <c r="D138" s="70" t="s">
        <v>16</v>
      </c>
      <c r="E138" s="70" t="s">
        <v>42</v>
      </c>
      <c r="F138" s="70">
        <v>5</v>
      </c>
      <c r="G138" s="70">
        <v>0.19999999999999998</v>
      </c>
      <c r="H138" s="129">
        <f t="shared" si="3"/>
        <v>3.9999999999999994E-2</v>
      </c>
      <c r="I138" s="70">
        <v>0</v>
      </c>
      <c r="J138" s="70">
        <v>0</v>
      </c>
    </row>
    <row r="139" spans="2:10">
      <c r="B139" s="70">
        <v>137</v>
      </c>
      <c r="C139" s="70" t="s">
        <v>101</v>
      </c>
      <c r="D139" s="70" t="s">
        <v>35</v>
      </c>
      <c r="E139" s="70" t="s">
        <v>17</v>
      </c>
      <c r="F139" s="70">
        <v>7</v>
      </c>
      <c r="G139" s="70">
        <v>0.19999999999999998</v>
      </c>
      <c r="H139" s="129">
        <f t="shared" si="3"/>
        <v>2.8571428571428571E-2</v>
      </c>
      <c r="I139" s="70">
        <v>0</v>
      </c>
      <c r="J139" s="70">
        <v>0</v>
      </c>
    </row>
    <row r="140" spans="2:10">
      <c r="B140" s="70">
        <v>138</v>
      </c>
      <c r="C140" s="70" t="s">
        <v>148</v>
      </c>
      <c r="D140" s="70" t="s">
        <v>48</v>
      </c>
      <c r="E140" s="70" t="s">
        <v>42</v>
      </c>
      <c r="F140" s="70">
        <v>8</v>
      </c>
      <c r="G140" s="70">
        <v>0.19999999999999998</v>
      </c>
      <c r="H140" s="129">
        <f t="shared" si="3"/>
        <v>2.4999999999999998E-2</v>
      </c>
      <c r="I140" s="70">
        <v>0</v>
      </c>
      <c r="J140" s="70">
        <v>0</v>
      </c>
    </row>
    <row r="141" spans="2:10">
      <c r="B141" s="70">
        <v>139</v>
      </c>
      <c r="C141" s="70" t="s">
        <v>122</v>
      </c>
      <c r="D141" s="70" t="s">
        <v>35</v>
      </c>
      <c r="E141" s="70" t="s">
        <v>26</v>
      </c>
      <c r="F141" s="70">
        <v>9</v>
      </c>
      <c r="G141" s="70">
        <v>0.19999999999999998</v>
      </c>
      <c r="H141" s="129">
        <f t="shared" si="3"/>
        <v>2.222222222222222E-2</v>
      </c>
      <c r="I141" s="70">
        <v>0</v>
      </c>
      <c r="J141" s="70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139B-13AA-4A52-924F-9B98E82BB6A4}">
  <dimension ref="B1:D19"/>
  <sheetViews>
    <sheetView showGridLines="0" workbookViewId="0">
      <selection activeCell="F14" sqref="F14"/>
    </sheetView>
  </sheetViews>
  <sheetFormatPr defaultRowHeight="14.5"/>
  <cols>
    <col min="2" max="2" width="23.36328125" customWidth="1"/>
    <col min="4" max="4" width="25.08984375" customWidth="1"/>
  </cols>
  <sheetData>
    <row r="1" spans="2:4" ht="15" thickBot="1"/>
    <row r="2" spans="2:4" ht="16" thickBot="1">
      <c r="B2" s="127" t="s">
        <v>470</v>
      </c>
      <c r="D2" s="127" t="s">
        <v>471</v>
      </c>
    </row>
    <row r="3" spans="2:4" ht="16" thickBot="1">
      <c r="B3" s="119" t="s">
        <v>472</v>
      </c>
      <c r="D3" s="119" t="s">
        <v>451</v>
      </c>
    </row>
    <row r="4" spans="2:4" ht="16" thickBot="1">
      <c r="B4" s="120" t="s">
        <v>453</v>
      </c>
      <c r="D4" s="120" t="s">
        <v>453</v>
      </c>
    </row>
    <row r="5" spans="2:4">
      <c r="B5" s="121" t="s">
        <v>454</v>
      </c>
      <c r="D5" s="122" t="s">
        <v>455</v>
      </c>
    </row>
    <row r="6" spans="2:4">
      <c r="B6" s="123" t="s">
        <v>15</v>
      </c>
      <c r="D6" s="124" t="s">
        <v>456</v>
      </c>
    </row>
    <row r="7" spans="2:4">
      <c r="B7" s="123" t="s">
        <v>457</v>
      </c>
      <c r="D7" s="124" t="s">
        <v>458</v>
      </c>
    </row>
    <row r="8" spans="2:4">
      <c r="B8" s="123" t="s">
        <v>459</v>
      </c>
      <c r="D8" s="124" t="s">
        <v>460</v>
      </c>
    </row>
    <row r="9" spans="2:4">
      <c r="B9" s="123" t="s">
        <v>461</v>
      </c>
      <c r="D9" s="124" t="s">
        <v>462</v>
      </c>
    </row>
    <row r="10" spans="2:4">
      <c r="B10" s="123" t="s">
        <v>31</v>
      </c>
      <c r="D10" s="124" t="s">
        <v>463</v>
      </c>
    </row>
    <row r="11" spans="2:4">
      <c r="B11" s="123" t="s">
        <v>36</v>
      </c>
      <c r="D11" s="124" t="s">
        <v>464</v>
      </c>
    </row>
    <row r="12" spans="2:4">
      <c r="B12" s="123" t="s">
        <v>59</v>
      </c>
      <c r="D12" s="124" t="s">
        <v>465</v>
      </c>
    </row>
    <row r="13" spans="2:4">
      <c r="B13" s="123" t="s">
        <v>28</v>
      </c>
      <c r="D13" s="124" t="s">
        <v>466</v>
      </c>
    </row>
    <row r="14" spans="2:4">
      <c r="B14" s="123" t="s">
        <v>39</v>
      </c>
      <c r="D14" s="124" t="s">
        <v>467</v>
      </c>
    </row>
    <row r="15" spans="2:4" ht="15" thickBot="1">
      <c r="B15" s="123" t="s">
        <v>34</v>
      </c>
      <c r="D15" s="125" t="s">
        <v>468</v>
      </c>
    </row>
    <row r="16" spans="2:4">
      <c r="B16" s="123" t="s">
        <v>469</v>
      </c>
    </row>
    <row r="17" spans="2:2">
      <c r="B17" s="123" t="s">
        <v>45</v>
      </c>
    </row>
    <row r="18" spans="2:2">
      <c r="B18" s="123" t="s">
        <v>33</v>
      </c>
    </row>
    <row r="19" spans="2:2" ht="15" thickBot="1">
      <c r="B19" s="126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4A4-E707-4A53-BB91-B78C9403AE6E}">
  <dimension ref="B1:H19"/>
  <sheetViews>
    <sheetView showGridLines="0" workbookViewId="0">
      <selection sqref="A1:XFD1"/>
    </sheetView>
  </sheetViews>
  <sheetFormatPr defaultRowHeight="14.5"/>
  <cols>
    <col min="2" max="4" width="21.90625" bestFit="1" customWidth="1"/>
    <col min="6" max="8" width="17.36328125" bestFit="1" customWidth="1"/>
  </cols>
  <sheetData>
    <row r="1" spans="2:8" ht="15" thickBot="1"/>
    <row r="2" spans="2:8" ht="16" thickBot="1">
      <c r="B2" s="132" t="s">
        <v>445</v>
      </c>
      <c r="C2" s="133"/>
      <c r="D2" s="134"/>
      <c r="F2" s="132" t="s">
        <v>446</v>
      </c>
      <c r="G2" s="133"/>
      <c r="H2" s="134"/>
    </row>
    <row r="3" spans="2:8" ht="16" thickBot="1">
      <c r="B3" s="119" t="s">
        <v>447</v>
      </c>
      <c r="C3" s="119" t="s">
        <v>448</v>
      </c>
      <c r="D3" s="119" t="s">
        <v>449</v>
      </c>
      <c r="F3" s="119" t="s">
        <v>450</v>
      </c>
      <c r="G3" s="119" t="s">
        <v>451</v>
      </c>
      <c r="H3" s="119" t="s">
        <v>452</v>
      </c>
    </row>
    <row r="4" spans="2:8" ht="16" thickBot="1">
      <c r="B4" s="120" t="s">
        <v>453</v>
      </c>
      <c r="C4" s="120" t="s">
        <v>453</v>
      </c>
      <c r="D4" s="120" t="s">
        <v>453</v>
      </c>
      <c r="F4" s="120" t="s">
        <v>453</v>
      </c>
      <c r="G4" s="120" t="s">
        <v>453</v>
      </c>
      <c r="H4" s="120" t="s">
        <v>453</v>
      </c>
    </row>
    <row r="5" spans="2:8">
      <c r="B5" s="121" t="s">
        <v>454</v>
      </c>
      <c r="C5" s="121" t="s">
        <v>454</v>
      </c>
      <c r="D5" s="121" t="s">
        <v>454</v>
      </c>
      <c r="F5" s="122" t="s">
        <v>455</v>
      </c>
      <c r="G5" s="122" t="s">
        <v>455</v>
      </c>
      <c r="H5" s="122" t="s">
        <v>455</v>
      </c>
    </row>
    <row r="6" spans="2:8">
      <c r="B6" s="123" t="s">
        <v>15</v>
      </c>
      <c r="C6" s="123" t="s">
        <v>15</v>
      </c>
      <c r="D6" s="123" t="s">
        <v>15</v>
      </c>
      <c r="F6" s="124" t="s">
        <v>456</v>
      </c>
      <c r="G6" s="124" t="s">
        <v>456</v>
      </c>
      <c r="H6" s="124" t="s">
        <v>456</v>
      </c>
    </row>
    <row r="7" spans="2:8">
      <c r="B7" s="123" t="s">
        <v>457</v>
      </c>
      <c r="C7" s="123" t="s">
        <v>457</v>
      </c>
      <c r="D7" s="123" t="s">
        <v>457</v>
      </c>
      <c r="F7" s="124" t="s">
        <v>458</v>
      </c>
      <c r="G7" s="124" t="s">
        <v>458</v>
      </c>
      <c r="H7" s="124" t="s">
        <v>458</v>
      </c>
    </row>
    <row r="8" spans="2:8">
      <c r="B8" s="123" t="s">
        <v>459</v>
      </c>
      <c r="C8" s="123" t="s">
        <v>459</v>
      </c>
      <c r="D8" s="123" t="s">
        <v>459</v>
      </c>
      <c r="F8" s="124" t="s">
        <v>460</v>
      </c>
      <c r="G8" s="124" t="s">
        <v>460</v>
      </c>
      <c r="H8" s="124" t="s">
        <v>460</v>
      </c>
    </row>
    <row r="9" spans="2:8">
      <c r="B9" s="123" t="s">
        <v>461</v>
      </c>
      <c r="C9" s="123" t="s">
        <v>461</v>
      </c>
      <c r="D9" s="123" t="s">
        <v>461</v>
      </c>
      <c r="F9" s="124" t="s">
        <v>462</v>
      </c>
      <c r="G9" s="124" t="s">
        <v>462</v>
      </c>
      <c r="H9" s="124" t="s">
        <v>462</v>
      </c>
    </row>
    <row r="10" spans="2:8">
      <c r="B10" s="123" t="s">
        <v>31</v>
      </c>
      <c r="C10" s="123" t="s">
        <v>31</v>
      </c>
      <c r="D10" s="123" t="s">
        <v>31</v>
      </c>
      <c r="F10" s="124" t="s">
        <v>463</v>
      </c>
      <c r="G10" s="124" t="s">
        <v>463</v>
      </c>
      <c r="H10" s="124" t="s">
        <v>463</v>
      </c>
    </row>
    <row r="11" spans="2:8">
      <c r="B11" s="123" t="s">
        <v>36</v>
      </c>
      <c r="C11" s="123" t="s">
        <v>36</v>
      </c>
      <c r="D11" s="123" t="s">
        <v>36</v>
      </c>
      <c r="F11" s="124" t="s">
        <v>464</v>
      </c>
      <c r="G11" s="124" t="s">
        <v>464</v>
      </c>
      <c r="H11" s="124" t="s">
        <v>464</v>
      </c>
    </row>
    <row r="12" spans="2:8">
      <c r="B12" s="123" t="s">
        <v>59</v>
      </c>
      <c r="C12" s="123" t="s">
        <v>59</v>
      </c>
      <c r="D12" s="123" t="s">
        <v>59</v>
      </c>
      <c r="F12" s="124" t="s">
        <v>465</v>
      </c>
      <c r="G12" s="124" t="s">
        <v>465</v>
      </c>
      <c r="H12" s="124" t="s">
        <v>465</v>
      </c>
    </row>
    <row r="13" spans="2:8">
      <c r="B13" s="123" t="s">
        <v>28</v>
      </c>
      <c r="C13" s="123" t="s">
        <v>28</v>
      </c>
      <c r="D13" s="123" t="s">
        <v>28</v>
      </c>
      <c r="F13" s="124" t="s">
        <v>466</v>
      </c>
      <c r="G13" s="124" t="s">
        <v>466</v>
      </c>
      <c r="H13" s="124" t="s">
        <v>466</v>
      </c>
    </row>
    <row r="14" spans="2:8">
      <c r="B14" s="123" t="s">
        <v>39</v>
      </c>
      <c r="C14" s="123" t="s">
        <v>39</v>
      </c>
      <c r="D14" s="123" t="s">
        <v>39</v>
      </c>
      <c r="F14" s="124" t="s">
        <v>467</v>
      </c>
      <c r="G14" s="124" t="s">
        <v>467</v>
      </c>
      <c r="H14" s="124" t="s">
        <v>467</v>
      </c>
    </row>
    <row r="15" spans="2:8" ht="15" thickBot="1">
      <c r="B15" s="123" t="s">
        <v>34</v>
      </c>
      <c r="C15" s="123" t="s">
        <v>34</v>
      </c>
      <c r="D15" s="123" t="s">
        <v>34</v>
      </c>
      <c r="F15" s="125" t="s">
        <v>468</v>
      </c>
      <c r="G15" s="125" t="s">
        <v>468</v>
      </c>
      <c r="H15" s="125" t="s">
        <v>468</v>
      </c>
    </row>
    <row r="16" spans="2:8">
      <c r="B16" s="123" t="s">
        <v>19</v>
      </c>
      <c r="C16" s="123" t="s">
        <v>469</v>
      </c>
      <c r="D16" s="123" t="s">
        <v>19</v>
      </c>
    </row>
    <row r="17" spans="2:4">
      <c r="B17" s="123" t="s">
        <v>18</v>
      </c>
      <c r="C17" s="123" t="s">
        <v>45</v>
      </c>
      <c r="D17" s="123" t="s">
        <v>45</v>
      </c>
    </row>
    <row r="18" spans="2:4">
      <c r="B18" s="123" t="s">
        <v>61</v>
      </c>
      <c r="C18" s="123" t="s">
        <v>33</v>
      </c>
      <c r="D18" s="123" t="s">
        <v>33</v>
      </c>
    </row>
    <row r="19" spans="2:4" ht="15" thickBot="1">
      <c r="B19" s="126" t="s">
        <v>25</v>
      </c>
      <c r="C19" s="126" t="s">
        <v>24</v>
      </c>
      <c r="D19" s="126" t="s">
        <v>24</v>
      </c>
    </row>
  </sheetData>
  <mergeCells count="2">
    <mergeCell ref="B2:D2"/>
    <mergeCell ref="F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1506-0D5A-4F1C-9479-690D972179F9}">
  <sheetPr>
    <tabColor theme="1"/>
  </sheetPr>
  <dimension ref="A1"/>
  <sheetViews>
    <sheetView workbookViewId="0">
      <selection activeCell="C27" sqref="C27"/>
    </sheetView>
  </sheetViews>
  <sheetFormatPr defaultRowHeight="14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23F9B-4C26-4FBC-B136-822238FCB198}">
  <dimension ref="A1:EM32"/>
  <sheetViews>
    <sheetView topLeftCell="DX10" zoomScale="70" zoomScaleNormal="70" workbookViewId="0">
      <selection activeCell="EB23" sqref="EB23"/>
    </sheetView>
  </sheetViews>
  <sheetFormatPr defaultRowHeight="14.5" outlineLevelRow="1" outlineLevelCol="1"/>
  <cols>
    <col min="1" max="1" width="20.54296875" customWidth="1" outlineLevel="1"/>
    <col min="2" max="2" width="22.36328125" bestFit="1" customWidth="1"/>
    <col min="3" max="3" width="12" bestFit="1" customWidth="1"/>
    <col min="4" max="4" width="12.6328125" bestFit="1" customWidth="1"/>
    <col min="5" max="5" width="13.54296875" bestFit="1" customWidth="1"/>
    <col min="6" max="6" width="17.6328125" bestFit="1" customWidth="1"/>
    <col min="7" max="7" width="13" bestFit="1" customWidth="1"/>
    <col min="8" max="8" width="16.54296875" bestFit="1" customWidth="1"/>
    <col min="9" max="9" width="13.90625" bestFit="1" customWidth="1"/>
    <col min="10" max="10" width="14.54296875" bestFit="1" customWidth="1"/>
    <col min="11" max="11" width="15" bestFit="1" customWidth="1"/>
    <col min="12" max="12" width="16.90625" bestFit="1" customWidth="1"/>
    <col min="13" max="13" width="15.90625" bestFit="1" customWidth="1"/>
    <col min="14" max="14" width="13.54296875" bestFit="1" customWidth="1"/>
    <col min="15" max="15" width="15.36328125" bestFit="1" customWidth="1"/>
    <col min="16" max="16" width="17.08984375" bestFit="1" customWidth="1"/>
    <col min="17" max="17" width="15.54296875" bestFit="1" customWidth="1"/>
    <col min="18" max="19" width="12.453125" bestFit="1" customWidth="1"/>
    <col min="20" max="20" width="15.6328125" bestFit="1" customWidth="1"/>
    <col min="21" max="21" width="15" bestFit="1" customWidth="1"/>
    <col min="22" max="22" width="13.54296875" bestFit="1" customWidth="1"/>
    <col min="23" max="23" width="13.453125" bestFit="1" customWidth="1"/>
    <col min="24" max="24" width="15.453125" bestFit="1" customWidth="1"/>
    <col min="25" max="25" width="12.453125" bestFit="1" customWidth="1"/>
    <col min="26" max="26" width="14" bestFit="1" customWidth="1"/>
    <col min="27" max="27" width="15" bestFit="1" customWidth="1"/>
    <col min="28" max="28" width="15.6328125" bestFit="1" customWidth="1"/>
    <col min="29" max="29" width="17.90625" bestFit="1" customWidth="1"/>
    <col min="30" max="31" width="15.36328125" bestFit="1" customWidth="1"/>
    <col min="32" max="32" width="15.08984375" bestFit="1" customWidth="1"/>
    <col min="33" max="33" width="12.453125" bestFit="1" customWidth="1"/>
    <col min="34" max="34" width="16.6328125" bestFit="1" customWidth="1"/>
    <col min="35" max="35" width="17.08984375" bestFit="1" customWidth="1"/>
    <col min="36" max="36" width="15" bestFit="1" customWidth="1"/>
    <col min="37" max="37" width="13" bestFit="1" customWidth="1"/>
    <col min="38" max="38" width="16.36328125" bestFit="1" customWidth="1"/>
    <col min="39" max="39" width="13.6328125" bestFit="1" customWidth="1"/>
    <col min="40" max="41" width="14.08984375" bestFit="1" customWidth="1"/>
    <col min="42" max="42" width="15.08984375" bestFit="1" customWidth="1"/>
    <col min="43" max="43" width="15.36328125" bestFit="1" customWidth="1"/>
    <col min="44" max="44" width="17" bestFit="1" customWidth="1"/>
    <col min="45" max="45" width="15.6328125" bestFit="1" customWidth="1"/>
    <col min="46" max="46" width="16.36328125" bestFit="1" customWidth="1"/>
    <col min="47" max="47" width="15.90625" bestFit="1" customWidth="1"/>
    <col min="48" max="53" width="12.453125" bestFit="1" customWidth="1"/>
    <col min="54" max="54" width="13.6328125" bestFit="1" customWidth="1"/>
    <col min="55" max="60" width="12.453125" bestFit="1" customWidth="1"/>
    <col min="61" max="61" width="16.54296875" bestFit="1" customWidth="1"/>
    <col min="62" max="63" width="12.453125" bestFit="1" customWidth="1"/>
    <col min="64" max="64" width="14.6328125" bestFit="1" customWidth="1"/>
    <col min="65" max="65" width="14.90625" bestFit="1" customWidth="1"/>
    <col min="66" max="69" width="12.453125" bestFit="1" customWidth="1"/>
    <col min="70" max="70" width="13.90625" bestFit="1" customWidth="1"/>
    <col min="71" max="71" width="12.453125" bestFit="1" customWidth="1"/>
    <col min="72" max="72" width="15.453125" bestFit="1" customWidth="1"/>
    <col min="73" max="73" width="12.453125" bestFit="1" customWidth="1"/>
    <col min="74" max="74" width="16" bestFit="1" customWidth="1"/>
    <col min="75" max="75" width="12.453125" bestFit="1" customWidth="1"/>
    <col min="76" max="76" width="14.6328125" bestFit="1" customWidth="1"/>
    <col min="77" max="77" width="12.453125" bestFit="1" customWidth="1"/>
    <col min="78" max="78" width="17.08984375" bestFit="1" customWidth="1"/>
    <col min="79" max="79" width="15.54296875" bestFit="1" customWidth="1"/>
    <col min="80" max="81" width="12.453125" bestFit="1" customWidth="1"/>
    <col min="82" max="82" width="14.08984375" bestFit="1" customWidth="1"/>
    <col min="83" max="83" width="12.453125" bestFit="1" customWidth="1"/>
    <col min="84" max="85" width="13.6328125" bestFit="1" customWidth="1"/>
    <col min="86" max="86" width="13" bestFit="1" customWidth="1"/>
    <col min="87" max="87" width="14.36328125" bestFit="1" customWidth="1"/>
    <col min="88" max="88" width="13.453125" bestFit="1" customWidth="1"/>
    <col min="89" max="89" width="15.54296875" bestFit="1" customWidth="1"/>
    <col min="90" max="90" width="13.36328125" bestFit="1" customWidth="1"/>
    <col min="91" max="91" width="18.08984375" bestFit="1" customWidth="1"/>
    <col min="92" max="92" width="20" bestFit="1" customWidth="1"/>
    <col min="93" max="93" width="12.54296875" bestFit="1" customWidth="1"/>
    <col min="94" max="94" width="18.36328125" bestFit="1" customWidth="1"/>
    <col min="95" max="95" width="18.6328125" bestFit="1" customWidth="1"/>
    <col min="96" max="97" width="15" bestFit="1" customWidth="1"/>
    <col min="98" max="98" width="12.453125" bestFit="1" customWidth="1"/>
    <col min="99" max="99" width="15.6328125" bestFit="1" customWidth="1"/>
    <col min="100" max="100" width="26.08984375" bestFit="1" customWidth="1"/>
    <col min="101" max="101" width="16.6328125" bestFit="1" customWidth="1"/>
    <col min="102" max="103" width="17.90625" bestFit="1" customWidth="1"/>
    <col min="104" max="104" width="15.54296875" bestFit="1" customWidth="1"/>
    <col min="105" max="105" width="16" bestFit="1" customWidth="1"/>
    <col min="106" max="106" width="15" bestFit="1" customWidth="1"/>
    <col min="107" max="107" width="15.453125" bestFit="1" customWidth="1"/>
    <col min="108" max="108" width="16" bestFit="1" customWidth="1"/>
    <col min="109" max="109" width="13.54296875" bestFit="1" customWidth="1"/>
    <col min="110" max="110" width="14.36328125" bestFit="1" customWidth="1"/>
    <col min="111" max="111" width="16.90625" bestFit="1" customWidth="1"/>
    <col min="112" max="112" width="13.54296875" bestFit="1" customWidth="1"/>
    <col min="113" max="113" width="15.453125" bestFit="1" customWidth="1"/>
    <col min="114" max="114" width="13.90625" bestFit="1" customWidth="1"/>
    <col min="115" max="115" width="13.54296875" bestFit="1" customWidth="1"/>
    <col min="116" max="116" width="16.36328125" bestFit="1" customWidth="1"/>
    <col min="117" max="117" width="14.08984375" bestFit="1" customWidth="1"/>
    <col min="118" max="121" width="13.54296875" bestFit="1" customWidth="1"/>
    <col min="122" max="122" width="14.453125" bestFit="1" customWidth="1"/>
    <col min="123" max="123" width="16.08984375" bestFit="1" customWidth="1"/>
    <col min="124" max="124" width="14.90625" bestFit="1" customWidth="1"/>
    <col min="125" max="125" width="17.453125" bestFit="1" customWidth="1"/>
    <col min="126" max="127" width="13.54296875" bestFit="1" customWidth="1"/>
    <col min="128" max="128" width="16.6328125" bestFit="1" customWidth="1"/>
    <col min="129" max="134" width="13.54296875" bestFit="1" customWidth="1"/>
    <col min="135" max="135" width="13.90625" bestFit="1" customWidth="1"/>
    <col min="136" max="138" width="13.54296875" bestFit="1" customWidth="1"/>
    <col min="139" max="139" width="15" bestFit="1" customWidth="1"/>
    <col min="140" max="141" width="13.54296875" bestFit="1" customWidth="1"/>
  </cols>
  <sheetData>
    <row r="1" spans="1:141" hidden="1" outlineLevel="1"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  <c r="P1" t="s">
        <v>220</v>
      </c>
      <c r="Q1" t="s">
        <v>221</v>
      </c>
      <c r="R1" t="s">
        <v>222</v>
      </c>
      <c r="S1" t="s">
        <v>223</v>
      </c>
      <c r="T1" t="s">
        <v>224</v>
      </c>
      <c r="U1" t="s">
        <v>225</v>
      </c>
      <c r="V1" t="s">
        <v>226</v>
      </c>
      <c r="W1" t="s">
        <v>227</v>
      </c>
      <c r="X1" t="s">
        <v>228</v>
      </c>
      <c r="Y1" t="s">
        <v>229</v>
      </c>
      <c r="Z1" t="s">
        <v>230</v>
      </c>
      <c r="AA1" t="s">
        <v>231</v>
      </c>
      <c r="AB1" t="s">
        <v>232</v>
      </c>
      <c r="AC1" t="s">
        <v>233</v>
      </c>
      <c r="AD1" t="s">
        <v>234</v>
      </c>
      <c r="AE1" t="s">
        <v>235</v>
      </c>
      <c r="AF1" t="s">
        <v>236</v>
      </c>
      <c r="AG1" t="s">
        <v>237</v>
      </c>
      <c r="AH1" t="s">
        <v>238</v>
      </c>
      <c r="AI1" t="s">
        <v>239</v>
      </c>
      <c r="AJ1" t="s">
        <v>240</v>
      </c>
      <c r="AK1" t="s">
        <v>241</v>
      </c>
      <c r="AL1" t="s">
        <v>242</v>
      </c>
      <c r="AM1" t="s">
        <v>243</v>
      </c>
      <c r="AN1" t="s">
        <v>244</v>
      </c>
      <c r="AO1" t="s">
        <v>245</v>
      </c>
      <c r="AP1" t="s">
        <v>246</v>
      </c>
      <c r="AQ1" t="s">
        <v>247</v>
      </c>
      <c r="AR1" t="s">
        <v>248</v>
      </c>
      <c r="AS1" t="s">
        <v>249</v>
      </c>
      <c r="AT1" t="s">
        <v>250</v>
      </c>
      <c r="AU1" t="s">
        <v>251</v>
      </c>
      <c r="AV1" t="s">
        <v>252</v>
      </c>
      <c r="AW1" t="s">
        <v>253</v>
      </c>
      <c r="AX1" t="s">
        <v>254</v>
      </c>
      <c r="AY1" t="s">
        <v>255</v>
      </c>
      <c r="AZ1" t="s">
        <v>256</v>
      </c>
      <c r="BA1" t="s">
        <v>257</v>
      </c>
      <c r="BB1" t="s">
        <v>258</v>
      </c>
      <c r="BC1" t="s">
        <v>259</v>
      </c>
      <c r="BD1" t="s">
        <v>260</v>
      </c>
      <c r="BE1" t="s">
        <v>261</v>
      </c>
      <c r="BF1" t="s">
        <v>262</v>
      </c>
      <c r="BG1" t="s">
        <v>263</v>
      </c>
      <c r="BH1" t="s">
        <v>264</v>
      </c>
      <c r="BI1" t="s">
        <v>265</v>
      </c>
      <c r="BJ1" t="s">
        <v>266</v>
      </c>
      <c r="BK1" t="s">
        <v>267</v>
      </c>
      <c r="BL1" t="s">
        <v>268</v>
      </c>
      <c r="BM1" t="s">
        <v>269</v>
      </c>
      <c r="BN1" t="s">
        <v>270</v>
      </c>
      <c r="BO1" t="s">
        <v>271</v>
      </c>
      <c r="BP1" t="s">
        <v>272</v>
      </c>
      <c r="BQ1" t="s">
        <v>273</v>
      </c>
      <c r="BR1" t="s">
        <v>274</v>
      </c>
      <c r="BS1" t="s">
        <v>275</v>
      </c>
      <c r="BT1" t="s">
        <v>276</v>
      </c>
      <c r="BU1" t="s">
        <v>277</v>
      </c>
      <c r="BV1" t="s">
        <v>278</v>
      </c>
      <c r="BW1" t="s">
        <v>279</v>
      </c>
      <c r="BX1" t="s">
        <v>280</v>
      </c>
      <c r="BY1" t="s">
        <v>281</v>
      </c>
      <c r="BZ1" t="s">
        <v>282</v>
      </c>
      <c r="CA1" t="s">
        <v>283</v>
      </c>
      <c r="CB1" t="s">
        <v>284</v>
      </c>
      <c r="CC1" t="s">
        <v>285</v>
      </c>
      <c r="CD1" t="s">
        <v>286</v>
      </c>
      <c r="CE1" t="s">
        <v>287</v>
      </c>
      <c r="CF1" t="s">
        <v>288</v>
      </c>
      <c r="CG1" t="s">
        <v>289</v>
      </c>
      <c r="CH1" t="s">
        <v>290</v>
      </c>
      <c r="CI1" t="s">
        <v>291</v>
      </c>
      <c r="CJ1" t="s">
        <v>292</v>
      </c>
      <c r="CK1" t="s">
        <v>293</v>
      </c>
      <c r="CL1" t="s">
        <v>294</v>
      </c>
      <c r="CM1" t="s">
        <v>295</v>
      </c>
      <c r="CN1" t="s">
        <v>296</v>
      </c>
      <c r="CO1" t="s">
        <v>297</v>
      </c>
      <c r="CP1" t="s">
        <v>298</v>
      </c>
      <c r="CQ1" t="s">
        <v>299</v>
      </c>
      <c r="CR1" t="s">
        <v>300</v>
      </c>
      <c r="CS1" t="s">
        <v>301</v>
      </c>
      <c r="CT1" t="s">
        <v>302</v>
      </c>
      <c r="CU1" t="s">
        <v>303</v>
      </c>
      <c r="CV1" t="s">
        <v>304</v>
      </c>
      <c r="CW1" t="s">
        <v>305</v>
      </c>
      <c r="CX1" t="s">
        <v>306</v>
      </c>
      <c r="CY1" t="s">
        <v>307</v>
      </c>
      <c r="CZ1" t="s">
        <v>308</v>
      </c>
      <c r="DA1" t="s">
        <v>309</v>
      </c>
      <c r="DB1" t="s">
        <v>310</v>
      </c>
      <c r="DC1" t="s">
        <v>311</v>
      </c>
      <c r="DD1" t="s">
        <v>312</v>
      </c>
      <c r="DE1" t="s">
        <v>313</v>
      </c>
      <c r="DF1" t="s">
        <v>314</v>
      </c>
      <c r="DG1" t="s">
        <v>315</v>
      </c>
      <c r="DH1" t="s">
        <v>316</v>
      </c>
      <c r="DI1" t="s">
        <v>317</v>
      </c>
      <c r="DJ1" t="s">
        <v>318</v>
      </c>
      <c r="DK1" t="s">
        <v>319</v>
      </c>
      <c r="DL1" t="s">
        <v>320</v>
      </c>
      <c r="DM1" t="s">
        <v>321</v>
      </c>
      <c r="DN1" t="s">
        <v>322</v>
      </c>
      <c r="DO1" t="s">
        <v>323</v>
      </c>
      <c r="DP1" t="s">
        <v>324</v>
      </c>
      <c r="DQ1" t="s">
        <v>325</v>
      </c>
      <c r="DR1" t="s">
        <v>326</v>
      </c>
      <c r="DS1" t="s">
        <v>327</v>
      </c>
      <c r="DT1" t="s">
        <v>328</v>
      </c>
      <c r="DU1" t="s">
        <v>329</v>
      </c>
      <c r="DV1" t="s">
        <v>330</v>
      </c>
      <c r="DW1" t="s">
        <v>331</v>
      </c>
      <c r="DX1" t="s">
        <v>332</v>
      </c>
      <c r="DY1" t="s">
        <v>333</v>
      </c>
      <c r="DZ1" t="s">
        <v>334</v>
      </c>
      <c r="EA1" t="s">
        <v>335</v>
      </c>
      <c r="EB1" t="s">
        <v>336</v>
      </c>
      <c r="EC1" t="s">
        <v>337</v>
      </c>
      <c r="ED1" t="s">
        <v>338</v>
      </c>
      <c r="EE1" t="s">
        <v>339</v>
      </c>
      <c r="EF1" t="s">
        <v>340</v>
      </c>
      <c r="EG1" t="s">
        <v>341</v>
      </c>
      <c r="EH1" t="s">
        <v>342</v>
      </c>
      <c r="EI1" t="s">
        <v>343</v>
      </c>
      <c r="EJ1" t="s">
        <v>344</v>
      </c>
      <c r="EK1" t="s">
        <v>345</v>
      </c>
    </row>
    <row r="2" spans="1:141" hidden="1" outlineLevel="1">
      <c r="B2" t="s">
        <v>10</v>
      </c>
      <c r="C2" t="s">
        <v>14</v>
      </c>
      <c r="D2" t="s">
        <v>68</v>
      </c>
      <c r="E2" t="s">
        <v>37</v>
      </c>
      <c r="F2" t="s">
        <v>44</v>
      </c>
      <c r="G2" t="s">
        <v>32</v>
      </c>
      <c r="H2" t="s">
        <v>87</v>
      </c>
      <c r="I2" t="s">
        <v>88</v>
      </c>
      <c r="J2" t="s">
        <v>18</v>
      </c>
      <c r="K2" t="s">
        <v>45</v>
      </c>
      <c r="L2" t="s">
        <v>89</v>
      </c>
      <c r="M2" t="s">
        <v>90</v>
      </c>
      <c r="N2" t="s">
        <v>91</v>
      </c>
      <c r="O2" t="s">
        <v>92</v>
      </c>
      <c r="P2" t="s">
        <v>93</v>
      </c>
      <c r="Q2" t="s">
        <v>15</v>
      </c>
      <c r="R2" t="s">
        <v>22</v>
      </c>
      <c r="S2" t="s">
        <v>77</v>
      </c>
      <c r="T2" t="s">
        <v>47</v>
      </c>
      <c r="U2" t="s">
        <v>82</v>
      </c>
      <c r="V2" t="s">
        <v>78</v>
      </c>
      <c r="W2" t="s">
        <v>94</v>
      </c>
      <c r="X2" t="s">
        <v>79</v>
      </c>
      <c r="Y2" t="s">
        <v>95</v>
      </c>
      <c r="Z2" t="s">
        <v>96</v>
      </c>
      <c r="AA2" t="s">
        <v>97</v>
      </c>
      <c r="AB2" t="s">
        <v>98</v>
      </c>
      <c r="AC2" t="s">
        <v>99</v>
      </c>
      <c r="AD2" t="s">
        <v>100</v>
      </c>
      <c r="AE2" t="s">
        <v>101</v>
      </c>
      <c r="AF2" t="s">
        <v>102</v>
      </c>
      <c r="AG2" t="s">
        <v>67</v>
      </c>
      <c r="AH2" t="s">
        <v>56</v>
      </c>
      <c r="AI2" t="s">
        <v>74</v>
      </c>
      <c r="AJ2" t="s">
        <v>103</v>
      </c>
      <c r="AK2" t="s">
        <v>75</v>
      </c>
      <c r="AL2" t="s">
        <v>104</v>
      </c>
      <c r="AM2" t="s">
        <v>58</v>
      </c>
      <c r="AN2" t="s">
        <v>105</v>
      </c>
      <c r="AO2" t="s">
        <v>106</v>
      </c>
      <c r="AP2" t="s">
        <v>107</v>
      </c>
      <c r="AQ2" t="s">
        <v>108</v>
      </c>
      <c r="AR2" t="s">
        <v>109</v>
      </c>
      <c r="AS2" t="s">
        <v>110</v>
      </c>
      <c r="AT2" t="s">
        <v>111</v>
      </c>
      <c r="AU2" t="s">
        <v>112</v>
      </c>
      <c r="AV2" t="s">
        <v>23</v>
      </c>
      <c r="AW2" t="s">
        <v>76</v>
      </c>
      <c r="AX2" t="s">
        <v>49</v>
      </c>
      <c r="AY2" t="s">
        <v>60</v>
      </c>
      <c r="AZ2" t="s">
        <v>61</v>
      </c>
      <c r="BA2" t="s">
        <v>113</v>
      </c>
      <c r="BB2" t="s">
        <v>71</v>
      </c>
      <c r="BC2" t="s">
        <v>51</v>
      </c>
      <c r="BD2" t="s">
        <v>64</v>
      </c>
      <c r="BE2" t="s">
        <v>25</v>
      </c>
      <c r="BF2" t="s">
        <v>83</v>
      </c>
      <c r="BG2" t="s">
        <v>114</v>
      </c>
      <c r="BH2" t="s">
        <v>115</v>
      </c>
      <c r="BI2" t="s">
        <v>116</v>
      </c>
      <c r="BJ2" t="s">
        <v>117</v>
      </c>
      <c r="BK2" t="s">
        <v>118</v>
      </c>
      <c r="BL2" t="s">
        <v>119</v>
      </c>
      <c r="BM2" t="s">
        <v>120</v>
      </c>
      <c r="BN2" t="s">
        <v>121</v>
      </c>
      <c r="BO2" t="s">
        <v>122</v>
      </c>
      <c r="BP2" t="s">
        <v>123</v>
      </c>
      <c r="BQ2" t="s">
        <v>27</v>
      </c>
      <c r="BR2" t="s">
        <v>43</v>
      </c>
      <c r="BS2" t="s">
        <v>40</v>
      </c>
      <c r="BT2" t="s">
        <v>66</v>
      </c>
      <c r="BU2" t="s">
        <v>31</v>
      </c>
      <c r="BV2" t="s">
        <v>80</v>
      </c>
      <c r="BW2" t="s">
        <v>81</v>
      </c>
      <c r="BX2" t="s">
        <v>33</v>
      </c>
      <c r="BY2" t="s">
        <v>54</v>
      </c>
      <c r="BZ2" t="s">
        <v>69</v>
      </c>
      <c r="CA2" t="s">
        <v>124</v>
      </c>
      <c r="CB2" t="s">
        <v>125</v>
      </c>
      <c r="CC2" t="s">
        <v>126</v>
      </c>
      <c r="CD2" t="s">
        <v>127</v>
      </c>
      <c r="CE2" t="s">
        <v>128</v>
      </c>
      <c r="CF2" t="s">
        <v>129</v>
      </c>
      <c r="CG2" t="s">
        <v>130</v>
      </c>
      <c r="CH2" t="s">
        <v>131</v>
      </c>
      <c r="CI2" t="s">
        <v>36</v>
      </c>
      <c r="CJ2" t="s">
        <v>38</v>
      </c>
      <c r="CK2" t="s">
        <v>50</v>
      </c>
      <c r="CL2" t="s">
        <v>132</v>
      </c>
      <c r="CM2" t="s">
        <v>133</v>
      </c>
      <c r="CN2" t="s">
        <v>134</v>
      </c>
      <c r="CO2" t="s">
        <v>135</v>
      </c>
      <c r="CP2" t="s">
        <v>136</v>
      </c>
      <c r="CQ2" t="s">
        <v>137</v>
      </c>
      <c r="CR2" t="s">
        <v>138</v>
      </c>
      <c r="CS2" t="s">
        <v>139</v>
      </c>
      <c r="CT2" t="s">
        <v>140</v>
      </c>
      <c r="CU2" t="s">
        <v>141</v>
      </c>
      <c r="CV2" t="s">
        <v>142</v>
      </c>
      <c r="CW2" t="s">
        <v>143</v>
      </c>
      <c r="CX2" t="s">
        <v>144</v>
      </c>
      <c r="CY2" t="s">
        <v>145</v>
      </c>
      <c r="CZ2" t="s">
        <v>146</v>
      </c>
      <c r="DA2" t="s">
        <v>147</v>
      </c>
      <c r="DB2" t="s">
        <v>148</v>
      </c>
      <c r="DC2" t="s">
        <v>149</v>
      </c>
      <c r="DD2" t="s">
        <v>150</v>
      </c>
      <c r="DE2" t="s">
        <v>59</v>
      </c>
      <c r="DF2" t="s">
        <v>65</v>
      </c>
      <c r="DG2" t="s">
        <v>62</v>
      </c>
      <c r="DH2" t="s">
        <v>28</v>
      </c>
      <c r="DI2" t="s">
        <v>151</v>
      </c>
      <c r="DJ2" t="s">
        <v>152</v>
      </c>
      <c r="DK2" t="s">
        <v>153</v>
      </c>
      <c r="DL2" t="s">
        <v>154</v>
      </c>
      <c r="DM2" t="s">
        <v>155</v>
      </c>
      <c r="DN2" t="s">
        <v>156</v>
      </c>
      <c r="DO2" t="s">
        <v>157</v>
      </c>
      <c r="DP2" t="s">
        <v>52</v>
      </c>
      <c r="DQ2" t="s">
        <v>158</v>
      </c>
      <c r="DR2" t="s">
        <v>159</v>
      </c>
      <c r="DS2" t="s">
        <v>39</v>
      </c>
      <c r="DT2" t="s">
        <v>34</v>
      </c>
      <c r="DU2" t="s">
        <v>24</v>
      </c>
      <c r="DV2" t="s">
        <v>19</v>
      </c>
      <c r="DW2" t="s">
        <v>55</v>
      </c>
      <c r="DX2" t="s">
        <v>160</v>
      </c>
      <c r="DY2" t="s">
        <v>72</v>
      </c>
      <c r="DZ2" t="s">
        <v>161</v>
      </c>
      <c r="EA2" t="s">
        <v>73</v>
      </c>
      <c r="EB2" t="s">
        <v>70</v>
      </c>
      <c r="EC2" t="s">
        <v>162</v>
      </c>
      <c r="ED2" t="s">
        <v>163</v>
      </c>
      <c r="EE2" t="s">
        <v>164</v>
      </c>
      <c r="EF2" t="s">
        <v>165</v>
      </c>
      <c r="EG2" t="s">
        <v>166</v>
      </c>
      <c r="EH2" t="s">
        <v>167</v>
      </c>
      <c r="EI2" t="s">
        <v>168</v>
      </c>
      <c r="EJ2" t="s">
        <v>169</v>
      </c>
      <c r="EK2" t="s">
        <v>170</v>
      </c>
    </row>
    <row r="3" spans="1:141" hidden="1" outlineLevel="1">
      <c r="B3" t="s">
        <v>11</v>
      </c>
      <c r="C3" t="s">
        <v>16</v>
      </c>
      <c r="D3" t="s">
        <v>48</v>
      </c>
      <c r="E3" t="s">
        <v>16</v>
      </c>
      <c r="F3" t="s">
        <v>16</v>
      </c>
      <c r="G3" t="s">
        <v>16</v>
      </c>
      <c r="H3" t="s">
        <v>35</v>
      </c>
      <c r="I3" t="s">
        <v>48</v>
      </c>
      <c r="J3" t="s">
        <v>46</v>
      </c>
      <c r="K3" t="s">
        <v>46</v>
      </c>
      <c r="L3" t="s">
        <v>35</v>
      </c>
      <c r="M3" t="s">
        <v>48</v>
      </c>
      <c r="N3" t="s">
        <v>48</v>
      </c>
      <c r="O3" t="s">
        <v>48</v>
      </c>
      <c r="P3" t="s">
        <v>48</v>
      </c>
      <c r="Q3" t="s">
        <v>16</v>
      </c>
      <c r="R3" t="s">
        <v>16</v>
      </c>
      <c r="S3" t="s">
        <v>35</v>
      </c>
      <c r="T3" t="s">
        <v>46</v>
      </c>
      <c r="U3" t="s">
        <v>48</v>
      </c>
      <c r="V3" t="s">
        <v>48</v>
      </c>
      <c r="W3" t="s">
        <v>16</v>
      </c>
      <c r="X3" t="s">
        <v>35</v>
      </c>
      <c r="Y3" t="s">
        <v>16</v>
      </c>
      <c r="Z3" t="s">
        <v>16</v>
      </c>
      <c r="AA3" t="s">
        <v>16</v>
      </c>
      <c r="AB3" t="s">
        <v>48</v>
      </c>
      <c r="AC3" t="s">
        <v>48</v>
      </c>
      <c r="AD3" t="s">
        <v>48</v>
      </c>
      <c r="AE3" t="s">
        <v>35</v>
      </c>
      <c r="AF3" t="s">
        <v>35</v>
      </c>
      <c r="AG3" t="s">
        <v>35</v>
      </c>
      <c r="AH3" t="s">
        <v>16</v>
      </c>
      <c r="AI3" t="s">
        <v>48</v>
      </c>
      <c r="AJ3" t="s">
        <v>48</v>
      </c>
      <c r="AK3" t="s">
        <v>35</v>
      </c>
      <c r="AL3" t="s">
        <v>46</v>
      </c>
      <c r="AM3" t="s">
        <v>16</v>
      </c>
      <c r="AN3" t="s">
        <v>16</v>
      </c>
      <c r="AO3" t="s">
        <v>48</v>
      </c>
      <c r="AP3" t="s">
        <v>48</v>
      </c>
      <c r="AQ3" t="s">
        <v>16</v>
      </c>
      <c r="AR3" t="s">
        <v>16</v>
      </c>
      <c r="AS3" t="s">
        <v>16</v>
      </c>
      <c r="AT3" t="s">
        <v>35</v>
      </c>
      <c r="AU3" t="s">
        <v>48</v>
      </c>
      <c r="AV3" t="s">
        <v>35</v>
      </c>
      <c r="AW3" t="s">
        <v>35</v>
      </c>
      <c r="AX3" t="s">
        <v>16</v>
      </c>
      <c r="AY3" t="s">
        <v>48</v>
      </c>
      <c r="AZ3" t="s">
        <v>46</v>
      </c>
      <c r="BA3" t="s">
        <v>16</v>
      </c>
      <c r="BB3" t="s">
        <v>48</v>
      </c>
      <c r="BC3" t="s">
        <v>16</v>
      </c>
      <c r="BD3" t="s">
        <v>16</v>
      </c>
      <c r="BE3" t="s">
        <v>16</v>
      </c>
      <c r="BF3" t="s">
        <v>35</v>
      </c>
      <c r="BG3" t="s">
        <v>35</v>
      </c>
      <c r="BH3" t="s">
        <v>35</v>
      </c>
      <c r="BI3" t="s">
        <v>35</v>
      </c>
      <c r="BJ3" t="s">
        <v>48</v>
      </c>
      <c r="BK3" t="s">
        <v>48</v>
      </c>
      <c r="BL3" t="s">
        <v>16</v>
      </c>
      <c r="BM3" t="s">
        <v>48</v>
      </c>
      <c r="BN3" t="s">
        <v>46</v>
      </c>
      <c r="BO3" t="s">
        <v>35</v>
      </c>
      <c r="BP3" t="s">
        <v>16</v>
      </c>
      <c r="BQ3" t="s">
        <v>48</v>
      </c>
      <c r="BR3" t="s">
        <v>16</v>
      </c>
      <c r="BS3" t="s">
        <v>16</v>
      </c>
      <c r="BT3" t="s">
        <v>48</v>
      </c>
      <c r="BU3" t="s">
        <v>48</v>
      </c>
      <c r="BV3" t="s">
        <v>35</v>
      </c>
      <c r="BW3" t="s">
        <v>35</v>
      </c>
      <c r="BX3" t="s">
        <v>46</v>
      </c>
      <c r="BY3" t="s">
        <v>16</v>
      </c>
      <c r="BZ3" t="s">
        <v>48</v>
      </c>
      <c r="CA3" t="s">
        <v>35</v>
      </c>
      <c r="CB3" t="s">
        <v>48</v>
      </c>
      <c r="CC3" t="s">
        <v>16</v>
      </c>
      <c r="CD3" t="s">
        <v>16</v>
      </c>
      <c r="CE3" t="s">
        <v>48</v>
      </c>
      <c r="CF3" t="s">
        <v>35</v>
      </c>
      <c r="CG3" t="s">
        <v>48</v>
      </c>
      <c r="CH3" t="s">
        <v>48</v>
      </c>
      <c r="CI3" t="s">
        <v>35</v>
      </c>
      <c r="CJ3" t="s">
        <v>35</v>
      </c>
      <c r="CK3" t="s">
        <v>16</v>
      </c>
      <c r="CL3" t="s">
        <v>48</v>
      </c>
      <c r="CM3" t="s">
        <v>35</v>
      </c>
      <c r="CN3" t="s">
        <v>48</v>
      </c>
      <c r="CO3" t="s">
        <v>16</v>
      </c>
      <c r="CP3" t="s">
        <v>35</v>
      </c>
      <c r="CQ3" t="s">
        <v>48</v>
      </c>
      <c r="CR3" t="s">
        <v>35</v>
      </c>
      <c r="CS3" t="s">
        <v>16</v>
      </c>
      <c r="CT3" t="s">
        <v>46</v>
      </c>
      <c r="CU3" t="s">
        <v>16</v>
      </c>
      <c r="CV3" t="s">
        <v>16</v>
      </c>
      <c r="CW3" t="s">
        <v>16</v>
      </c>
      <c r="CX3" t="s">
        <v>35</v>
      </c>
      <c r="CY3" t="s">
        <v>48</v>
      </c>
      <c r="CZ3" t="s">
        <v>16</v>
      </c>
      <c r="DA3" t="s">
        <v>16</v>
      </c>
      <c r="DB3" t="s">
        <v>48</v>
      </c>
      <c r="DC3" t="s">
        <v>48</v>
      </c>
      <c r="DD3" t="s">
        <v>46</v>
      </c>
      <c r="DE3" t="s">
        <v>53</v>
      </c>
      <c r="DF3" t="s">
        <v>29</v>
      </c>
      <c r="DG3" t="s">
        <v>63</v>
      </c>
      <c r="DH3" t="s">
        <v>29</v>
      </c>
      <c r="DI3" t="s">
        <v>346</v>
      </c>
      <c r="DJ3" t="s">
        <v>29</v>
      </c>
      <c r="DK3" t="s">
        <v>29</v>
      </c>
      <c r="DL3" t="s">
        <v>53</v>
      </c>
      <c r="DM3" t="s">
        <v>53</v>
      </c>
      <c r="DN3" t="s">
        <v>346</v>
      </c>
      <c r="DO3" t="s">
        <v>53</v>
      </c>
      <c r="DP3" t="s">
        <v>53</v>
      </c>
      <c r="DQ3" t="s">
        <v>346</v>
      </c>
      <c r="DR3" t="s">
        <v>346</v>
      </c>
      <c r="DS3" t="s">
        <v>48</v>
      </c>
      <c r="DT3" t="s">
        <v>35</v>
      </c>
      <c r="DU3" t="s">
        <v>16</v>
      </c>
      <c r="DV3" t="s">
        <v>16</v>
      </c>
      <c r="DW3" t="s">
        <v>35</v>
      </c>
      <c r="DX3" t="s">
        <v>35</v>
      </c>
      <c r="DY3" t="s">
        <v>35</v>
      </c>
      <c r="DZ3" t="s">
        <v>46</v>
      </c>
      <c r="EA3" t="s">
        <v>16</v>
      </c>
      <c r="EB3" t="s">
        <v>35</v>
      </c>
      <c r="EC3" t="s">
        <v>16</v>
      </c>
      <c r="ED3" t="s">
        <v>16</v>
      </c>
      <c r="EE3" t="s">
        <v>48</v>
      </c>
      <c r="EF3" t="s">
        <v>48</v>
      </c>
      <c r="EG3" t="s">
        <v>48</v>
      </c>
      <c r="EH3" t="s">
        <v>48</v>
      </c>
      <c r="EI3" t="s">
        <v>48</v>
      </c>
      <c r="EJ3" t="s">
        <v>48</v>
      </c>
      <c r="EK3" t="s">
        <v>48</v>
      </c>
    </row>
    <row r="4" spans="1:141" hidden="1" outlineLevel="1">
      <c r="B4" t="s">
        <v>12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  <c r="Y4" t="s">
        <v>17</v>
      </c>
      <c r="Z4" t="s">
        <v>17</v>
      </c>
      <c r="AA4" t="s">
        <v>17</v>
      </c>
      <c r="AB4" t="s">
        <v>17</v>
      </c>
      <c r="AC4" t="s">
        <v>17</v>
      </c>
      <c r="AD4" t="s">
        <v>17</v>
      </c>
      <c r="AE4" t="s">
        <v>17</v>
      </c>
      <c r="AF4" t="s">
        <v>17</v>
      </c>
      <c r="AG4" t="s">
        <v>57</v>
      </c>
      <c r="AH4" t="s">
        <v>57</v>
      </c>
      <c r="AI4" t="s">
        <v>57</v>
      </c>
      <c r="AJ4" t="s">
        <v>57</v>
      </c>
      <c r="AK4" t="s">
        <v>57</v>
      </c>
      <c r="AL4" t="s">
        <v>57</v>
      </c>
      <c r="AM4" t="s">
        <v>57</v>
      </c>
      <c r="AN4" t="s">
        <v>57</v>
      </c>
      <c r="AO4" t="s">
        <v>57</v>
      </c>
      <c r="AP4" t="s">
        <v>57</v>
      </c>
      <c r="AQ4" t="s">
        <v>57</v>
      </c>
      <c r="AR4" t="s">
        <v>57</v>
      </c>
      <c r="AS4" t="s">
        <v>57</v>
      </c>
      <c r="AT4" t="s">
        <v>57</v>
      </c>
      <c r="AU4" t="s">
        <v>57</v>
      </c>
      <c r="AV4" t="s">
        <v>26</v>
      </c>
      <c r="AW4" t="s">
        <v>26</v>
      </c>
      <c r="AX4" t="s">
        <v>26</v>
      </c>
      <c r="AY4" t="s">
        <v>26</v>
      </c>
      <c r="AZ4" t="s">
        <v>26</v>
      </c>
      <c r="BA4" t="s">
        <v>26</v>
      </c>
      <c r="BB4" t="s">
        <v>26</v>
      </c>
      <c r="BC4" t="s">
        <v>26</v>
      </c>
      <c r="BD4" t="s">
        <v>26</v>
      </c>
      <c r="BE4" t="s">
        <v>26</v>
      </c>
      <c r="BF4" t="s">
        <v>26</v>
      </c>
      <c r="BG4" t="s">
        <v>26</v>
      </c>
      <c r="BH4" t="s">
        <v>26</v>
      </c>
      <c r="BI4" t="s">
        <v>26</v>
      </c>
      <c r="BJ4" t="s">
        <v>26</v>
      </c>
      <c r="BK4" t="s">
        <v>26</v>
      </c>
      <c r="BL4" t="s">
        <v>26</v>
      </c>
      <c r="BM4" t="s">
        <v>26</v>
      </c>
      <c r="BN4" t="s">
        <v>26</v>
      </c>
      <c r="BO4" t="s">
        <v>26</v>
      </c>
      <c r="BP4" t="s">
        <v>26</v>
      </c>
      <c r="BQ4" t="s">
        <v>41</v>
      </c>
      <c r="BR4" t="s">
        <v>41</v>
      </c>
      <c r="BS4" t="s">
        <v>41</v>
      </c>
      <c r="BT4" t="s">
        <v>41</v>
      </c>
      <c r="BU4" t="s">
        <v>41</v>
      </c>
      <c r="BV4" t="s">
        <v>41</v>
      </c>
      <c r="BW4" t="s">
        <v>41</v>
      </c>
      <c r="BX4" t="s">
        <v>41</v>
      </c>
      <c r="BY4" t="s">
        <v>41</v>
      </c>
      <c r="BZ4" t="s">
        <v>41</v>
      </c>
      <c r="CA4" t="s">
        <v>41</v>
      </c>
      <c r="CB4" t="s">
        <v>41</v>
      </c>
      <c r="CC4" t="s">
        <v>41</v>
      </c>
      <c r="CD4" t="s">
        <v>41</v>
      </c>
      <c r="CE4" t="s">
        <v>41</v>
      </c>
      <c r="CF4" t="s">
        <v>41</v>
      </c>
      <c r="CG4" t="s">
        <v>41</v>
      </c>
      <c r="CH4" t="s">
        <v>41</v>
      </c>
      <c r="CI4" t="s">
        <v>42</v>
      </c>
      <c r="CJ4" t="s">
        <v>42</v>
      </c>
      <c r="CK4" t="s">
        <v>42</v>
      </c>
      <c r="CL4" t="s">
        <v>42</v>
      </c>
      <c r="CM4" t="s">
        <v>42</v>
      </c>
      <c r="CN4" t="s">
        <v>42</v>
      </c>
      <c r="CO4" t="s">
        <v>42</v>
      </c>
      <c r="CP4" t="s">
        <v>42</v>
      </c>
      <c r="CQ4" t="s">
        <v>42</v>
      </c>
      <c r="CR4" t="s">
        <v>42</v>
      </c>
      <c r="CS4" t="s">
        <v>42</v>
      </c>
      <c r="CT4" t="s">
        <v>42</v>
      </c>
      <c r="CU4" t="s">
        <v>42</v>
      </c>
      <c r="CV4" t="s">
        <v>42</v>
      </c>
      <c r="CW4" t="s">
        <v>42</v>
      </c>
      <c r="CX4" t="s">
        <v>42</v>
      </c>
      <c r="CY4" t="s">
        <v>42</v>
      </c>
      <c r="CZ4" t="s">
        <v>42</v>
      </c>
      <c r="DA4" t="s">
        <v>42</v>
      </c>
      <c r="DB4" t="s">
        <v>42</v>
      </c>
      <c r="DC4" t="s">
        <v>42</v>
      </c>
      <c r="DD4" t="s">
        <v>42</v>
      </c>
      <c r="DE4" t="s">
        <v>30</v>
      </c>
      <c r="DF4" t="s">
        <v>30</v>
      </c>
      <c r="DG4" t="s">
        <v>30</v>
      </c>
      <c r="DH4" t="s">
        <v>30</v>
      </c>
      <c r="DI4" t="s">
        <v>30</v>
      </c>
      <c r="DJ4" t="s">
        <v>30</v>
      </c>
      <c r="DK4" t="s">
        <v>30</v>
      </c>
      <c r="DL4" t="s">
        <v>30</v>
      </c>
      <c r="DM4" t="s">
        <v>30</v>
      </c>
      <c r="DN4" t="s">
        <v>30</v>
      </c>
      <c r="DO4" t="s">
        <v>30</v>
      </c>
      <c r="DP4" t="s">
        <v>30</v>
      </c>
      <c r="DQ4" t="s">
        <v>30</v>
      </c>
      <c r="DR4" t="s">
        <v>30</v>
      </c>
      <c r="DS4" t="s">
        <v>20</v>
      </c>
      <c r="DT4" t="s">
        <v>20</v>
      </c>
      <c r="DU4" t="s">
        <v>20</v>
      </c>
      <c r="DV4" t="s">
        <v>20</v>
      </c>
      <c r="DW4" t="s">
        <v>20</v>
      </c>
      <c r="DX4" t="s">
        <v>20</v>
      </c>
      <c r="DY4" t="s">
        <v>20</v>
      </c>
      <c r="DZ4" t="s">
        <v>20</v>
      </c>
      <c r="EA4" t="s">
        <v>20</v>
      </c>
      <c r="EB4" t="s">
        <v>20</v>
      </c>
      <c r="EC4" t="s">
        <v>20</v>
      </c>
      <c r="ED4" t="s">
        <v>20</v>
      </c>
      <c r="EE4" t="s">
        <v>20</v>
      </c>
      <c r="EF4" t="s">
        <v>20</v>
      </c>
      <c r="EG4" t="s">
        <v>20</v>
      </c>
      <c r="EH4" t="s">
        <v>20</v>
      </c>
      <c r="EI4" t="s">
        <v>20</v>
      </c>
      <c r="EJ4" t="s">
        <v>20</v>
      </c>
      <c r="EK4" t="s">
        <v>20</v>
      </c>
    </row>
    <row r="5" spans="1:141" hidden="1" outlineLevel="1">
      <c r="B5" t="s">
        <v>13</v>
      </c>
      <c r="C5">
        <v>4.5</v>
      </c>
      <c r="D5">
        <v>7</v>
      </c>
      <c r="E5">
        <v>5</v>
      </c>
      <c r="F5">
        <v>5</v>
      </c>
      <c r="G5">
        <v>4</v>
      </c>
      <c r="H5">
        <v>5.5</v>
      </c>
      <c r="I5">
        <v>6</v>
      </c>
      <c r="J5">
        <v>4</v>
      </c>
      <c r="K5">
        <v>4.5</v>
      </c>
      <c r="L5">
        <v>5</v>
      </c>
      <c r="M5">
        <v>5</v>
      </c>
      <c r="N5">
        <v>5.5</v>
      </c>
      <c r="O5">
        <v>5.5</v>
      </c>
      <c r="P5">
        <v>4</v>
      </c>
      <c r="Q5">
        <v>6</v>
      </c>
      <c r="R5">
        <v>5.5</v>
      </c>
      <c r="S5">
        <v>7</v>
      </c>
      <c r="T5">
        <v>4.5</v>
      </c>
      <c r="U5">
        <v>8.5</v>
      </c>
      <c r="V5">
        <v>6</v>
      </c>
      <c r="W5">
        <v>6</v>
      </c>
      <c r="X5">
        <v>8.5</v>
      </c>
      <c r="Y5">
        <v>5</v>
      </c>
      <c r="Z5">
        <v>5.5</v>
      </c>
      <c r="AA5">
        <v>5.5</v>
      </c>
      <c r="AB5">
        <v>6.5</v>
      </c>
      <c r="AC5">
        <v>5.5</v>
      </c>
      <c r="AD5">
        <v>7</v>
      </c>
      <c r="AE5">
        <v>7</v>
      </c>
      <c r="AF5">
        <v>6.5</v>
      </c>
      <c r="AG5">
        <v>10.5</v>
      </c>
      <c r="AH5">
        <v>5</v>
      </c>
      <c r="AI5">
        <v>7</v>
      </c>
      <c r="AJ5">
        <v>6</v>
      </c>
      <c r="AK5">
        <v>6.5</v>
      </c>
      <c r="AL5">
        <v>5.5</v>
      </c>
      <c r="AM5">
        <v>4.5</v>
      </c>
      <c r="AN5">
        <v>5.5</v>
      </c>
      <c r="AO5">
        <v>8.5</v>
      </c>
      <c r="AP5">
        <v>5</v>
      </c>
      <c r="AQ5">
        <v>5.5</v>
      </c>
      <c r="AR5">
        <v>6</v>
      </c>
      <c r="AS5">
        <v>5</v>
      </c>
      <c r="AT5">
        <v>8</v>
      </c>
      <c r="AU5">
        <v>4.5</v>
      </c>
      <c r="AV5">
        <v>7.5</v>
      </c>
      <c r="AW5">
        <v>10.5</v>
      </c>
      <c r="AX5">
        <v>6</v>
      </c>
      <c r="AY5">
        <v>6</v>
      </c>
      <c r="AZ5">
        <v>6</v>
      </c>
      <c r="BA5">
        <v>5.5</v>
      </c>
      <c r="BB5">
        <v>7</v>
      </c>
      <c r="BC5">
        <v>5</v>
      </c>
      <c r="BD5">
        <v>5</v>
      </c>
      <c r="BE5">
        <v>5.5</v>
      </c>
      <c r="BF5">
        <v>10.5</v>
      </c>
      <c r="BG5">
        <v>8.5</v>
      </c>
      <c r="BH5">
        <v>8.5</v>
      </c>
      <c r="BI5">
        <v>8</v>
      </c>
      <c r="BJ5">
        <v>8.5</v>
      </c>
      <c r="BK5">
        <v>6.5</v>
      </c>
      <c r="BL5">
        <v>4.5</v>
      </c>
      <c r="BM5">
        <v>6.5</v>
      </c>
      <c r="BN5">
        <v>5.5</v>
      </c>
      <c r="BO5">
        <v>9</v>
      </c>
      <c r="BP5">
        <v>4.5</v>
      </c>
      <c r="BQ5">
        <v>8</v>
      </c>
      <c r="BR5">
        <v>5.5</v>
      </c>
      <c r="BS5">
        <v>5</v>
      </c>
      <c r="BT5">
        <v>7.5</v>
      </c>
      <c r="BU5">
        <v>8.5</v>
      </c>
      <c r="BV5">
        <v>7.5</v>
      </c>
      <c r="BW5">
        <v>11</v>
      </c>
      <c r="BX5">
        <v>5.5</v>
      </c>
      <c r="BY5">
        <v>5.5</v>
      </c>
      <c r="BZ5">
        <v>6.5</v>
      </c>
      <c r="CA5">
        <v>8.5</v>
      </c>
      <c r="CB5">
        <v>7.5</v>
      </c>
      <c r="CC5">
        <v>5.5</v>
      </c>
      <c r="CD5">
        <v>5</v>
      </c>
      <c r="CE5">
        <v>6.5</v>
      </c>
      <c r="CF5">
        <v>7</v>
      </c>
      <c r="CG5">
        <v>7.5</v>
      </c>
      <c r="CH5">
        <v>5.5</v>
      </c>
      <c r="CI5">
        <v>11.5</v>
      </c>
      <c r="CJ5">
        <v>7.5</v>
      </c>
      <c r="CK5">
        <v>5</v>
      </c>
      <c r="CL5">
        <v>6.5</v>
      </c>
      <c r="CM5">
        <v>8</v>
      </c>
      <c r="CN5">
        <v>6.5</v>
      </c>
      <c r="CO5">
        <v>6</v>
      </c>
      <c r="CP5">
        <v>8.5</v>
      </c>
      <c r="CQ5">
        <v>7</v>
      </c>
      <c r="CR5">
        <v>7</v>
      </c>
      <c r="CS5">
        <v>6</v>
      </c>
      <c r="CT5">
        <v>6</v>
      </c>
      <c r="CU5">
        <v>5.5</v>
      </c>
      <c r="CV5">
        <v>5.5</v>
      </c>
      <c r="CW5">
        <v>4.5</v>
      </c>
      <c r="CX5">
        <v>7</v>
      </c>
      <c r="CY5">
        <v>6</v>
      </c>
      <c r="CZ5">
        <v>5</v>
      </c>
      <c r="DA5">
        <v>5</v>
      </c>
      <c r="DB5">
        <v>8</v>
      </c>
      <c r="DC5">
        <v>6.5</v>
      </c>
      <c r="DD5">
        <v>4.5</v>
      </c>
      <c r="DE5">
        <v>7.5</v>
      </c>
      <c r="DF5">
        <v>5</v>
      </c>
      <c r="DG5">
        <v>5</v>
      </c>
      <c r="DH5">
        <v>4.5</v>
      </c>
      <c r="DI5">
        <v>6</v>
      </c>
      <c r="DJ5">
        <v>4</v>
      </c>
      <c r="DK5">
        <v>3.5</v>
      </c>
      <c r="DL5">
        <v>6</v>
      </c>
      <c r="DM5">
        <v>6.5</v>
      </c>
      <c r="DN5">
        <v>5</v>
      </c>
      <c r="DO5">
        <v>8.5</v>
      </c>
      <c r="DP5">
        <v>5</v>
      </c>
      <c r="DQ5">
        <v>5</v>
      </c>
      <c r="DR5">
        <v>5.5</v>
      </c>
      <c r="DS5">
        <v>9.5</v>
      </c>
      <c r="DT5">
        <v>6.5</v>
      </c>
      <c r="DU5">
        <v>5</v>
      </c>
      <c r="DV5">
        <v>5</v>
      </c>
      <c r="DW5">
        <v>8</v>
      </c>
      <c r="DX5">
        <v>10</v>
      </c>
      <c r="DY5">
        <v>8</v>
      </c>
      <c r="DZ5">
        <v>5</v>
      </c>
      <c r="EA5">
        <v>5.5</v>
      </c>
      <c r="EB5">
        <v>6.5</v>
      </c>
      <c r="EC5">
        <v>5.5</v>
      </c>
      <c r="ED5">
        <v>6</v>
      </c>
      <c r="EE5">
        <v>9</v>
      </c>
      <c r="EF5">
        <v>7.5</v>
      </c>
      <c r="EG5">
        <v>6</v>
      </c>
      <c r="EH5">
        <v>6.5</v>
      </c>
      <c r="EI5">
        <v>7.5</v>
      </c>
      <c r="EJ5">
        <v>6</v>
      </c>
      <c r="EK5">
        <v>6</v>
      </c>
    </row>
    <row r="6" spans="1:141" hidden="1" outlineLevel="1">
      <c r="B6" t="s">
        <v>347</v>
      </c>
      <c r="C6">
        <v>6</v>
      </c>
      <c r="D6">
        <v>4.5999999999999996</v>
      </c>
      <c r="E6">
        <v>5.6</v>
      </c>
      <c r="F6">
        <v>5</v>
      </c>
      <c r="G6">
        <v>4.5999999999999996</v>
      </c>
      <c r="H6">
        <v>2</v>
      </c>
      <c r="I6">
        <v>2.6000000000000005</v>
      </c>
      <c r="J6">
        <v>4.2</v>
      </c>
      <c r="K6">
        <v>4.5</v>
      </c>
      <c r="L6">
        <v>1.5</v>
      </c>
      <c r="M6">
        <v>2.2000000000000002</v>
      </c>
      <c r="N6">
        <v>1.8</v>
      </c>
      <c r="O6">
        <v>2.2000000000000002</v>
      </c>
      <c r="P6">
        <v>0.79999999999999993</v>
      </c>
      <c r="Q6">
        <v>8.1999999999999993</v>
      </c>
      <c r="R6">
        <v>7</v>
      </c>
      <c r="S6">
        <v>3.9999999999999996</v>
      </c>
      <c r="T6">
        <v>4</v>
      </c>
      <c r="U6">
        <v>3.5999999999999996</v>
      </c>
      <c r="V6">
        <v>3.4</v>
      </c>
      <c r="W6">
        <v>2.9999999999999996</v>
      </c>
      <c r="X6">
        <v>4.2</v>
      </c>
      <c r="Y6">
        <v>2.8</v>
      </c>
      <c r="Z6">
        <v>2.5</v>
      </c>
      <c r="AA6">
        <v>3</v>
      </c>
      <c r="AB6">
        <v>0.6</v>
      </c>
      <c r="AC6">
        <v>0.6</v>
      </c>
      <c r="AD6">
        <v>0.6</v>
      </c>
      <c r="AE6">
        <v>0.19999999999999998</v>
      </c>
      <c r="AF6">
        <v>0.3</v>
      </c>
      <c r="AG6">
        <v>7</v>
      </c>
      <c r="AH6">
        <v>4</v>
      </c>
      <c r="AI6">
        <v>4.3</v>
      </c>
      <c r="AJ6">
        <v>2.5999999999999996</v>
      </c>
      <c r="AK6">
        <v>3.8000000000000007</v>
      </c>
      <c r="AL6">
        <v>2.8</v>
      </c>
      <c r="AM6">
        <v>3.4000000000000004</v>
      </c>
      <c r="AN6">
        <v>2.1999999999999997</v>
      </c>
      <c r="AO6">
        <v>1.7999999999999998</v>
      </c>
      <c r="AP6">
        <v>1.8</v>
      </c>
      <c r="AQ6">
        <v>1.4</v>
      </c>
      <c r="AR6">
        <v>1.7999999999999998</v>
      </c>
      <c r="AS6">
        <v>3</v>
      </c>
      <c r="AT6">
        <v>0.8</v>
      </c>
      <c r="AU6">
        <v>0.6</v>
      </c>
      <c r="AV6">
        <v>7.5</v>
      </c>
      <c r="AW6">
        <v>6</v>
      </c>
      <c r="AX6">
        <v>5.1999999999999993</v>
      </c>
      <c r="AY6">
        <v>4.3999999999999995</v>
      </c>
      <c r="AZ6">
        <v>4.3999999999999995</v>
      </c>
      <c r="BA6">
        <v>2.8</v>
      </c>
      <c r="BB6">
        <v>4.5</v>
      </c>
      <c r="BC6">
        <v>4.2</v>
      </c>
      <c r="BD6">
        <v>3.5999999999999996</v>
      </c>
      <c r="BE6">
        <v>6</v>
      </c>
      <c r="BF6">
        <v>4.2</v>
      </c>
      <c r="BG6">
        <v>1.4</v>
      </c>
      <c r="BH6">
        <v>0.6</v>
      </c>
      <c r="BI6">
        <v>0.6</v>
      </c>
      <c r="BJ6">
        <v>0.39999999999999997</v>
      </c>
      <c r="BK6">
        <v>1.2</v>
      </c>
      <c r="BL6">
        <v>0.6</v>
      </c>
      <c r="BM6">
        <v>0.6</v>
      </c>
      <c r="BN6">
        <v>0.6</v>
      </c>
      <c r="BO6">
        <v>0.19999999999999998</v>
      </c>
      <c r="BP6">
        <v>0.6</v>
      </c>
      <c r="BQ6">
        <v>9.1</v>
      </c>
      <c r="BR6">
        <v>5.6</v>
      </c>
      <c r="BS6">
        <v>5.4</v>
      </c>
      <c r="BT6">
        <v>5.2000000000000011</v>
      </c>
      <c r="BU6">
        <v>6.3</v>
      </c>
      <c r="BV6">
        <v>3.5999999999999996</v>
      </c>
      <c r="BW6">
        <v>5</v>
      </c>
      <c r="BX6">
        <v>4.8000000000000007</v>
      </c>
      <c r="BY6">
        <v>4.5999999999999996</v>
      </c>
      <c r="BZ6">
        <v>4.2</v>
      </c>
      <c r="CA6">
        <v>3</v>
      </c>
      <c r="CB6">
        <v>1.4000000000000001</v>
      </c>
      <c r="CC6">
        <v>2.4000000000000004</v>
      </c>
      <c r="CD6">
        <v>1.2</v>
      </c>
      <c r="CE6">
        <v>1.4</v>
      </c>
      <c r="CF6">
        <v>0.89999999999999991</v>
      </c>
      <c r="CG6">
        <v>0.89999999999999991</v>
      </c>
      <c r="CH6">
        <v>1.7999999999999998</v>
      </c>
      <c r="CI6">
        <v>10.6</v>
      </c>
      <c r="CJ6">
        <v>6.3000000000000007</v>
      </c>
      <c r="CK6">
        <v>4.3</v>
      </c>
      <c r="CL6">
        <v>2.9999999999999996</v>
      </c>
      <c r="CM6">
        <v>2.6</v>
      </c>
      <c r="CN6">
        <v>1.6</v>
      </c>
      <c r="CO6">
        <v>2.4000000000000004</v>
      </c>
      <c r="CP6">
        <v>1.4</v>
      </c>
      <c r="CQ6">
        <v>2.4</v>
      </c>
      <c r="CR6">
        <v>1.2000000000000002</v>
      </c>
      <c r="CS6">
        <v>1</v>
      </c>
      <c r="CT6">
        <v>1</v>
      </c>
      <c r="CU6">
        <v>0.39999999999999997</v>
      </c>
      <c r="CV6">
        <v>0.39999999999999997</v>
      </c>
      <c r="CW6">
        <v>0.6</v>
      </c>
      <c r="CX6">
        <v>0.6</v>
      </c>
      <c r="CY6">
        <v>0.6</v>
      </c>
      <c r="CZ6">
        <v>0.19999999999999998</v>
      </c>
      <c r="DA6">
        <v>0.6</v>
      </c>
      <c r="DB6">
        <v>0.19999999999999998</v>
      </c>
      <c r="DC6">
        <v>0.6</v>
      </c>
      <c r="DD6">
        <v>0.6</v>
      </c>
      <c r="DE6">
        <v>5.6</v>
      </c>
      <c r="DF6">
        <v>3.5999999999999996</v>
      </c>
      <c r="DG6">
        <v>3.6000000000000005</v>
      </c>
      <c r="DH6">
        <v>5.1999999999999993</v>
      </c>
      <c r="DI6">
        <v>3.2</v>
      </c>
      <c r="DJ6">
        <v>2.9999999999999996</v>
      </c>
      <c r="DK6">
        <v>2.5999999999999996</v>
      </c>
      <c r="DL6">
        <v>2.4000000000000004</v>
      </c>
      <c r="DM6">
        <v>2</v>
      </c>
      <c r="DN6">
        <v>2.4</v>
      </c>
      <c r="DO6">
        <v>1.8000000000000003</v>
      </c>
      <c r="DP6">
        <v>4.2</v>
      </c>
      <c r="DQ6">
        <v>1.7999999999999998</v>
      </c>
      <c r="DR6">
        <v>0.4</v>
      </c>
      <c r="DS6">
        <v>8.8999999999999986</v>
      </c>
      <c r="DT6">
        <v>8.4</v>
      </c>
      <c r="DU6">
        <v>6.2</v>
      </c>
      <c r="DV6">
        <v>6.8</v>
      </c>
      <c r="DW6">
        <v>6.4</v>
      </c>
      <c r="DX6">
        <v>2.1999999999999997</v>
      </c>
      <c r="DY6">
        <v>5</v>
      </c>
      <c r="DZ6">
        <v>2.8</v>
      </c>
      <c r="EA6">
        <v>3.4</v>
      </c>
      <c r="EB6">
        <v>4.2</v>
      </c>
      <c r="EC6">
        <v>3.4</v>
      </c>
      <c r="ED6">
        <v>1.7999999999999998</v>
      </c>
      <c r="EE6">
        <v>1.2</v>
      </c>
      <c r="EF6">
        <v>0.79999999999999993</v>
      </c>
      <c r="EG6">
        <v>1.6</v>
      </c>
      <c r="EH6">
        <v>0.6</v>
      </c>
      <c r="EI6">
        <v>0.6</v>
      </c>
      <c r="EJ6">
        <v>0.4</v>
      </c>
      <c r="EK6">
        <v>0.6</v>
      </c>
    </row>
    <row r="7" spans="1:141" hidden="1" outlineLevel="1">
      <c r="B7" t="s">
        <v>348</v>
      </c>
      <c r="Y7">
        <v>-1</v>
      </c>
      <c r="AM7">
        <v>-1</v>
      </c>
      <c r="BC7">
        <v>-1</v>
      </c>
      <c r="BJ7" t="s">
        <v>349</v>
      </c>
      <c r="BK7" t="s">
        <v>349</v>
      </c>
      <c r="BL7" t="s">
        <v>349</v>
      </c>
      <c r="BM7" t="s">
        <v>349</v>
      </c>
      <c r="BN7" t="s">
        <v>349</v>
      </c>
      <c r="BO7" t="s">
        <v>349</v>
      </c>
      <c r="BP7" t="s">
        <v>349</v>
      </c>
      <c r="BQ7" t="s">
        <v>349</v>
      </c>
      <c r="BR7" t="s">
        <v>349</v>
      </c>
      <c r="BS7" t="s">
        <v>349</v>
      </c>
      <c r="BT7" t="s">
        <v>349</v>
      </c>
      <c r="BU7" t="s">
        <v>349</v>
      </c>
      <c r="BV7" t="s">
        <v>349</v>
      </c>
      <c r="BW7" t="s">
        <v>349</v>
      </c>
      <c r="BX7" t="s">
        <v>349</v>
      </c>
      <c r="BY7" t="s">
        <v>349</v>
      </c>
      <c r="BZ7" t="s">
        <v>349</v>
      </c>
      <c r="CA7" t="s">
        <v>349</v>
      </c>
      <c r="CB7" t="s">
        <v>349</v>
      </c>
      <c r="CC7" t="s">
        <v>349</v>
      </c>
      <c r="CD7" t="s">
        <v>349</v>
      </c>
      <c r="CE7" t="s">
        <v>349</v>
      </c>
      <c r="CF7" t="s">
        <v>349</v>
      </c>
      <c r="CG7" t="s">
        <v>349</v>
      </c>
      <c r="CH7" t="s">
        <v>349</v>
      </c>
      <c r="CI7" t="s">
        <v>349</v>
      </c>
      <c r="CJ7" t="s">
        <v>349</v>
      </c>
      <c r="CK7" t="s">
        <v>349</v>
      </c>
      <c r="CL7" t="s">
        <v>349</v>
      </c>
      <c r="CM7" t="s">
        <v>349</v>
      </c>
      <c r="CN7" t="s">
        <v>349</v>
      </c>
      <c r="CO7" t="s">
        <v>349</v>
      </c>
      <c r="CP7" t="s">
        <v>349</v>
      </c>
      <c r="CQ7" t="s">
        <v>349</v>
      </c>
      <c r="CR7" t="s">
        <v>349</v>
      </c>
      <c r="CS7" t="s">
        <v>349</v>
      </c>
      <c r="CT7" t="s">
        <v>349</v>
      </c>
      <c r="CU7" t="s">
        <v>349</v>
      </c>
      <c r="CV7" t="s">
        <v>349</v>
      </c>
      <c r="CW7" t="s">
        <v>349</v>
      </c>
      <c r="CX7" t="s">
        <v>349</v>
      </c>
      <c r="CY7" t="s">
        <v>349</v>
      </c>
      <c r="CZ7" t="s">
        <v>349</v>
      </c>
      <c r="DA7" t="s">
        <v>349</v>
      </c>
      <c r="DB7" t="s">
        <v>349</v>
      </c>
      <c r="DC7" t="s">
        <v>349</v>
      </c>
      <c r="DD7" t="s">
        <v>349</v>
      </c>
    </row>
    <row r="8" spans="1:141" hidden="1" outlineLevel="1">
      <c r="B8" t="s">
        <v>350</v>
      </c>
      <c r="C8">
        <v>-1</v>
      </c>
      <c r="U8">
        <v>-1</v>
      </c>
      <c r="AC8">
        <v>-1</v>
      </c>
      <c r="BJ8" t="s">
        <v>349</v>
      </c>
      <c r="BK8" t="s">
        <v>349</v>
      </c>
      <c r="BL8" t="s">
        <v>349</v>
      </c>
      <c r="BM8" t="s">
        <v>349</v>
      </c>
      <c r="BN8" t="s">
        <v>349</v>
      </c>
      <c r="BO8" t="s">
        <v>349</v>
      </c>
      <c r="BP8" t="s">
        <v>349</v>
      </c>
      <c r="BQ8">
        <v>0</v>
      </c>
      <c r="BR8" t="s">
        <v>349</v>
      </c>
      <c r="BS8" t="s">
        <v>349</v>
      </c>
      <c r="BT8" t="s">
        <v>349</v>
      </c>
      <c r="BU8" t="s">
        <v>349</v>
      </c>
      <c r="BV8" t="s">
        <v>349</v>
      </c>
      <c r="BW8" t="s">
        <v>349</v>
      </c>
      <c r="BX8" t="s">
        <v>349</v>
      </c>
      <c r="BY8" t="s">
        <v>349</v>
      </c>
      <c r="BZ8" t="s">
        <v>349</v>
      </c>
      <c r="CA8" t="s">
        <v>349</v>
      </c>
      <c r="CB8" t="s">
        <v>349</v>
      </c>
      <c r="CC8" t="s">
        <v>349</v>
      </c>
      <c r="CD8" t="s">
        <v>349</v>
      </c>
      <c r="CE8" t="s">
        <v>349</v>
      </c>
      <c r="CF8" t="s">
        <v>349</v>
      </c>
      <c r="CG8" t="s">
        <v>349</v>
      </c>
      <c r="CH8" t="s">
        <v>349</v>
      </c>
      <c r="CI8" t="s">
        <v>349</v>
      </c>
      <c r="CJ8" t="s">
        <v>349</v>
      </c>
      <c r="CK8" t="s">
        <v>349</v>
      </c>
      <c r="CL8" t="s">
        <v>349</v>
      </c>
      <c r="CM8" t="s">
        <v>349</v>
      </c>
      <c r="CN8" t="s">
        <v>349</v>
      </c>
      <c r="CO8" t="s">
        <v>349</v>
      </c>
      <c r="CP8" t="s">
        <v>349</v>
      </c>
      <c r="CQ8" t="s">
        <v>349</v>
      </c>
      <c r="CR8" t="s">
        <v>349</v>
      </c>
      <c r="CS8" t="s">
        <v>349</v>
      </c>
      <c r="CT8" t="s">
        <v>349</v>
      </c>
      <c r="CU8" t="s">
        <v>349</v>
      </c>
      <c r="CV8" t="s">
        <v>349</v>
      </c>
      <c r="CW8" t="s">
        <v>349</v>
      </c>
      <c r="CX8" t="s">
        <v>349</v>
      </c>
      <c r="CY8" t="s">
        <v>349</v>
      </c>
      <c r="CZ8" t="s">
        <v>349</v>
      </c>
      <c r="DA8" t="s">
        <v>349</v>
      </c>
      <c r="DB8" t="s">
        <v>349</v>
      </c>
      <c r="DC8" t="s">
        <v>349</v>
      </c>
      <c r="DD8" t="s">
        <v>349</v>
      </c>
    </row>
    <row r="9" spans="1:141" hidden="1" outlineLevel="1">
      <c r="B9" t="s">
        <v>351</v>
      </c>
      <c r="BJ9" t="s">
        <v>349</v>
      </c>
      <c r="BK9" t="s">
        <v>349</v>
      </c>
      <c r="BL9" t="s">
        <v>349</v>
      </c>
      <c r="BM9" t="s">
        <v>349</v>
      </c>
      <c r="BN9" t="s">
        <v>349</v>
      </c>
      <c r="BO9" t="s">
        <v>349</v>
      </c>
      <c r="BP9" t="s">
        <v>349</v>
      </c>
      <c r="BQ9" t="s">
        <v>352</v>
      </c>
      <c r="BR9" t="s">
        <v>349</v>
      </c>
      <c r="BS9" t="s">
        <v>349</v>
      </c>
      <c r="BT9" t="s">
        <v>349</v>
      </c>
      <c r="BU9" t="s">
        <v>349</v>
      </c>
      <c r="BV9" t="s">
        <v>349</v>
      </c>
      <c r="BW9" t="s">
        <v>349</v>
      </c>
      <c r="BX9" t="s">
        <v>349</v>
      </c>
      <c r="BY9" t="s">
        <v>349</v>
      </c>
      <c r="BZ9" t="s">
        <v>349</v>
      </c>
      <c r="CA9" t="s">
        <v>349</v>
      </c>
      <c r="CB9" t="s">
        <v>349</v>
      </c>
      <c r="CC9" t="s">
        <v>349</v>
      </c>
      <c r="CD9" t="s">
        <v>349</v>
      </c>
      <c r="CE9" t="s">
        <v>349</v>
      </c>
      <c r="CF9" t="s">
        <v>349</v>
      </c>
      <c r="CG9" t="s">
        <v>349</v>
      </c>
      <c r="CH9" t="s">
        <v>349</v>
      </c>
      <c r="CI9" t="s">
        <v>349</v>
      </c>
      <c r="CJ9" t="s">
        <v>349</v>
      </c>
      <c r="CK9" t="s">
        <v>349</v>
      </c>
      <c r="CL9" t="s">
        <v>349</v>
      </c>
      <c r="CM9" t="s">
        <v>349</v>
      </c>
      <c r="CN9" t="s">
        <v>349</v>
      </c>
      <c r="CO9" t="s">
        <v>349</v>
      </c>
      <c r="CP9" t="s">
        <v>349</v>
      </c>
      <c r="CQ9" t="s">
        <v>349</v>
      </c>
      <c r="CR9" t="s">
        <v>349</v>
      </c>
      <c r="CS9" t="s">
        <v>349</v>
      </c>
      <c r="CT9" t="s">
        <v>349</v>
      </c>
      <c r="CU9" t="s">
        <v>349</v>
      </c>
      <c r="CV9" t="s">
        <v>349</v>
      </c>
      <c r="CW9" t="s">
        <v>349</v>
      </c>
      <c r="CX9" t="s">
        <v>349</v>
      </c>
      <c r="CY9" t="s">
        <v>349</v>
      </c>
      <c r="CZ9" t="s">
        <v>349</v>
      </c>
      <c r="DA9" t="s">
        <v>349</v>
      </c>
      <c r="DB9" t="s">
        <v>349</v>
      </c>
      <c r="DC9" t="s">
        <v>349</v>
      </c>
      <c r="DD9" t="s">
        <v>349</v>
      </c>
    </row>
    <row r="10" spans="1:141" ht="15.5" collapsed="1">
      <c r="B10" s="61" t="s">
        <v>84</v>
      </c>
      <c r="C10" s="62" t="s">
        <v>85</v>
      </c>
      <c r="D10" s="62"/>
      <c r="E10" s="62"/>
      <c r="F10" s="62"/>
      <c r="G10" s="62"/>
      <c r="H10" s="62"/>
      <c r="I10" s="62"/>
    </row>
    <row r="11" spans="1:141" ht="15.5">
      <c r="B11" s="61" t="s">
        <v>86</v>
      </c>
      <c r="C11" t="str">
        <f>C2</f>
        <v>Roman Saiss</v>
      </c>
      <c r="D11" t="str">
        <f t="shared" ref="D11:BO11" si="0">D2</f>
        <v>Hakim Ziyech</v>
      </c>
      <c r="E11" t="str">
        <f t="shared" si="0"/>
        <v>Achraf Hakimi</v>
      </c>
      <c r="F11" t="str">
        <f t="shared" si="0"/>
        <v>Noussair Mazraoui</v>
      </c>
      <c r="G11" t="str">
        <f t="shared" si="0"/>
        <v>Nayef Aguerd</v>
      </c>
      <c r="H11" t="str">
        <f t="shared" si="0"/>
        <v>Youssef En Nesyri</v>
      </c>
      <c r="I11" t="str">
        <f t="shared" si="0"/>
        <v>Sofiane Boufal</v>
      </c>
      <c r="J11" t="str">
        <f t="shared" si="0"/>
        <v>Monir El Kajoui</v>
      </c>
      <c r="K11" t="str">
        <f t="shared" si="0"/>
        <v>Yassine Bounou</v>
      </c>
      <c r="L11" t="str">
        <f t="shared" si="0"/>
        <v>Zakaria Aboukhlal</v>
      </c>
      <c r="M11" t="str">
        <f t="shared" si="0"/>
        <v>Azzedine Ounahi</v>
      </c>
      <c r="N11" t="str">
        <f t="shared" si="0"/>
        <v>Selim Amallah</v>
      </c>
      <c r="O11" t="str">
        <f t="shared" si="0"/>
        <v>Sofyan Amrabat</v>
      </c>
      <c r="P11" t="str">
        <f t="shared" si="0"/>
        <v>Abdelhamid Sabiri</v>
      </c>
      <c r="Q11" t="str">
        <f t="shared" si="0"/>
        <v>Denzel Dumfries</v>
      </c>
      <c r="R11" t="str">
        <f t="shared" si="0"/>
        <v>Daley Blind</v>
      </c>
      <c r="S11" t="str">
        <f t="shared" si="0"/>
        <v>Cody Gakpo</v>
      </c>
      <c r="T11" t="str">
        <f t="shared" si="0"/>
        <v>Andries Noppert</v>
      </c>
      <c r="U11" t="str">
        <f t="shared" si="0"/>
        <v>Frenkie De Jong</v>
      </c>
      <c r="V11" t="str">
        <f t="shared" si="0"/>
        <v>Davy Klaassen</v>
      </c>
      <c r="W11" t="str">
        <f t="shared" si="0"/>
        <v>Virgil Van Dijk</v>
      </c>
      <c r="X11" t="str">
        <f t="shared" si="0"/>
        <v>Memphis Depay</v>
      </c>
      <c r="Y11" t="str">
        <f t="shared" si="0"/>
        <v>Nathan Ake</v>
      </c>
      <c r="Z11" t="str">
        <f t="shared" si="0"/>
        <v>Jurrien Timber</v>
      </c>
      <c r="AA11" t="str">
        <f t="shared" si="0"/>
        <v>Matthijs De Ligt</v>
      </c>
      <c r="AB11" t="str">
        <f t="shared" si="0"/>
        <v>Marten De Roon</v>
      </c>
      <c r="AC11" t="str">
        <f t="shared" si="0"/>
        <v>Teun Koopmeiners</v>
      </c>
      <c r="AD11" t="str">
        <f t="shared" si="0"/>
        <v>Steven Bergwijn</v>
      </c>
      <c r="AE11" t="str">
        <f t="shared" si="0"/>
        <v>Steven Berghuis</v>
      </c>
      <c r="AF11" t="str">
        <f t="shared" si="0"/>
        <v>Vincent Janssen</v>
      </c>
      <c r="AG11" t="str">
        <f t="shared" si="0"/>
        <v>Lionel Messi</v>
      </c>
      <c r="AH11" t="str">
        <f t="shared" si="0"/>
        <v>Nicolas Otamendi</v>
      </c>
      <c r="AI11" t="str">
        <f t="shared" si="0"/>
        <v>Alexis Mac Allister</v>
      </c>
      <c r="AJ11" t="str">
        <f t="shared" si="0"/>
        <v>Enzo Fernandez</v>
      </c>
      <c r="AK11" t="str">
        <f t="shared" si="0"/>
        <v>Julian Alvarez</v>
      </c>
      <c r="AL11" t="str">
        <f t="shared" si="0"/>
        <v>Damian Martinez</v>
      </c>
      <c r="AM11" t="str">
        <f t="shared" si="0"/>
        <v>Marcos Acuna</v>
      </c>
      <c r="AN11" t="str">
        <f t="shared" si="0"/>
        <v>Nahuel Molina</v>
      </c>
      <c r="AO11" t="str">
        <f t="shared" si="0"/>
        <v>Angel Di Maria</v>
      </c>
      <c r="AP11" t="str">
        <f t="shared" si="0"/>
        <v>Rodrigo De Paul</v>
      </c>
      <c r="AQ11" t="str">
        <f t="shared" si="0"/>
        <v>Cristian Romero</v>
      </c>
      <c r="AR11" t="str">
        <f t="shared" si="0"/>
        <v>Lisandro Martinez</v>
      </c>
      <c r="AS11" t="str">
        <f t="shared" si="0"/>
        <v>Gonzalo Montiel</v>
      </c>
      <c r="AT11" t="str">
        <f t="shared" si="0"/>
        <v>Lautaro Martinez</v>
      </c>
      <c r="AU11" t="str">
        <f t="shared" si="0"/>
        <v>Leandro Paredes</v>
      </c>
      <c r="AV11" t="str">
        <f t="shared" si="0"/>
        <v>Richarlison</v>
      </c>
      <c r="AW11" t="str">
        <f t="shared" si="0"/>
        <v>Vinicius Jr</v>
      </c>
      <c r="AX11" t="str">
        <f t="shared" si="0"/>
        <v>Thiago Silva</v>
      </c>
      <c r="AY11" t="str">
        <f t="shared" si="0"/>
        <v>Casemiro</v>
      </c>
      <c r="AZ11" t="str">
        <f t="shared" si="0"/>
        <v>Alisson</v>
      </c>
      <c r="BA11" t="str">
        <f t="shared" si="0"/>
        <v>Marquinhos</v>
      </c>
      <c r="BB11" t="str">
        <f t="shared" si="0"/>
        <v>Lucas Paqueta</v>
      </c>
      <c r="BC11" t="str">
        <f t="shared" si="0"/>
        <v>Eder Militao</v>
      </c>
      <c r="BD11" t="str">
        <f t="shared" si="0"/>
        <v>Alex Sandro</v>
      </c>
      <c r="BE11" t="str">
        <f t="shared" si="0"/>
        <v>Danilo</v>
      </c>
      <c r="BF11" t="str">
        <f t="shared" si="0"/>
        <v>Neymar</v>
      </c>
      <c r="BG11" t="str">
        <f t="shared" si="0"/>
        <v>Raphinha</v>
      </c>
      <c r="BH11" t="str">
        <f t="shared" si="0"/>
        <v>Rodrygo</v>
      </c>
      <c r="BI11" t="str">
        <f t="shared" si="0"/>
        <v>Gabriel Martinelli</v>
      </c>
      <c r="BJ11" t="str">
        <f t="shared" si="0"/>
        <v>Antony</v>
      </c>
      <c r="BK11" t="str">
        <f t="shared" si="0"/>
        <v>Fabinho</v>
      </c>
      <c r="BL11" t="str">
        <f t="shared" si="0"/>
        <v>Gleison Bremer</v>
      </c>
      <c r="BM11" t="str">
        <f t="shared" si="0"/>
        <v>Everton Ribeiro</v>
      </c>
      <c r="BN11" t="str">
        <f t="shared" si="0"/>
        <v>Ederson</v>
      </c>
      <c r="BO11" t="str">
        <f t="shared" si="0"/>
        <v>Gabriel Jesus</v>
      </c>
      <c r="BP11" t="str">
        <f t="shared" ref="BP11:CI11" si="1">BP2</f>
        <v>Dani Alves</v>
      </c>
      <c r="BQ11" t="str">
        <f t="shared" si="1"/>
        <v>Bukayo Saka</v>
      </c>
      <c r="BR11" t="str">
        <f t="shared" si="1"/>
        <v>Harry Maguire</v>
      </c>
      <c r="BS11" t="str">
        <f t="shared" si="1"/>
        <v>Luke Shaw</v>
      </c>
      <c r="BT11" t="str">
        <f t="shared" si="1"/>
        <v>Jude Bellingham</v>
      </c>
      <c r="BU11" t="str">
        <f t="shared" si="1"/>
        <v>Philip Foden</v>
      </c>
      <c r="BV11" t="str">
        <f t="shared" si="1"/>
        <v>Marcus Rashford</v>
      </c>
      <c r="BW11" t="str">
        <f t="shared" si="1"/>
        <v>Harry Kane</v>
      </c>
      <c r="BX11" t="str">
        <f t="shared" si="1"/>
        <v>Jordan Pickford</v>
      </c>
      <c r="BY11" t="str">
        <f t="shared" si="1"/>
        <v>John Stones</v>
      </c>
      <c r="BZ11" t="str">
        <f t="shared" si="1"/>
        <v>Jordan Henderson</v>
      </c>
      <c r="CA11" t="str">
        <f t="shared" si="1"/>
        <v>Raheem Sterling</v>
      </c>
      <c r="CB11" t="str">
        <f t="shared" si="1"/>
        <v>Jack Grealish</v>
      </c>
      <c r="CC11" t="str">
        <f t="shared" si="1"/>
        <v>Kyle Walker</v>
      </c>
      <c r="CD11" t="str">
        <f t="shared" si="1"/>
        <v>Kieran Trippier</v>
      </c>
      <c r="CE11" t="str">
        <f t="shared" si="1"/>
        <v>Declan Rice</v>
      </c>
      <c r="CF11" t="str">
        <f t="shared" si="1"/>
        <v>Callum Wilson</v>
      </c>
      <c r="CG11" t="str">
        <f t="shared" si="1"/>
        <v>Mason Mount</v>
      </c>
      <c r="CH11" t="str">
        <f t="shared" si="1"/>
        <v>Kalvin Phillips</v>
      </c>
      <c r="CI11" t="str">
        <f t="shared" si="1"/>
        <v>Kylian Mbappe</v>
      </c>
      <c r="CJ11" t="str">
        <f t="shared" ref="CJ11:EJ11" si="2">CJ2</f>
        <v>Olivier Giroud</v>
      </c>
      <c r="CK11" t="str">
        <f t="shared" si="2"/>
        <v>Theo Hernandez</v>
      </c>
      <c r="CL11" t="str">
        <f t="shared" si="2"/>
        <v>Adrien Rabiot</v>
      </c>
      <c r="CM11" t="str">
        <f t="shared" si="2"/>
        <v>Ousmane Dembele</v>
      </c>
      <c r="CN11" t="str">
        <f t="shared" si="2"/>
        <v>Aurelien Tchouameni</v>
      </c>
      <c r="CO11" t="str">
        <f t="shared" si="2"/>
        <v>Jules Kounde</v>
      </c>
      <c r="CP11" t="str">
        <f t="shared" si="2"/>
        <v>Antoine Griezmann</v>
      </c>
      <c r="CQ11" t="str">
        <f t="shared" si="2"/>
        <v>Eduardo Camavinga</v>
      </c>
      <c r="CR11" t="str">
        <f t="shared" si="2"/>
        <v>Marcus Thuram</v>
      </c>
      <c r="CS11" t="str">
        <f t="shared" si="2"/>
        <v>Raphael Varane</v>
      </c>
      <c r="CT11" t="str">
        <f t="shared" si="2"/>
        <v>Hugo Lloris</v>
      </c>
      <c r="CU11" t="str">
        <f t="shared" si="2"/>
        <v>Ibrahima Konate</v>
      </c>
      <c r="CV11" t="str">
        <f t="shared" si="2"/>
        <v>Dayotchanculle Upamecano</v>
      </c>
      <c r="CW11" t="str">
        <f t="shared" si="2"/>
        <v>Axel Arthur Disasi</v>
      </c>
      <c r="CX11" t="str">
        <f t="shared" si="2"/>
        <v>Randal Kolo Muani</v>
      </c>
      <c r="CY11" t="str">
        <f t="shared" si="2"/>
        <v>Matteo Guendouzi</v>
      </c>
      <c r="CZ11" t="str">
        <f t="shared" si="2"/>
        <v>Youssouf Fofana</v>
      </c>
      <c r="DA11" t="str">
        <f t="shared" si="2"/>
        <v>Benjamin Pavard</v>
      </c>
      <c r="DB11" t="str">
        <f t="shared" si="2"/>
        <v>Kingsley Coman</v>
      </c>
      <c r="DC11" t="str">
        <f t="shared" si="2"/>
        <v>Jordan Veretout</v>
      </c>
      <c r="DD11" t="str">
        <f t="shared" si="2"/>
        <v>Steve Mandanda</v>
      </c>
      <c r="DE11" t="str">
        <f t="shared" si="2"/>
        <v>Ivan Perisic</v>
      </c>
      <c r="DF11" t="str">
        <f t="shared" si="2"/>
        <v>Josip Juranovic</v>
      </c>
      <c r="DG11" t="str">
        <f t="shared" si="2"/>
        <v>Dominik Livakovic</v>
      </c>
      <c r="DH11" t="str">
        <f t="shared" si="2"/>
        <v>Dejan Lovren</v>
      </c>
      <c r="DI11" t="str">
        <f t="shared" si="2"/>
        <v>Andrej Kramaric</v>
      </c>
      <c r="DJ11" t="str">
        <f t="shared" si="2"/>
        <v>Josko Gvardiol</v>
      </c>
      <c r="DK11" t="str">
        <f t="shared" si="2"/>
        <v>Borna Sosa</v>
      </c>
      <c r="DL11" t="str">
        <f t="shared" si="2"/>
        <v>Marcelo Brozovic</v>
      </c>
      <c r="DM11" t="str">
        <f t="shared" si="2"/>
        <v>Mateo Kovacic</v>
      </c>
      <c r="DN11" t="str">
        <f t="shared" si="2"/>
        <v>Marko Livaja</v>
      </c>
      <c r="DO11" t="str">
        <f t="shared" si="2"/>
        <v>Luka Modric</v>
      </c>
      <c r="DP11" t="str">
        <f t="shared" si="2"/>
        <v>Lovro Majer</v>
      </c>
      <c r="DQ11" t="str">
        <f t="shared" si="2"/>
        <v>Mislav Orsic</v>
      </c>
      <c r="DR11" t="str">
        <f t="shared" si="2"/>
        <v>Bruno Petkovic</v>
      </c>
      <c r="DS11" t="str">
        <f t="shared" si="2"/>
        <v>Bruno Fernandes</v>
      </c>
      <c r="DT11" t="str">
        <f t="shared" si="2"/>
        <v>Goncalo Ramos</v>
      </c>
      <c r="DU11" t="str">
        <f t="shared" si="2"/>
        <v>Raphael Guerreiro</v>
      </c>
      <c r="DV11" t="str">
        <f t="shared" si="2"/>
        <v>Pepe</v>
      </c>
      <c r="DW11" t="str">
        <f t="shared" si="2"/>
        <v>Joao Felix</v>
      </c>
      <c r="DX11" t="str">
        <f t="shared" si="2"/>
        <v>Cristiano Ronaldo</v>
      </c>
      <c r="DY11" t="str">
        <f t="shared" si="2"/>
        <v>Rafael Leao</v>
      </c>
      <c r="DZ11" t="str">
        <f t="shared" si="2"/>
        <v>Diogo Costa</v>
      </c>
      <c r="EA11" t="str">
        <f t="shared" si="2"/>
        <v>Diogo Dalot</v>
      </c>
      <c r="EB11" t="str">
        <f t="shared" si="2"/>
        <v>Ricardo Horta</v>
      </c>
      <c r="EC11" t="str">
        <f t="shared" si="2"/>
        <v>Ruben Dias</v>
      </c>
      <c r="ED11" t="str">
        <f t="shared" si="2"/>
        <v>Joao Cancelo</v>
      </c>
      <c r="EE11" t="str">
        <f t="shared" si="2"/>
        <v>Bernardo Silva</v>
      </c>
      <c r="EF11" t="str">
        <f t="shared" si="2"/>
        <v>Ruben Neves</v>
      </c>
      <c r="EG11" t="str">
        <f t="shared" si="2"/>
        <v>William</v>
      </c>
      <c r="EH11" t="str">
        <f t="shared" si="2"/>
        <v>Vitinha</v>
      </c>
      <c r="EI11" t="str">
        <f t="shared" si="2"/>
        <v>Matheus Nunes</v>
      </c>
      <c r="EJ11" t="str">
        <f t="shared" si="2"/>
        <v>Otavio</v>
      </c>
      <c r="EK11" t="str">
        <f t="shared" ref="EK11" si="3">EK2</f>
        <v>Joao Mario</v>
      </c>
    </row>
    <row r="12" spans="1:141" ht="15.5">
      <c r="B12" s="61" t="s">
        <v>171</v>
      </c>
      <c r="C12">
        <f>C6</f>
        <v>6</v>
      </c>
      <c r="D12">
        <f t="shared" ref="D12:BO12" si="4">D6</f>
        <v>4.5999999999999996</v>
      </c>
      <c r="E12">
        <f t="shared" si="4"/>
        <v>5.6</v>
      </c>
      <c r="F12">
        <f t="shared" si="4"/>
        <v>5</v>
      </c>
      <c r="G12">
        <f t="shared" si="4"/>
        <v>4.5999999999999996</v>
      </c>
      <c r="H12">
        <f t="shared" si="4"/>
        <v>2</v>
      </c>
      <c r="I12">
        <f t="shared" si="4"/>
        <v>2.6000000000000005</v>
      </c>
      <c r="J12">
        <f t="shared" si="4"/>
        <v>4.2</v>
      </c>
      <c r="K12">
        <f t="shared" si="4"/>
        <v>4.5</v>
      </c>
      <c r="L12">
        <f t="shared" si="4"/>
        <v>1.5</v>
      </c>
      <c r="M12">
        <f t="shared" si="4"/>
        <v>2.2000000000000002</v>
      </c>
      <c r="N12">
        <f t="shared" si="4"/>
        <v>1.8</v>
      </c>
      <c r="O12">
        <f t="shared" si="4"/>
        <v>2.2000000000000002</v>
      </c>
      <c r="P12">
        <f t="shared" si="4"/>
        <v>0.79999999999999993</v>
      </c>
      <c r="Q12">
        <f t="shared" si="4"/>
        <v>8.1999999999999993</v>
      </c>
      <c r="R12">
        <f t="shared" si="4"/>
        <v>7</v>
      </c>
      <c r="S12">
        <f t="shared" si="4"/>
        <v>3.9999999999999996</v>
      </c>
      <c r="T12">
        <f t="shared" si="4"/>
        <v>4</v>
      </c>
      <c r="U12">
        <f t="shared" si="4"/>
        <v>3.5999999999999996</v>
      </c>
      <c r="V12">
        <f t="shared" si="4"/>
        <v>3.4</v>
      </c>
      <c r="W12">
        <f t="shared" si="4"/>
        <v>2.9999999999999996</v>
      </c>
      <c r="X12">
        <f t="shared" si="4"/>
        <v>4.2</v>
      </c>
      <c r="Y12">
        <f t="shared" si="4"/>
        <v>2.8</v>
      </c>
      <c r="Z12">
        <f t="shared" si="4"/>
        <v>2.5</v>
      </c>
      <c r="AA12">
        <f t="shared" si="4"/>
        <v>3</v>
      </c>
      <c r="AB12">
        <f t="shared" si="4"/>
        <v>0.6</v>
      </c>
      <c r="AC12">
        <f t="shared" si="4"/>
        <v>0.6</v>
      </c>
      <c r="AD12">
        <f t="shared" si="4"/>
        <v>0.6</v>
      </c>
      <c r="AE12">
        <f t="shared" si="4"/>
        <v>0.19999999999999998</v>
      </c>
      <c r="AF12">
        <f t="shared" si="4"/>
        <v>0.3</v>
      </c>
      <c r="AG12">
        <f t="shared" si="4"/>
        <v>7</v>
      </c>
      <c r="AH12">
        <f t="shared" si="4"/>
        <v>4</v>
      </c>
      <c r="AI12">
        <f t="shared" si="4"/>
        <v>4.3</v>
      </c>
      <c r="AJ12">
        <f t="shared" si="4"/>
        <v>2.5999999999999996</v>
      </c>
      <c r="AK12">
        <f t="shared" si="4"/>
        <v>3.8000000000000007</v>
      </c>
      <c r="AL12">
        <f t="shared" si="4"/>
        <v>2.8</v>
      </c>
      <c r="AM12">
        <f t="shared" si="4"/>
        <v>3.4000000000000004</v>
      </c>
      <c r="AN12">
        <f t="shared" si="4"/>
        <v>2.1999999999999997</v>
      </c>
      <c r="AO12">
        <f t="shared" si="4"/>
        <v>1.7999999999999998</v>
      </c>
      <c r="AP12">
        <f t="shared" si="4"/>
        <v>1.8</v>
      </c>
      <c r="AQ12">
        <f t="shared" si="4"/>
        <v>1.4</v>
      </c>
      <c r="AR12">
        <f t="shared" si="4"/>
        <v>1.7999999999999998</v>
      </c>
      <c r="AS12">
        <f t="shared" si="4"/>
        <v>3</v>
      </c>
      <c r="AT12">
        <f t="shared" si="4"/>
        <v>0.8</v>
      </c>
      <c r="AU12">
        <f t="shared" si="4"/>
        <v>0.6</v>
      </c>
      <c r="AV12">
        <f t="shared" si="4"/>
        <v>7.5</v>
      </c>
      <c r="AW12">
        <f t="shared" si="4"/>
        <v>6</v>
      </c>
      <c r="AX12">
        <f t="shared" si="4"/>
        <v>5.1999999999999993</v>
      </c>
      <c r="AY12">
        <f t="shared" si="4"/>
        <v>4.3999999999999995</v>
      </c>
      <c r="AZ12">
        <f t="shared" si="4"/>
        <v>4.3999999999999995</v>
      </c>
      <c r="BA12">
        <f t="shared" si="4"/>
        <v>2.8</v>
      </c>
      <c r="BB12">
        <f t="shared" si="4"/>
        <v>4.5</v>
      </c>
      <c r="BC12">
        <f t="shared" si="4"/>
        <v>4.2</v>
      </c>
      <c r="BD12">
        <f t="shared" si="4"/>
        <v>3.5999999999999996</v>
      </c>
      <c r="BE12">
        <f t="shared" si="4"/>
        <v>6</v>
      </c>
      <c r="BF12">
        <f t="shared" si="4"/>
        <v>4.2</v>
      </c>
      <c r="BG12">
        <f t="shared" si="4"/>
        <v>1.4</v>
      </c>
      <c r="BH12">
        <f t="shared" si="4"/>
        <v>0.6</v>
      </c>
      <c r="BI12">
        <f t="shared" si="4"/>
        <v>0.6</v>
      </c>
      <c r="BJ12">
        <f t="shared" si="4"/>
        <v>0.39999999999999997</v>
      </c>
      <c r="BK12">
        <f t="shared" si="4"/>
        <v>1.2</v>
      </c>
      <c r="BL12">
        <f t="shared" si="4"/>
        <v>0.6</v>
      </c>
      <c r="BM12">
        <f t="shared" si="4"/>
        <v>0.6</v>
      </c>
      <c r="BN12">
        <f t="shared" si="4"/>
        <v>0.6</v>
      </c>
      <c r="BO12">
        <f t="shared" si="4"/>
        <v>0.19999999999999998</v>
      </c>
      <c r="BP12">
        <f t="shared" ref="BP12:CI12" si="5">BP6</f>
        <v>0.6</v>
      </c>
      <c r="BQ12">
        <f t="shared" si="5"/>
        <v>9.1</v>
      </c>
      <c r="BR12">
        <f t="shared" si="5"/>
        <v>5.6</v>
      </c>
      <c r="BS12">
        <f t="shared" si="5"/>
        <v>5.4</v>
      </c>
      <c r="BT12">
        <f t="shared" si="5"/>
        <v>5.2000000000000011</v>
      </c>
      <c r="BU12">
        <f t="shared" si="5"/>
        <v>6.3</v>
      </c>
      <c r="BV12">
        <f t="shared" si="5"/>
        <v>3.5999999999999996</v>
      </c>
      <c r="BW12">
        <f t="shared" si="5"/>
        <v>5</v>
      </c>
      <c r="BX12">
        <f t="shared" si="5"/>
        <v>4.8000000000000007</v>
      </c>
      <c r="BY12">
        <f t="shared" si="5"/>
        <v>4.5999999999999996</v>
      </c>
      <c r="BZ12">
        <f t="shared" si="5"/>
        <v>4.2</v>
      </c>
      <c r="CA12">
        <f t="shared" si="5"/>
        <v>3</v>
      </c>
      <c r="CB12">
        <f t="shared" si="5"/>
        <v>1.4000000000000001</v>
      </c>
      <c r="CC12">
        <f t="shared" si="5"/>
        <v>2.4000000000000004</v>
      </c>
      <c r="CD12">
        <f t="shared" si="5"/>
        <v>1.2</v>
      </c>
      <c r="CE12">
        <f t="shared" si="5"/>
        <v>1.4</v>
      </c>
      <c r="CF12">
        <f t="shared" si="5"/>
        <v>0.89999999999999991</v>
      </c>
      <c r="CG12">
        <f t="shared" si="5"/>
        <v>0.89999999999999991</v>
      </c>
      <c r="CH12">
        <f t="shared" si="5"/>
        <v>1.7999999999999998</v>
      </c>
      <c r="CI12">
        <f t="shared" si="5"/>
        <v>10.6</v>
      </c>
      <c r="CJ12">
        <f t="shared" ref="CJ12:EJ12" si="6">CJ6</f>
        <v>6.3000000000000007</v>
      </c>
      <c r="CK12">
        <f t="shared" si="6"/>
        <v>4.3</v>
      </c>
      <c r="CL12">
        <f t="shared" si="6"/>
        <v>2.9999999999999996</v>
      </c>
      <c r="CM12">
        <f t="shared" si="6"/>
        <v>2.6</v>
      </c>
      <c r="CN12">
        <f t="shared" si="6"/>
        <v>1.6</v>
      </c>
      <c r="CO12">
        <f t="shared" si="6"/>
        <v>2.4000000000000004</v>
      </c>
      <c r="CP12">
        <f t="shared" si="6"/>
        <v>1.4</v>
      </c>
      <c r="CQ12">
        <f t="shared" si="6"/>
        <v>2.4</v>
      </c>
      <c r="CR12">
        <f t="shared" si="6"/>
        <v>1.2000000000000002</v>
      </c>
      <c r="CS12">
        <f t="shared" si="6"/>
        <v>1</v>
      </c>
      <c r="CT12">
        <f t="shared" si="6"/>
        <v>1</v>
      </c>
      <c r="CU12">
        <f t="shared" si="6"/>
        <v>0.39999999999999997</v>
      </c>
      <c r="CV12">
        <f t="shared" si="6"/>
        <v>0.39999999999999997</v>
      </c>
      <c r="CW12">
        <f t="shared" si="6"/>
        <v>0.6</v>
      </c>
      <c r="CX12">
        <f t="shared" si="6"/>
        <v>0.6</v>
      </c>
      <c r="CY12">
        <f t="shared" si="6"/>
        <v>0.6</v>
      </c>
      <c r="CZ12">
        <f t="shared" si="6"/>
        <v>0.19999999999999998</v>
      </c>
      <c r="DA12">
        <f t="shared" si="6"/>
        <v>0.6</v>
      </c>
      <c r="DB12">
        <f t="shared" si="6"/>
        <v>0.19999999999999998</v>
      </c>
      <c r="DC12">
        <f t="shared" si="6"/>
        <v>0.6</v>
      </c>
      <c r="DD12">
        <f t="shared" si="6"/>
        <v>0.6</v>
      </c>
      <c r="DE12">
        <f t="shared" si="6"/>
        <v>5.6</v>
      </c>
      <c r="DF12">
        <f t="shared" si="6"/>
        <v>3.5999999999999996</v>
      </c>
      <c r="DG12">
        <f t="shared" si="6"/>
        <v>3.6000000000000005</v>
      </c>
      <c r="DH12">
        <f t="shared" si="6"/>
        <v>5.1999999999999993</v>
      </c>
      <c r="DI12">
        <f t="shared" si="6"/>
        <v>3.2</v>
      </c>
      <c r="DJ12">
        <f t="shared" si="6"/>
        <v>2.9999999999999996</v>
      </c>
      <c r="DK12">
        <f t="shared" si="6"/>
        <v>2.5999999999999996</v>
      </c>
      <c r="DL12">
        <f t="shared" si="6"/>
        <v>2.4000000000000004</v>
      </c>
      <c r="DM12">
        <f t="shared" si="6"/>
        <v>2</v>
      </c>
      <c r="DN12">
        <f t="shared" si="6"/>
        <v>2.4</v>
      </c>
      <c r="DO12">
        <f t="shared" si="6"/>
        <v>1.8000000000000003</v>
      </c>
      <c r="DP12">
        <f t="shared" si="6"/>
        <v>4.2</v>
      </c>
      <c r="DQ12">
        <f t="shared" si="6"/>
        <v>1.7999999999999998</v>
      </c>
      <c r="DR12">
        <f t="shared" si="6"/>
        <v>0.4</v>
      </c>
      <c r="DS12">
        <f t="shared" si="6"/>
        <v>8.8999999999999986</v>
      </c>
      <c r="DT12">
        <f t="shared" si="6"/>
        <v>8.4</v>
      </c>
      <c r="DU12">
        <f t="shared" si="6"/>
        <v>6.2</v>
      </c>
      <c r="DV12">
        <f t="shared" si="6"/>
        <v>6.8</v>
      </c>
      <c r="DW12">
        <f t="shared" si="6"/>
        <v>6.4</v>
      </c>
      <c r="DX12">
        <f t="shared" si="6"/>
        <v>2.1999999999999997</v>
      </c>
      <c r="DY12">
        <f t="shared" si="6"/>
        <v>5</v>
      </c>
      <c r="DZ12">
        <f t="shared" si="6"/>
        <v>2.8</v>
      </c>
      <c r="EA12">
        <f t="shared" si="6"/>
        <v>3.4</v>
      </c>
      <c r="EB12">
        <f t="shared" si="6"/>
        <v>4.2</v>
      </c>
      <c r="EC12">
        <f t="shared" si="6"/>
        <v>3.4</v>
      </c>
      <c r="ED12">
        <f t="shared" si="6"/>
        <v>1.7999999999999998</v>
      </c>
      <c r="EE12">
        <f t="shared" si="6"/>
        <v>1.2</v>
      </c>
      <c r="EF12">
        <f t="shared" si="6"/>
        <v>0.79999999999999993</v>
      </c>
      <c r="EG12">
        <f t="shared" si="6"/>
        <v>1.6</v>
      </c>
      <c r="EH12">
        <f t="shared" si="6"/>
        <v>0.6</v>
      </c>
      <c r="EI12">
        <f t="shared" si="6"/>
        <v>0.6</v>
      </c>
      <c r="EJ12">
        <f t="shared" si="6"/>
        <v>0.4</v>
      </c>
      <c r="EK12">
        <f t="shared" ref="EK12" si="7">EK6</f>
        <v>0.6</v>
      </c>
    </row>
    <row r="13" spans="1:141" ht="15.5">
      <c r="B13" s="61" t="s">
        <v>172</v>
      </c>
      <c r="C13" s="62" t="s">
        <v>173</v>
      </c>
      <c r="D13" s="62" t="s">
        <v>173</v>
      </c>
      <c r="E13" s="62" t="s">
        <v>173</v>
      </c>
      <c r="F13" s="62" t="s">
        <v>173</v>
      </c>
      <c r="G13" s="62" t="s">
        <v>173</v>
      </c>
      <c r="H13" s="62" t="s">
        <v>173</v>
      </c>
      <c r="I13" s="62" t="s">
        <v>173</v>
      </c>
      <c r="J13" s="62" t="s">
        <v>173</v>
      </c>
      <c r="K13" s="62" t="s">
        <v>173</v>
      </c>
      <c r="L13" s="62" t="s">
        <v>173</v>
      </c>
      <c r="M13" s="62" t="s">
        <v>173</v>
      </c>
      <c r="N13" s="62" t="s">
        <v>173</v>
      </c>
      <c r="O13" s="62" t="s">
        <v>173</v>
      </c>
      <c r="P13" s="62" t="s">
        <v>173</v>
      </c>
      <c r="Q13" s="62" t="s">
        <v>173</v>
      </c>
      <c r="R13" s="62" t="s">
        <v>173</v>
      </c>
      <c r="S13" s="62" t="s">
        <v>173</v>
      </c>
      <c r="T13" s="62" t="s">
        <v>173</v>
      </c>
      <c r="U13" s="62" t="s">
        <v>173</v>
      </c>
      <c r="V13" s="62" t="s">
        <v>173</v>
      </c>
      <c r="W13" s="62" t="s">
        <v>173</v>
      </c>
      <c r="X13" s="62" t="s">
        <v>173</v>
      </c>
      <c r="Y13" s="62" t="s">
        <v>173</v>
      </c>
      <c r="Z13" s="62" t="s">
        <v>173</v>
      </c>
      <c r="AA13" s="62" t="s">
        <v>173</v>
      </c>
      <c r="AB13" s="62" t="s">
        <v>173</v>
      </c>
      <c r="AC13" s="62" t="s">
        <v>173</v>
      </c>
      <c r="AD13" s="62" t="s">
        <v>173</v>
      </c>
      <c r="AE13" s="62" t="s">
        <v>173</v>
      </c>
      <c r="AF13" s="62" t="s">
        <v>173</v>
      </c>
      <c r="AG13" s="62" t="s">
        <v>173</v>
      </c>
      <c r="AH13" s="62" t="s">
        <v>173</v>
      </c>
      <c r="AI13" s="62" t="s">
        <v>173</v>
      </c>
      <c r="AJ13" s="62" t="s">
        <v>173</v>
      </c>
      <c r="AK13" s="62" t="s">
        <v>173</v>
      </c>
      <c r="AL13" s="62" t="s">
        <v>173</v>
      </c>
      <c r="AM13" s="62" t="s">
        <v>173</v>
      </c>
      <c r="AN13" s="62" t="s">
        <v>173</v>
      </c>
      <c r="AO13" s="62" t="s">
        <v>173</v>
      </c>
      <c r="AP13" s="62" t="s">
        <v>173</v>
      </c>
      <c r="AQ13" s="62" t="s">
        <v>173</v>
      </c>
      <c r="AR13" s="62" t="s">
        <v>173</v>
      </c>
      <c r="AS13" s="62" t="s">
        <v>173</v>
      </c>
      <c r="AT13" s="62" t="s">
        <v>173</v>
      </c>
      <c r="AU13" s="62" t="s">
        <v>173</v>
      </c>
      <c r="AV13" s="62" t="s">
        <v>173</v>
      </c>
      <c r="AW13" s="62" t="s">
        <v>173</v>
      </c>
      <c r="AX13" s="62" t="s">
        <v>173</v>
      </c>
      <c r="AY13" s="62" t="s">
        <v>173</v>
      </c>
      <c r="AZ13" s="62" t="s">
        <v>173</v>
      </c>
      <c r="BA13" s="62" t="s">
        <v>173</v>
      </c>
      <c r="BB13" s="62" t="s">
        <v>173</v>
      </c>
      <c r="BC13" s="62" t="s">
        <v>173</v>
      </c>
      <c r="BD13" s="62" t="s">
        <v>173</v>
      </c>
      <c r="BE13" s="62" t="s">
        <v>173</v>
      </c>
      <c r="BF13" s="62" t="s">
        <v>173</v>
      </c>
      <c r="BG13" s="62" t="s">
        <v>173</v>
      </c>
      <c r="BH13" s="62" t="s">
        <v>173</v>
      </c>
      <c r="BI13" s="62" t="s">
        <v>173</v>
      </c>
      <c r="BJ13" s="62" t="s">
        <v>173</v>
      </c>
      <c r="BK13" s="62" t="s">
        <v>173</v>
      </c>
      <c r="BL13" s="62" t="s">
        <v>173</v>
      </c>
      <c r="BM13" s="62" t="s">
        <v>173</v>
      </c>
      <c r="BN13" s="62" t="s">
        <v>173</v>
      </c>
      <c r="BO13" s="62" t="s">
        <v>173</v>
      </c>
      <c r="BP13" s="62" t="s">
        <v>173</v>
      </c>
      <c r="BQ13" s="62" t="s">
        <v>173</v>
      </c>
      <c r="BR13" s="62" t="s">
        <v>173</v>
      </c>
      <c r="BS13" s="62" t="s">
        <v>173</v>
      </c>
      <c r="BT13" s="62" t="s">
        <v>173</v>
      </c>
      <c r="BU13" s="62" t="s">
        <v>173</v>
      </c>
      <c r="BV13" s="62" t="s">
        <v>173</v>
      </c>
      <c r="BW13" s="62" t="s">
        <v>173</v>
      </c>
      <c r="BX13" s="62" t="s">
        <v>173</v>
      </c>
      <c r="BY13" s="62" t="s">
        <v>173</v>
      </c>
      <c r="BZ13" s="62" t="s">
        <v>173</v>
      </c>
      <c r="CA13" s="62" t="s">
        <v>173</v>
      </c>
      <c r="CB13" s="62" t="s">
        <v>173</v>
      </c>
      <c r="CC13" s="62" t="s">
        <v>173</v>
      </c>
      <c r="CD13" s="62" t="s">
        <v>173</v>
      </c>
      <c r="CE13" s="62" t="s">
        <v>173</v>
      </c>
      <c r="CF13" s="62" t="s">
        <v>173</v>
      </c>
      <c r="CG13" s="62" t="s">
        <v>173</v>
      </c>
      <c r="CH13" s="62" t="s">
        <v>173</v>
      </c>
      <c r="CI13" s="62" t="s">
        <v>173</v>
      </c>
      <c r="CJ13" s="62" t="s">
        <v>173</v>
      </c>
      <c r="CK13" s="62" t="s">
        <v>173</v>
      </c>
      <c r="CL13" s="62" t="s">
        <v>173</v>
      </c>
      <c r="CM13" s="62" t="s">
        <v>173</v>
      </c>
      <c r="CN13" s="62" t="s">
        <v>173</v>
      </c>
      <c r="CO13" s="62" t="s">
        <v>173</v>
      </c>
      <c r="CP13" s="62" t="s">
        <v>173</v>
      </c>
      <c r="CQ13" s="62" t="s">
        <v>173</v>
      </c>
      <c r="CR13" s="62" t="s">
        <v>173</v>
      </c>
      <c r="CS13" s="62" t="s">
        <v>173</v>
      </c>
      <c r="CT13" s="62" t="s">
        <v>173</v>
      </c>
      <c r="CU13" s="62" t="s">
        <v>173</v>
      </c>
      <c r="CV13" s="62" t="s">
        <v>173</v>
      </c>
      <c r="CW13" s="62" t="s">
        <v>173</v>
      </c>
      <c r="CX13" s="62" t="s">
        <v>173</v>
      </c>
      <c r="CY13" s="62" t="s">
        <v>173</v>
      </c>
      <c r="CZ13" s="62" t="s">
        <v>173</v>
      </c>
      <c r="DA13" s="62" t="s">
        <v>173</v>
      </c>
      <c r="DB13" s="62" t="s">
        <v>173</v>
      </c>
      <c r="DC13" s="62" t="s">
        <v>173</v>
      </c>
      <c r="DD13" s="62" t="s">
        <v>173</v>
      </c>
      <c r="DE13" s="62" t="s">
        <v>173</v>
      </c>
      <c r="DF13" s="62" t="s">
        <v>173</v>
      </c>
      <c r="DG13" s="62" t="s">
        <v>173</v>
      </c>
      <c r="DH13" s="62" t="s">
        <v>173</v>
      </c>
      <c r="DI13" s="62" t="s">
        <v>173</v>
      </c>
      <c r="DJ13" s="62" t="s">
        <v>173</v>
      </c>
      <c r="DK13" s="62" t="s">
        <v>173</v>
      </c>
      <c r="DL13" s="62" t="s">
        <v>173</v>
      </c>
      <c r="DM13" s="62" t="s">
        <v>173</v>
      </c>
      <c r="DN13" s="62" t="s">
        <v>173</v>
      </c>
      <c r="DO13" s="62" t="s">
        <v>173</v>
      </c>
      <c r="DP13" s="62" t="s">
        <v>173</v>
      </c>
      <c r="DQ13" s="62" t="s">
        <v>173</v>
      </c>
      <c r="DR13" s="62" t="s">
        <v>173</v>
      </c>
      <c r="DS13" s="62" t="s">
        <v>173</v>
      </c>
      <c r="DT13" s="62" t="s">
        <v>173</v>
      </c>
      <c r="DU13" s="62" t="s">
        <v>173</v>
      </c>
      <c r="DV13" s="62" t="s">
        <v>173</v>
      </c>
      <c r="DW13" s="62" t="s">
        <v>173</v>
      </c>
      <c r="DX13" s="62" t="s">
        <v>173</v>
      </c>
      <c r="DY13" s="62" t="s">
        <v>173</v>
      </c>
      <c r="DZ13" s="62" t="s">
        <v>173</v>
      </c>
      <c r="EA13" s="62" t="s">
        <v>173</v>
      </c>
      <c r="EB13" s="62" t="s">
        <v>173</v>
      </c>
      <c r="EC13" s="62" t="s">
        <v>173</v>
      </c>
      <c r="ED13" s="62" t="s">
        <v>173</v>
      </c>
      <c r="EE13" s="62" t="s">
        <v>173</v>
      </c>
      <c r="EF13" s="62" t="s">
        <v>173</v>
      </c>
      <c r="EG13" s="62" t="s">
        <v>173</v>
      </c>
      <c r="EH13" s="62" t="s">
        <v>173</v>
      </c>
      <c r="EI13" s="62" t="s">
        <v>173</v>
      </c>
      <c r="EJ13" s="62" t="s">
        <v>173</v>
      </c>
      <c r="EK13" s="62" t="s">
        <v>173</v>
      </c>
    </row>
    <row r="14" spans="1:141" ht="15.5">
      <c r="B14" s="61" t="s">
        <v>174</v>
      </c>
      <c r="C14" s="62"/>
      <c r="D14" s="62"/>
      <c r="E14" s="62"/>
      <c r="F14" s="62"/>
      <c r="G14" s="62"/>
      <c r="H14" s="62"/>
      <c r="I14" s="62"/>
    </row>
    <row r="15" spans="1:141" ht="15.5">
      <c r="B15" s="61" t="s">
        <v>175</v>
      </c>
      <c r="C15" s="62"/>
      <c r="D15" s="62"/>
      <c r="E15" s="62"/>
      <c r="F15" s="62"/>
      <c r="G15" s="62"/>
      <c r="H15" s="62"/>
      <c r="I15" s="62"/>
    </row>
    <row r="16" spans="1:141" ht="15.5">
      <c r="A16" t="b">
        <f>C3=A29</f>
        <v>1</v>
      </c>
      <c r="B16" s="61"/>
      <c r="C16" s="62"/>
      <c r="D16" s="62"/>
      <c r="E16" s="62"/>
      <c r="F16" s="62"/>
      <c r="G16" s="62"/>
      <c r="H16" s="62"/>
      <c r="I16" s="62"/>
    </row>
    <row r="17" spans="1:143" ht="15.5">
      <c r="B17" s="63" t="s">
        <v>176</v>
      </c>
      <c r="C17" s="64" t="s">
        <v>177</v>
      </c>
      <c r="D17" s="62"/>
      <c r="E17" s="62"/>
      <c r="F17" s="62"/>
      <c r="G17" s="62"/>
      <c r="H17" s="62"/>
      <c r="I17" s="62"/>
      <c r="J17" s="65"/>
      <c r="K17" s="64"/>
      <c r="EL17" s="65" t="s">
        <v>178</v>
      </c>
      <c r="EM17" s="64" t="s">
        <v>179</v>
      </c>
    </row>
    <row r="18" spans="1:143" ht="15.5">
      <c r="A18" s="81" t="s">
        <v>353</v>
      </c>
      <c r="B18" s="82" t="s">
        <v>180</v>
      </c>
      <c r="C18" s="81">
        <f>C5</f>
        <v>4.5</v>
      </c>
      <c r="D18" s="81">
        <f t="shared" ref="D18:BO18" si="8">D5</f>
        <v>7</v>
      </c>
      <c r="E18" s="81">
        <f t="shared" si="8"/>
        <v>5</v>
      </c>
      <c r="F18" s="81">
        <f t="shared" si="8"/>
        <v>5</v>
      </c>
      <c r="G18" s="81">
        <f t="shared" si="8"/>
        <v>4</v>
      </c>
      <c r="H18" s="81">
        <f t="shared" si="8"/>
        <v>5.5</v>
      </c>
      <c r="I18" s="81">
        <f t="shared" si="8"/>
        <v>6</v>
      </c>
      <c r="J18" s="81">
        <f t="shared" si="8"/>
        <v>4</v>
      </c>
      <c r="K18" s="81">
        <f t="shared" si="8"/>
        <v>4.5</v>
      </c>
      <c r="L18" s="81">
        <f t="shared" si="8"/>
        <v>5</v>
      </c>
      <c r="M18" s="81">
        <f t="shared" si="8"/>
        <v>5</v>
      </c>
      <c r="N18" s="81">
        <f t="shared" si="8"/>
        <v>5.5</v>
      </c>
      <c r="O18" s="81">
        <f t="shared" si="8"/>
        <v>5.5</v>
      </c>
      <c r="P18" s="81">
        <f t="shared" si="8"/>
        <v>4</v>
      </c>
      <c r="Q18" s="81">
        <f t="shared" si="8"/>
        <v>6</v>
      </c>
      <c r="R18" s="81">
        <f t="shared" si="8"/>
        <v>5.5</v>
      </c>
      <c r="S18" s="81">
        <f t="shared" si="8"/>
        <v>7</v>
      </c>
      <c r="T18" s="81">
        <f t="shared" si="8"/>
        <v>4.5</v>
      </c>
      <c r="U18" s="81">
        <f t="shared" si="8"/>
        <v>8.5</v>
      </c>
      <c r="V18" s="81">
        <f t="shared" si="8"/>
        <v>6</v>
      </c>
      <c r="W18" s="81">
        <f t="shared" si="8"/>
        <v>6</v>
      </c>
      <c r="X18" s="81">
        <f t="shared" si="8"/>
        <v>8.5</v>
      </c>
      <c r="Y18" s="81">
        <f t="shared" si="8"/>
        <v>5</v>
      </c>
      <c r="Z18" s="81">
        <f t="shared" si="8"/>
        <v>5.5</v>
      </c>
      <c r="AA18" s="81">
        <f t="shared" si="8"/>
        <v>5.5</v>
      </c>
      <c r="AB18" s="81">
        <f t="shared" si="8"/>
        <v>6.5</v>
      </c>
      <c r="AC18" s="81">
        <f t="shared" si="8"/>
        <v>5.5</v>
      </c>
      <c r="AD18" s="81">
        <f t="shared" si="8"/>
        <v>7</v>
      </c>
      <c r="AE18" s="81">
        <f t="shared" si="8"/>
        <v>7</v>
      </c>
      <c r="AF18" s="81">
        <f t="shared" si="8"/>
        <v>6.5</v>
      </c>
      <c r="AG18" s="81">
        <f t="shared" si="8"/>
        <v>10.5</v>
      </c>
      <c r="AH18" s="81">
        <f t="shared" si="8"/>
        <v>5</v>
      </c>
      <c r="AI18" s="81">
        <f t="shared" si="8"/>
        <v>7</v>
      </c>
      <c r="AJ18" s="81">
        <f t="shared" si="8"/>
        <v>6</v>
      </c>
      <c r="AK18" s="81">
        <f t="shared" si="8"/>
        <v>6.5</v>
      </c>
      <c r="AL18" s="81">
        <f t="shared" si="8"/>
        <v>5.5</v>
      </c>
      <c r="AM18" s="81">
        <f t="shared" si="8"/>
        <v>4.5</v>
      </c>
      <c r="AN18" s="81">
        <f t="shared" si="8"/>
        <v>5.5</v>
      </c>
      <c r="AO18" s="81">
        <f t="shared" si="8"/>
        <v>8.5</v>
      </c>
      <c r="AP18" s="81">
        <f t="shared" si="8"/>
        <v>5</v>
      </c>
      <c r="AQ18" s="81">
        <f t="shared" si="8"/>
        <v>5.5</v>
      </c>
      <c r="AR18" s="81">
        <f t="shared" si="8"/>
        <v>6</v>
      </c>
      <c r="AS18" s="81">
        <f t="shared" si="8"/>
        <v>5</v>
      </c>
      <c r="AT18" s="81">
        <f t="shared" si="8"/>
        <v>8</v>
      </c>
      <c r="AU18" s="81">
        <f t="shared" si="8"/>
        <v>4.5</v>
      </c>
      <c r="AV18" s="81">
        <f t="shared" si="8"/>
        <v>7.5</v>
      </c>
      <c r="AW18" s="81">
        <f t="shared" si="8"/>
        <v>10.5</v>
      </c>
      <c r="AX18" s="81">
        <f t="shared" si="8"/>
        <v>6</v>
      </c>
      <c r="AY18" s="81">
        <f t="shared" si="8"/>
        <v>6</v>
      </c>
      <c r="AZ18" s="81">
        <f t="shared" si="8"/>
        <v>6</v>
      </c>
      <c r="BA18" s="81">
        <f t="shared" si="8"/>
        <v>5.5</v>
      </c>
      <c r="BB18" s="81">
        <f t="shared" si="8"/>
        <v>7</v>
      </c>
      <c r="BC18" s="81">
        <f t="shared" si="8"/>
        <v>5</v>
      </c>
      <c r="BD18" s="81">
        <f t="shared" si="8"/>
        <v>5</v>
      </c>
      <c r="BE18" s="81">
        <f t="shared" si="8"/>
        <v>5.5</v>
      </c>
      <c r="BF18" s="81">
        <f t="shared" si="8"/>
        <v>10.5</v>
      </c>
      <c r="BG18" s="81">
        <f t="shared" si="8"/>
        <v>8.5</v>
      </c>
      <c r="BH18" s="81">
        <f t="shared" si="8"/>
        <v>8.5</v>
      </c>
      <c r="BI18" s="81">
        <f t="shared" si="8"/>
        <v>8</v>
      </c>
      <c r="BJ18" s="81">
        <f t="shared" si="8"/>
        <v>8.5</v>
      </c>
      <c r="BK18" s="81">
        <f t="shared" si="8"/>
        <v>6.5</v>
      </c>
      <c r="BL18" s="81">
        <f t="shared" si="8"/>
        <v>4.5</v>
      </c>
      <c r="BM18" s="81">
        <f t="shared" si="8"/>
        <v>6.5</v>
      </c>
      <c r="BN18" s="81">
        <f t="shared" si="8"/>
        <v>5.5</v>
      </c>
      <c r="BO18" s="81">
        <f t="shared" si="8"/>
        <v>9</v>
      </c>
      <c r="BP18" s="81">
        <f t="shared" ref="BP18:CI18" si="9">BP5</f>
        <v>4.5</v>
      </c>
      <c r="BQ18" s="81">
        <f t="shared" si="9"/>
        <v>8</v>
      </c>
      <c r="BR18" s="81">
        <f t="shared" si="9"/>
        <v>5.5</v>
      </c>
      <c r="BS18" s="81">
        <f t="shared" si="9"/>
        <v>5</v>
      </c>
      <c r="BT18" s="81">
        <f t="shared" si="9"/>
        <v>7.5</v>
      </c>
      <c r="BU18" s="81">
        <f t="shared" si="9"/>
        <v>8.5</v>
      </c>
      <c r="BV18" s="81">
        <f t="shared" si="9"/>
        <v>7.5</v>
      </c>
      <c r="BW18" s="81">
        <f t="shared" si="9"/>
        <v>11</v>
      </c>
      <c r="BX18" s="81">
        <f t="shared" si="9"/>
        <v>5.5</v>
      </c>
      <c r="BY18" s="81">
        <f t="shared" si="9"/>
        <v>5.5</v>
      </c>
      <c r="BZ18" s="81">
        <f t="shared" si="9"/>
        <v>6.5</v>
      </c>
      <c r="CA18" s="81">
        <f t="shared" si="9"/>
        <v>8.5</v>
      </c>
      <c r="CB18" s="81">
        <f t="shared" si="9"/>
        <v>7.5</v>
      </c>
      <c r="CC18" s="81">
        <f t="shared" si="9"/>
        <v>5.5</v>
      </c>
      <c r="CD18" s="81">
        <f t="shared" si="9"/>
        <v>5</v>
      </c>
      <c r="CE18" s="81">
        <f t="shared" si="9"/>
        <v>6.5</v>
      </c>
      <c r="CF18" s="81">
        <f t="shared" si="9"/>
        <v>7</v>
      </c>
      <c r="CG18" s="81">
        <f t="shared" si="9"/>
        <v>7.5</v>
      </c>
      <c r="CH18" s="81">
        <f t="shared" si="9"/>
        <v>5.5</v>
      </c>
      <c r="CI18" s="81">
        <f t="shared" si="9"/>
        <v>11.5</v>
      </c>
      <c r="CJ18" s="81">
        <f t="shared" ref="CJ18:EJ18" si="10">CJ5</f>
        <v>7.5</v>
      </c>
      <c r="CK18" s="81">
        <f t="shared" si="10"/>
        <v>5</v>
      </c>
      <c r="CL18" s="81">
        <f t="shared" si="10"/>
        <v>6.5</v>
      </c>
      <c r="CM18" s="81">
        <f t="shared" si="10"/>
        <v>8</v>
      </c>
      <c r="CN18" s="81">
        <f t="shared" si="10"/>
        <v>6.5</v>
      </c>
      <c r="CO18" s="81">
        <f t="shared" si="10"/>
        <v>6</v>
      </c>
      <c r="CP18" s="81">
        <f t="shared" si="10"/>
        <v>8.5</v>
      </c>
      <c r="CQ18" s="81">
        <f t="shared" si="10"/>
        <v>7</v>
      </c>
      <c r="CR18" s="81">
        <f t="shared" si="10"/>
        <v>7</v>
      </c>
      <c r="CS18" s="81">
        <f t="shared" si="10"/>
        <v>6</v>
      </c>
      <c r="CT18" s="81">
        <f t="shared" si="10"/>
        <v>6</v>
      </c>
      <c r="CU18" s="81">
        <f t="shared" si="10"/>
        <v>5.5</v>
      </c>
      <c r="CV18" s="81">
        <f t="shared" si="10"/>
        <v>5.5</v>
      </c>
      <c r="CW18" s="81">
        <f t="shared" si="10"/>
        <v>4.5</v>
      </c>
      <c r="CX18" s="81">
        <f t="shared" si="10"/>
        <v>7</v>
      </c>
      <c r="CY18" s="81">
        <f t="shared" si="10"/>
        <v>6</v>
      </c>
      <c r="CZ18" s="81">
        <f t="shared" si="10"/>
        <v>5</v>
      </c>
      <c r="DA18" s="81">
        <f t="shared" si="10"/>
        <v>5</v>
      </c>
      <c r="DB18" s="81">
        <f t="shared" si="10"/>
        <v>8</v>
      </c>
      <c r="DC18" s="81">
        <f t="shared" si="10"/>
        <v>6.5</v>
      </c>
      <c r="DD18" s="81">
        <f t="shared" si="10"/>
        <v>4.5</v>
      </c>
      <c r="DE18" s="81">
        <f t="shared" si="10"/>
        <v>7.5</v>
      </c>
      <c r="DF18" s="81">
        <f t="shared" si="10"/>
        <v>5</v>
      </c>
      <c r="DG18" s="81">
        <f t="shared" si="10"/>
        <v>5</v>
      </c>
      <c r="DH18" s="81">
        <f t="shared" si="10"/>
        <v>4.5</v>
      </c>
      <c r="DI18" s="81">
        <f t="shared" si="10"/>
        <v>6</v>
      </c>
      <c r="DJ18" s="81">
        <f t="shared" si="10"/>
        <v>4</v>
      </c>
      <c r="DK18" s="81">
        <f t="shared" si="10"/>
        <v>3.5</v>
      </c>
      <c r="DL18" s="81">
        <f t="shared" si="10"/>
        <v>6</v>
      </c>
      <c r="DM18" s="81">
        <f t="shared" si="10"/>
        <v>6.5</v>
      </c>
      <c r="DN18" s="81">
        <f t="shared" si="10"/>
        <v>5</v>
      </c>
      <c r="DO18" s="81">
        <f t="shared" si="10"/>
        <v>8.5</v>
      </c>
      <c r="DP18" s="81">
        <f t="shared" si="10"/>
        <v>5</v>
      </c>
      <c r="DQ18" s="81">
        <f t="shared" si="10"/>
        <v>5</v>
      </c>
      <c r="DR18" s="81">
        <f t="shared" si="10"/>
        <v>5.5</v>
      </c>
      <c r="DS18" s="81">
        <f t="shared" si="10"/>
        <v>9.5</v>
      </c>
      <c r="DT18" s="81">
        <f t="shared" si="10"/>
        <v>6.5</v>
      </c>
      <c r="DU18" s="81">
        <f t="shared" si="10"/>
        <v>5</v>
      </c>
      <c r="DV18" s="81">
        <f t="shared" si="10"/>
        <v>5</v>
      </c>
      <c r="DW18" s="81">
        <f t="shared" si="10"/>
        <v>8</v>
      </c>
      <c r="DX18" s="81">
        <f t="shared" si="10"/>
        <v>10</v>
      </c>
      <c r="DY18" s="81">
        <f t="shared" si="10"/>
        <v>8</v>
      </c>
      <c r="DZ18" s="81">
        <f t="shared" si="10"/>
        <v>5</v>
      </c>
      <c r="EA18" s="81">
        <f t="shared" si="10"/>
        <v>5.5</v>
      </c>
      <c r="EB18" s="81">
        <f t="shared" si="10"/>
        <v>6.5</v>
      </c>
      <c r="EC18" s="81">
        <f t="shared" si="10"/>
        <v>5.5</v>
      </c>
      <c r="ED18" s="81">
        <f t="shared" si="10"/>
        <v>6</v>
      </c>
      <c r="EE18" s="81">
        <f t="shared" si="10"/>
        <v>9</v>
      </c>
      <c r="EF18" s="81">
        <f t="shared" si="10"/>
        <v>7.5</v>
      </c>
      <c r="EG18" s="81">
        <f t="shared" si="10"/>
        <v>6</v>
      </c>
      <c r="EH18" s="81">
        <f t="shared" si="10"/>
        <v>6.5</v>
      </c>
      <c r="EI18" s="81">
        <f t="shared" si="10"/>
        <v>7.5</v>
      </c>
      <c r="EJ18" s="81">
        <f t="shared" si="10"/>
        <v>6</v>
      </c>
      <c r="EK18" s="81">
        <f t="shared" ref="EK18" si="11">EK5</f>
        <v>6</v>
      </c>
      <c r="EL18" t="s">
        <v>181</v>
      </c>
      <c r="EM18">
        <v>85</v>
      </c>
    </row>
    <row r="19" spans="1:143" ht="15.5">
      <c r="A19" s="83" t="s">
        <v>354</v>
      </c>
      <c r="B19" s="84" t="s">
        <v>183</v>
      </c>
      <c r="C19" s="83">
        <v>1</v>
      </c>
      <c r="D19" s="83">
        <v>1</v>
      </c>
      <c r="E19" s="83">
        <v>1</v>
      </c>
      <c r="F19" s="83">
        <v>1</v>
      </c>
      <c r="G19" s="83">
        <v>1</v>
      </c>
      <c r="H19" s="83">
        <v>1</v>
      </c>
      <c r="I19" s="83">
        <v>1</v>
      </c>
      <c r="J19" s="83">
        <v>1</v>
      </c>
      <c r="K19" s="83">
        <v>1</v>
      </c>
      <c r="L19" s="83">
        <v>1</v>
      </c>
      <c r="M19" s="83">
        <v>1</v>
      </c>
      <c r="N19" s="83">
        <v>1</v>
      </c>
      <c r="O19" s="83">
        <v>1</v>
      </c>
      <c r="P19" s="83">
        <v>1</v>
      </c>
      <c r="Q19" s="83">
        <v>1</v>
      </c>
      <c r="R19" s="83">
        <v>1</v>
      </c>
      <c r="S19" s="83">
        <v>1</v>
      </c>
      <c r="T19" s="83">
        <v>1</v>
      </c>
      <c r="U19" s="83">
        <v>1</v>
      </c>
      <c r="V19" s="83">
        <v>1</v>
      </c>
      <c r="W19" s="83">
        <v>1</v>
      </c>
      <c r="X19" s="83">
        <v>1</v>
      </c>
      <c r="Y19" s="83">
        <v>1</v>
      </c>
      <c r="Z19" s="83">
        <v>1</v>
      </c>
      <c r="AA19" s="83">
        <v>1</v>
      </c>
      <c r="AB19" s="83">
        <v>1</v>
      </c>
      <c r="AC19" s="83">
        <v>1</v>
      </c>
      <c r="AD19" s="83">
        <v>1</v>
      </c>
      <c r="AE19" s="83">
        <v>1</v>
      </c>
      <c r="AF19" s="83">
        <v>1</v>
      </c>
      <c r="AG19" s="83">
        <v>1</v>
      </c>
      <c r="AH19" s="83">
        <v>1</v>
      </c>
      <c r="AI19" s="83">
        <v>1</v>
      </c>
      <c r="AJ19" s="83">
        <v>1</v>
      </c>
      <c r="AK19" s="83">
        <v>1</v>
      </c>
      <c r="AL19" s="83">
        <v>1</v>
      </c>
      <c r="AM19" s="83">
        <v>1</v>
      </c>
      <c r="AN19" s="83">
        <v>1</v>
      </c>
      <c r="AO19" s="83">
        <v>1</v>
      </c>
      <c r="AP19" s="83">
        <v>1</v>
      </c>
      <c r="AQ19" s="83">
        <v>1</v>
      </c>
      <c r="AR19" s="83">
        <v>1</v>
      </c>
      <c r="AS19" s="83">
        <v>1</v>
      </c>
      <c r="AT19" s="83">
        <v>1</v>
      </c>
      <c r="AU19" s="83">
        <v>1</v>
      </c>
      <c r="AV19" s="83">
        <v>1</v>
      </c>
      <c r="AW19" s="83">
        <v>1</v>
      </c>
      <c r="AX19" s="83">
        <v>1</v>
      </c>
      <c r="AY19" s="83">
        <v>1</v>
      </c>
      <c r="AZ19" s="83">
        <v>1</v>
      </c>
      <c r="BA19" s="83">
        <v>1</v>
      </c>
      <c r="BB19" s="83">
        <v>1</v>
      </c>
      <c r="BC19" s="83">
        <v>1</v>
      </c>
      <c r="BD19" s="83">
        <v>1</v>
      </c>
      <c r="BE19" s="83">
        <v>1</v>
      </c>
      <c r="BF19" s="83">
        <v>1</v>
      </c>
      <c r="BG19" s="83">
        <v>1</v>
      </c>
      <c r="BH19" s="83">
        <v>1</v>
      </c>
      <c r="BI19" s="83">
        <v>1</v>
      </c>
      <c r="BJ19" s="83">
        <v>1</v>
      </c>
      <c r="BK19" s="83">
        <v>1</v>
      </c>
      <c r="BL19" s="83">
        <v>1</v>
      </c>
      <c r="BM19" s="83">
        <v>1</v>
      </c>
      <c r="BN19" s="83">
        <v>1</v>
      </c>
      <c r="BO19" s="83">
        <v>1</v>
      </c>
      <c r="BP19" s="83">
        <v>1</v>
      </c>
      <c r="BQ19" s="83">
        <v>1</v>
      </c>
      <c r="BR19" s="83">
        <v>1</v>
      </c>
      <c r="BS19" s="83">
        <v>1</v>
      </c>
      <c r="BT19" s="83">
        <v>1</v>
      </c>
      <c r="BU19" s="83">
        <v>1</v>
      </c>
      <c r="BV19" s="83">
        <v>1</v>
      </c>
      <c r="BW19" s="83">
        <v>1</v>
      </c>
      <c r="BX19" s="83">
        <v>1</v>
      </c>
      <c r="BY19" s="83">
        <v>1</v>
      </c>
      <c r="BZ19" s="83">
        <v>1</v>
      </c>
      <c r="CA19" s="83">
        <v>1</v>
      </c>
      <c r="CB19" s="83">
        <v>1</v>
      </c>
      <c r="CC19" s="83">
        <v>1</v>
      </c>
      <c r="CD19" s="83">
        <v>1</v>
      </c>
      <c r="CE19" s="83">
        <v>1</v>
      </c>
      <c r="CF19" s="83">
        <v>1</v>
      </c>
      <c r="CG19" s="83">
        <v>1</v>
      </c>
      <c r="CH19" s="83">
        <v>1</v>
      </c>
      <c r="CI19" s="83">
        <v>1</v>
      </c>
      <c r="CJ19" s="83">
        <v>1</v>
      </c>
      <c r="CK19" s="83">
        <v>1</v>
      </c>
      <c r="CL19" s="83">
        <v>1</v>
      </c>
      <c r="CM19" s="83">
        <v>1</v>
      </c>
      <c r="CN19" s="83">
        <v>1</v>
      </c>
      <c r="CO19" s="83">
        <v>1</v>
      </c>
      <c r="CP19" s="83">
        <v>1</v>
      </c>
      <c r="CQ19" s="83">
        <v>1</v>
      </c>
      <c r="CR19" s="83">
        <v>1</v>
      </c>
      <c r="CS19" s="83">
        <v>1</v>
      </c>
      <c r="CT19" s="83">
        <v>1</v>
      </c>
      <c r="CU19" s="83">
        <v>1</v>
      </c>
      <c r="CV19" s="83">
        <v>1</v>
      </c>
      <c r="CW19" s="83">
        <v>1</v>
      </c>
      <c r="CX19" s="83">
        <v>1</v>
      </c>
      <c r="CY19" s="83">
        <v>1</v>
      </c>
      <c r="CZ19" s="83">
        <v>1</v>
      </c>
      <c r="DA19" s="83">
        <v>1</v>
      </c>
      <c r="DB19" s="83">
        <v>1</v>
      </c>
      <c r="DC19" s="83">
        <v>1</v>
      </c>
      <c r="DD19" s="83">
        <v>1</v>
      </c>
      <c r="DE19" s="83">
        <v>1</v>
      </c>
      <c r="DF19" s="83">
        <v>1</v>
      </c>
      <c r="DG19" s="83">
        <v>1</v>
      </c>
      <c r="DH19" s="83">
        <v>1</v>
      </c>
      <c r="DI19" s="83">
        <v>1</v>
      </c>
      <c r="DJ19" s="83">
        <v>1</v>
      </c>
      <c r="DK19" s="83">
        <v>1</v>
      </c>
      <c r="DL19" s="83">
        <v>1</v>
      </c>
      <c r="DM19" s="83">
        <v>1</v>
      </c>
      <c r="DN19" s="83">
        <v>1</v>
      </c>
      <c r="DO19" s="83">
        <v>1</v>
      </c>
      <c r="DP19" s="83">
        <v>1</v>
      </c>
      <c r="DQ19" s="83">
        <v>1</v>
      </c>
      <c r="DR19" s="83">
        <v>1</v>
      </c>
      <c r="DS19" s="83">
        <v>1</v>
      </c>
      <c r="DT19" s="83">
        <v>1</v>
      </c>
      <c r="DU19" s="83">
        <v>1</v>
      </c>
      <c r="DV19" s="83">
        <v>1</v>
      </c>
      <c r="DW19" s="83">
        <v>1</v>
      </c>
      <c r="DX19" s="83">
        <v>1</v>
      </c>
      <c r="DY19" s="83">
        <v>1</v>
      </c>
      <c r="DZ19" s="83">
        <v>1</v>
      </c>
      <c r="EA19" s="83">
        <v>1</v>
      </c>
      <c r="EB19" s="83">
        <v>1</v>
      </c>
      <c r="EC19" s="83">
        <v>1</v>
      </c>
      <c r="ED19" s="83">
        <v>1</v>
      </c>
      <c r="EE19" s="83">
        <v>1</v>
      </c>
      <c r="EF19" s="83">
        <v>1</v>
      </c>
      <c r="EG19" s="83">
        <v>1</v>
      </c>
      <c r="EH19" s="83">
        <v>1</v>
      </c>
      <c r="EI19" s="83">
        <v>1</v>
      </c>
      <c r="EJ19" s="83">
        <v>1</v>
      </c>
      <c r="EK19" s="83">
        <v>1</v>
      </c>
      <c r="EL19" t="s">
        <v>184</v>
      </c>
      <c r="EM19">
        <v>11</v>
      </c>
    </row>
    <row r="20" spans="1:143" ht="15.5">
      <c r="A20" s="79" t="s">
        <v>57</v>
      </c>
      <c r="B20" s="80" t="s">
        <v>12</v>
      </c>
      <c r="C20" s="79">
        <f>IF(C$4=$A20,1,0)</f>
        <v>0</v>
      </c>
      <c r="D20" s="79">
        <f t="shared" ref="D20:BO21" si="12">IF(D$4=$A20,1,0)</f>
        <v>0</v>
      </c>
      <c r="E20" s="79">
        <f t="shared" si="12"/>
        <v>0</v>
      </c>
      <c r="F20" s="79">
        <f t="shared" si="12"/>
        <v>0</v>
      </c>
      <c r="G20" s="79">
        <f t="shared" si="12"/>
        <v>0</v>
      </c>
      <c r="H20" s="79">
        <f t="shared" si="12"/>
        <v>0</v>
      </c>
      <c r="I20" s="79">
        <f t="shared" si="12"/>
        <v>0</v>
      </c>
      <c r="J20" s="79">
        <f t="shared" si="12"/>
        <v>0</v>
      </c>
      <c r="K20" s="79">
        <f t="shared" si="12"/>
        <v>0</v>
      </c>
      <c r="L20" s="79">
        <f t="shared" si="12"/>
        <v>0</v>
      </c>
      <c r="M20" s="79">
        <f t="shared" si="12"/>
        <v>0</v>
      </c>
      <c r="N20" s="79">
        <f t="shared" si="12"/>
        <v>0</v>
      </c>
      <c r="O20" s="79">
        <f t="shared" si="12"/>
        <v>0</v>
      </c>
      <c r="P20" s="79">
        <f t="shared" si="12"/>
        <v>0</v>
      </c>
      <c r="Q20" s="79">
        <f t="shared" si="12"/>
        <v>0</v>
      </c>
      <c r="R20" s="79">
        <f t="shared" si="12"/>
        <v>0</v>
      </c>
      <c r="S20" s="79">
        <f t="shared" si="12"/>
        <v>0</v>
      </c>
      <c r="T20" s="79">
        <f t="shared" si="12"/>
        <v>0</v>
      </c>
      <c r="U20" s="79">
        <f t="shared" si="12"/>
        <v>0</v>
      </c>
      <c r="V20" s="79">
        <f t="shared" si="12"/>
        <v>0</v>
      </c>
      <c r="W20" s="79">
        <f t="shared" si="12"/>
        <v>0</v>
      </c>
      <c r="X20" s="79">
        <f t="shared" si="12"/>
        <v>0</v>
      </c>
      <c r="Y20" s="79">
        <f t="shared" si="12"/>
        <v>0</v>
      </c>
      <c r="Z20" s="79">
        <f t="shared" si="12"/>
        <v>0</v>
      </c>
      <c r="AA20" s="79">
        <f t="shared" si="12"/>
        <v>0</v>
      </c>
      <c r="AB20" s="79">
        <f t="shared" si="12"/>
        <v>0</v>
      </c>
      <c r="AC20" s="79">
        <f t="shared" si="12"/>
        <v>0</v>
      </c>
      <c r="AD20" s="79">
        <f t="shared" si="12"/>
        <v>0</v>
      </c>
      <c r="AE20" s="79">
        <f t="shared" si="12"/>
        <v>0</v>
      </c>
      <c r="AF20" s="79">
        <f t="shared" si="12"/>
        <v>0</v>
      </c>
      <c r="AG20" s="79">
        <f t="shared" si="12"/>
        <v>1</v>
      </c>
      <c r="AH20" s="79">
        <f t="shared" si="12"/>
        <v>1</v>
      </c>
      <c r="AI20" s="79">
        <f t="shared" si="12"/>
        <v>1</v>
      </c>
      <c r="AJ20" s="79">
        <f t="shared" si="12"/>
        <v>1</v>
      </c>
      <c r="AK20" s="79">
        <f t="shared" si="12"/>
        <v>1</v>
      </c>
      <c r="AL20" s="79">
        <f t="shared" si="12"/>
        <v>1</v>
      </c>
      <c r="AM20" s="79">
        <f t="shared" si="12"/>
        <v>1</v>
      </c>
      <c r="AN20" s="79">
        <f t="shared" si="12"/>
        <v>1</v>
      </c>
      <c r="AO20" s="79">
        <f t="shared" si="12"/>
        <v>1</v>
      </c>
      <c r="AP20" s="79">
        <f t="shared" si="12"/>
        <v>1</v>
      </c>
      <c r="AQ20" s="79">
        <f t="shared" si="12"/>
        <v>1</v>
      </c>
      <c r="AR20" s="79">
        <f t="shared" si="12"/>
        <v>1</v>
      </c>
      <c r="AS20" s="79">
        <f t="shared" si="12"/>
        <v>1</v>
      </c>
      <c r="AT20" s="79">
        <f t="shared" si="12"/>
        <v>1</v>
      </c>
      <c r="AU20" s="79">
        <f t="shared" si="12"/>
        <v>1</v>
      </c>
      <c r="AV20" s="79">
        <f t="shared" si="12"/>
        <v>0</v>
      </c>
      <c r="AW20" s="79">
        <f t="shared" si="12"/>
        <v>0</v>
      </c>
      <c r="AX20" s="79">
        <f t="shared" si="12"/>
        <v>0</v>
      </c>
      <c r="AY20" s="79">
        <f t="shared" si="12"/>
        <v>0</v>
      </c>
      <c r="AZ20" s="79">
        <f t="shared" si="12"/>
        <v>0</v>
      </c>
      <c r="BA20" s="79">
        <f t="shared" si="12"/>
        <v>0</v>
      </c>
      <c r="BB20" s="79">
        <f t="shared" si="12"/>
        <v>0</v>
      </c>
      <c r="BC20" s="79">
        <f t="shared" si="12"/>
        <v>0</v>
      </c>
      <c r="BD20" s="79">
        <f t="shared" si="12"/>
        <v>0</v>
      </c>
      <c r="BE20" s="79">
        <f t="shared" si="12"/>
        <v>0</v>
      </c>
      <c r="BF20" s="79">
        <f t="shared" si="12"/>
        <v>0</v>
      </c>
      <c r="BG20" s="79">
        <f t="shared" si="12"/>
        <v>0</v>
      </c>
      <c r="BH20" s="79">
        <f t="shared" si="12"/>
        <v>0</v>
      </c>
      <c r="BI20" s="79">
        <f t="shared" si="12"/>
        <v>0</v>
      </c>
      <c r="BJ20" s="79">
        <f t="shared" si="12"/>
        <v>0</v>
      </c>
      <c r="BK20" s="79">
        <f t="shared" si="12"/>
        <v>0</v>
      </c>
      <c r="BL20" s="79">
        <f t="shared" si="12"/>
        <v>0</v>
      </c>
      <c r="BM20" s="79">
        <f t="shared" si="12"/>
        <v>0</v>
      </c>
      <c r="BN20" s="79">
        <f t="shared" si="12"/>
        <v>0</v>
      </c>
      <c r="BO20" s="79">
        <f t="shared" si="12"/>
        <v>0</v>
      </c>
      <c r="BP20" s="79">
        <f t="shared" ref="BP20:CJ24" si="13">IF(BP$4=$A20,1,0)</f>
        <v>0</v>
      </c>
      <c r="BQ20" s="79">
        <f t="shared" si="13"/>
        <v>0</v>
      </c>
      <c r="BR20" s="79">
        <f t="shared" si="13"/>
        <v>0</v>
      </c>
      <c r="BS20" s="79">
        <f t="shared" si="13"/>
        <v>0</v>
      </c>
      <c r="BT20" s="79">
        <f t="shared" si="13"/>
        <v>0</v>
      </c>
      <c r="BU20" s="79">
        <f t="shared" si="13"/>
        <v>0</v>
      </c>
      <c r="BV20" s="79">
        <f t="shared" si="13"/>
        <v>0</v>
      </c>
      <c r="BW20" s="79">
        <f t="shared" si="13"/>
        <v>0</v>
      </c>
      <c r="BX20" s="79">
        <f t="shared" si="13"/>
        <v>0</v>
      </c>
      <c r="BY20" s="79">
        <f t="shared" si="13"/>
        <v>0</v>
      </c>
      <c r="BZ20" s="79">
        <f t="shared" si="13"/>
        <v>0</v>
      </c>
      <c r="CA20" s="79">
        <f t="shared" si="13"/>
        <v>0</v>
      </c>
      <c r="CB20" s="79">
        <f t="shared" si="13"/>
        <v>0</v>
      </c>
      <c r="CC20" s="79">
        <f t="shared" si="13"/>
        <v>0</v>
      </c>
      <c r="CD20" s="79">
        <f t="shared" si="13"/>
        <v>0</v>
      </c>
      <c r="CE20" s="79">
        <f t="shared" si="13"/>
        <v>0</v>
      </c>
      <c r="CF20" s="79">
        <f t="shared" si="13"/>
        <v>0</v>
      </c>
      <c r="CG20" s="79">
        <f t="shared" si="13"/>
        <v>0</v>
      </c>
      <c r="CH20" s="79">
        <f t="shared" si="13"/>
        <v>0</v>
      </c>
      <c r="CI20" s="79">
        <f t="shared" si="13"/>
        <v>0</v>
      </c>
      <c r="CJ20" s="79">
        <f t="shared" si="13"/>
        <v>0</v>
      </c>
      <c r="CK20" s="79">
        <f t="shared" ref="CJ20:EI24" si="14">IF(CK$4=$A20,1,0)</f>
        <v>0</v>
      </c>
      <c r="CL20" s="79">
        <f t="shared" si="14"/>
        <v>0</v>
      </c>
      <c r="CM20" s="79">
        <f t="shared" si="14"/>
        <v>0</v>
      </c>
      <c r="CN20" s="79">
        <f t="shared" si="14"/>
        <v>0</v>
      </c>
      <c r="CO20" s="79">
        <f t="shared" si="14"/>
        <v>0</v>
      </c>
      <c r="CP20" s="79">
        <f t="shared" si="14"/>
        <v>0</v>
      </c>
      <c r="CQ20" s="79">
        <f t="shared" si="14"/>
        <v>0</v>
      </c>
      <c r="CR20" s="79">
        <f t="shared" si="14"/>
        <v>0</v>
      </c>
      <c r="CS20" s="79">
        <f t="shared" si="14"/>
        <v>0</v>
      </c>
      <c r="CT20" s="79">
        <f t="shared" si="14"/>
        <v>0</v>
      </c>
      <c r="CU20" s="79">
        <f t="shared" si="14"/>
        <v>0</v>
      </c>
      <c r="CV20" s="79">
        <f t="shared" si="14"/>
        <v>0</v>
      </c>
      <c r="CW20" s="79">
        <f t="shared" si="14"/>
        <v>0</v>
      </c>
      <c r="CX20" s="79">
        <f t="shared" si="14"/>
        <v>0</v>
      </c>
      <c r="CY20" s="79">
        <f t="shared" si="14"/>
        <v>0</v>
      </c>
      <c r="CZ20" s="79">
        <f t="shared" si="14"/>
        <v>0</v>
      </c>
      <c r="DA20" s="79">
        <f t="shared" si="14"/>
        <v>0</v>
      </c>
      <c r="DB20" s="79">
        <f t="shared" si="14"/>
        <v>0</v>
      </c>
      <c r="DC20" s="79">
        <f t="shared" si="14"/>
        <v>0</v>
      </c>
      <c r="DD20" s="79">
        <f t="shared" si="14"/>
        <v>0</v>
      </c>
      <c r="DE20" s="79">
        <f t="shared" si="14"/>
        <v>0</v>
      </c>
      <c r="DF20" s="79">
        <f t="shared" si="14"/>
        <v>0</v>
      </c>
      <c r="DG20" s="79">
        <f t="shared" si="14"/>
        <v>0</v>
      </c>
      <c r="DH20" s="79">
        <f t="shared" si="14"/>
        <v>0</v>
      </c>
      <c r="DI20" s="79">
        <f t="shared" si="14"/>
        <v>0</v>
      </c>
      <c r="DJ20" s="79">
        <f t="shared" si="14"/>
        <v>0</v>
      </c>
      <c r="DK20" s="79">
        <f t="shared" si="14"/>
        <v>0</v>
      </c>
      <c r="DL20" s="79">
        <f t="shared" si="14"/>
        <v>0</v>
      </c>
      <c r="DM20" s="79">
        <f t="shared" si="14"/>
        <v>0</v>
      </c>
      <c r="DN20" s="79">
        <f t="shared" si="14"/>
        <v>0</v>
      </c>
      <c r="DO20" s="79">
        <f t="shared" si="14"/>
        <v>0</v>
      </c>
      <c r="DP20" s="79">
        <f t="shared" si="14"/>
        <v>0</v>
      </c>
      <c r="DQ20" s="79">
        <f t="shared" si="14"/>
        <v>0</v>
      </c>
      <c r="DR20" s="79">
        <f t="shared" si="14"/>
        <v>0</v>
      </c>
      <c r="DS20" s="79">
        <f t="shared" si="14"/>
        <v>0</v>
      </c>
      <c r="DT20" s="79">
        <f t="shared" si="14"/>
        <v>0</v>
      </c>
      <c r="DU20" s="79">
        <f t="shared" si="14"/>
        <v>0</v>
      </c>
      <c r="DV20" s="79">
        <f t="shared" si="14"/>
        <v>0</v>
      </c>
      <c r="DW20" s="79">
        <f t="shared" si="14"/>
        <v>0</v>
      </c>
      <c r="DX20" s="79">
        <f t="shared" si="14"/>
        <v>0</v>
      </c>
      <c r="DY20" s="79">
        <f t="shared" si="14"/>
        <v>0</v>
      </c>
      <c r="DZ20" s="79">
        <f t="shared" si="14"/>
        <v>0</v>
      </c>
      <c r="EA20" s="79">
        <f t="shared" si="14"/>
        <v>0</v>
      </c>
      <c r="EB20" s="79">
        <f t="shared" si="14"/>
        <v>0</v>
      </c>
      <c r="EC20" s="79">
        <f t="shared" si="14"/>
        <v>0</v>
      </c>
      <c r="ED20" s="79">
        <f t="shared" si="14"/>
        <v>0</v>
      </c>
      <c r="EE20" s="79">
        <f t="shared" si="14"/>
        <v>0</v>
      </c>
      <c r="EF20" s="79">
        <f t="shared" si="14"/>
        <v>0</v>
      </c>
      <c r="EG20" s="79">
        <f t="shared" si="14"/>
        <v>0</v>
      </c>
      <c r="EH20" s="79">
        <f t="shared" si="14"/>
        <v>0</v>
      </c>
      <c r="EI20" s="79">
        <f t="shared" si="14"/>
        <v>0</v>
      </c>
      <c r="EJ20" s="79">
        <f t="shared" ref="EJ20:EK27" si="15">IF(EJ$4=$A20,1,0)</f>
        <v>0</v>
      </c>
      <c r="EK20" s="79">
        <f t="shared" si="15"/>
        <v>0</v>
      </c>
      <c r="EL20" t="s">
        <v>181</v>
      </c>
      <c r="EM20">
        <v>5</v>
      </c>
    </row>
    <row r="21" spans="1:143" ht="15.5">
      <c r="A21" s="79" t="s">
        <v>26</v>
      </c>
      <c r="B21" s="80" t="s">
        <v>12</v>
      </c>
      <c r="C21" s="79">
        <f t="shared" ref="C21:R26" si="16">IF(C$4=$A21,1,0)</f>
        <v>0</v>
      </c>
      <c r="D21" s="79">
        <f t="shared" si="16"/>
        <v>0</v>
      </c>
      <c r="E21" s="79">
        <f t="shared" si="16"/>
        <v>0</v>
      </c>
      <c r="F21" s="79">
        <f t="shared" si="16"/>
        <v>0</v>
      </c>
      <c r="G21" s="79">
        <f t="shared" si="16"/>
        <v>0</v>
      </c>
      <c r="H21" s="79">
        <f t="shared" si="16"/>
        <v>0</v>
      </c>
      <c r="I21" s="79">
        <f t="shared" si="16"/>
        <v>0</v>
      </c>
      <c r="J21" s="79">
        <f t="shared" si="16"/>
        <v>0</v>
      </c>
      <c r="K21" s="79">
        <f t="shared" si="16"/>
        <v>0</v>
      </c>
      <c r="L21" s="79">
        <f t="shared" si="16"/>
        <v>0</v>
      </c>
      <c r="M21" s="79">
        <f t="shared" si="16"/>
        <v>0</v>
      </c>
      <c r="N21" s="79">
        <f t="shared" si="16"/>
        <v>0</v>
      </c>
      <c r="O21" s="79">
        <f t="shared" si="16"/>
        <v>0</v>
      </c>
      <c r="P21" s="79">
        <f t="shared" si="16"/>
        <v>0</v>
      </c>
      <c r="Q21" s="79">
        <f t="shared" si="16"/>
        <v>0</v>
      </c>
      <c r="R21" s="79">
        <f t="shared" si="16"/>
        <v>0</v>
      </c>
      <c r="S21" s="79">
        <f t="shared" si="12"/>
        <v>0</v>
      </c>
      <c r="T21" s="79">
        <f t="shared" si="12"/>
        <v>0</v>
      </c>
      <c r="U21" s="79">
        <f t="shared" si="12"/>
        <v>0</v>
      </c>
      <c r="V21" s="79">
        <f t="shared" si="12"/>
        <v>0</v>
      </c>
      <c r="W21" s="79">
        <f t="shared" si="12"/>
        <v>0</v>
      </c>
      <c r="X21" s="79">
        <f t="shared" si="12"/>
        <v>0</v>
      </c>
      <c r="Y21" s="79">
        <f t="shared" si="12"/>
        <v>0</v>
      </c>
      <c r="Z21" s="79">
        <f t="shared" si="12"/>
        <v>0</v>
      </c>
      <c r="AA21" s="79">
        <f t="shared" si="12"/>
        <v>0</v>
      </c>
      <c r="AB21" s="79">
        <f t="shared" si="12"/>
        <v>0</v>
      </c>
      <c r="AC21" s="79">
        <f t="shared" si="12"/>
        <v>0</v>
      </c>
      <c r="AD21" s="79">
        <f t="shared" si="12"/>
        <v>0</v>
      </c>
      <c r="AE21" s="79">
        <f t="shared" si="12"/>
        <v>0</v>
      </c>
      <c r="AF21" s="79">
        <f t="shared" si="12"/>
        <v>0</v>
      </c>
      <c r="AG21" s="79">
        <f t="shared" si="12"/>
        <v>0</v>
      </c>
      <c r="AH21" s="79">
        <f t="shared" si="12"/>
        <v>0</v>
      </c>
      <c r="AI21" s="79">
        <f t="shared" si="12"/>
        <v>0</v>
      </c>
      <c r="AJ21" s="79">
        <f t="shared" si="12"/>
        <v>0</v>
      </c>
      <c r="AK21" s="79">
        <f t="shared" si="12"/>
        <v>0</v>
      </c>
      <c r="AL21" s="79">
        <f t="shared" si="12"/>
        <v>0</v>
      </c>
      <c r="AM21" s="79">
        <f t="shared" si="12"/>
        <v>0</v>
      </c>
      <c r="AN21" s="79">
        <f t="shared" si="12"/>
        <v>0</v>
      </c>
      <c r="AO21" s="79">
        <f t="shared" si="12"/>
        <v>0</v>
      </c>
      <c r="AP21" s="79">
        <f t="shared" si="12"/>
        <v>0</v>
      </c>
      <c r="AQ21" s="79">
        <f t="shared" si="12"/>
        <v>0</v>
      </c>
      <c r="AR21" s="79">
        <f t="shared" si="12"/>
        <v>0</v>
      </c>
      <c r="AS21" s="79">
        <f t="shared" si="12"/>
        <v>0</v>
      </c>
      <c r="AT21" s="79">
        <f t="shared" si="12"/>
        <v>0</v>
      </c>
      <c r="AU21" s="79">
        <f t="shared" si="12"/>
        <v>0</v>
      </c>
      <c r="AV21" s="79">
        <f t="shared" si="12"/>
        <v>1</v>
      </c>
      <c r="AW21" s="79">
        <f t="shared" si="12"/>
        <v>1</v>
      </c>
      <c r="AX21" s="79">
        <f t="shared" si="12"/>
        <v>1</v>
      </c>
      <c r="AY21" s="79">
        <f t="shared" si="12"/>
        <v>1</v>
      </c>
      <c r="AZ21" s="79">
        <f t="shared" si="12"/>
        <v>1</v>
      </c>
      <c r="BA21" s="79">
        <f t="shared" si="12"/>
        <v>1</v>
      </c>
      <c r="BB21" s="79">
        <f t="shared" si="12"/>
        <v>1</v>
      </c>
      <c r="BC21" s="79">
        <f t="shared" si="12"/>
        <v>1</v>
      </c>
      <c r="BD21" s="79">
        <f t="shared" si="12"/>
        <v>1</v>
      </c>
      <c r="BE21" s="79">
        <f t="shared" si="12"/>
        <v>1</v>
      </c>
      <c r="BF21" s="79">
        <f t="shared" si="12"/>
        <v>1</v>
      </c>
      <c r="BG21" s="79">
        <f t="shared" si="12"/>
        <v>1</v>
      </c>
      <c r="BH21" s="79">
        <f t="shared" si="12"/>
        <v>1</v>
      </c>
      <c r="BI21" s="79">
        <f t="shared" si="12"/>
        <v>1</v>
      </c>
      <c r="BJ21" s="79">
        <f t="shared" si="12"/>
        <v>1</v>
      </c>
      <c r="BK21" s="79">
        <f t="shared" si="12"/>
        <v>1</v>
      </c>
      <c r="BL21" s="79">
        <f t="shared" si="12"/>
        <v>1</v>
      </c>
      <c r="BM21" s="79">
        <f t="shared" si="12"/>
        <v>1</v>
      </c>
      <c r="BN21" s="79">
        <f t="shared" si="12"/>
        <v>1</v>
      </c>
      <c r="BO21" s="79">
        <f t="shared" si="12"/>
        <v>1</v>
      </c>
      <c r="BP21" s="79">
        <f t="shared" si="13"/>
        <v>1</v>
      </c>
      <c r="BQ21" s="79">
        <f t="shared" si="13"/>
        <v>0</v>
      </c>
      <c r="BR21" s="79">
        <f t="shared" si="13"/>
        <v>0</v>
      </c>
      <c r="BS21" s="79">
        <f t="shared" si="13"/>
        <v>0</v>
      </c>
      <c r="BT21" s="79">
        <f t="shared" si="13"/>
        <v>0</v>
      </c>
      <c r="BU21" s="79">
        <f t="shared" si="13"/>
        <v>0</v>
      </c>
      <c r="BV21" s="79">
        <f t="shared" si="13"/>
        <v>0</v>
      </c>
      <c r="BW21" s="79">
        <f t="shared" si="13"/>
        <v>0</v>
      </c>
      <c r="BX21" s="79">
        <f t="shared" si="13"/>
        <v>0</v>
      </c>
      <c r="BY21" s="79">
        <f t="shared" si="13"/>
        <v>0</v>
      </c>
      <c r="BZ21" s="79">
        <f t="shared" si="13"/>
        <v>0</v>
      </c>
      <c r="CA21" s="79">
        <f t="shared" si="13"/>
        <v>0</v>
      </c>
      <c r="CB21" s="79">
        <f t="shared" si="13"/>
        <v>0</v>
      </c>
      <c r="CC21" s="79">
        <f t="shared" si="13"/>
        <v>0</v>
      </c>
      <c r="CD21" s="79">
        <f t="shared" si="13"/>
        <v>0</v>
      </c>
      <c r="CE21" s="79">
        <f t="shared" si="13"/>
        <v>0</v>
      </c>
      <c r="CF21" s="79">
        <f t="shared" si="13"/>
        <v>0</v>
      </c>
      <c r="CG21" s="79">
        <f t="shared" si="13"/>
        <v>0</v>
      </c>
      <c r="CH21" s="79">
        <f t="shared" si="13"/>
        <v>0</v>
      </c>
      <c r="CI21" s="79">
        <f t="shared" si="13"/>
        <v>0</v>
      </c>
      <c r="CJ21" s="79">
        <f t="shared" si="14"/>
        <v>0</v>
      </c>
      <c r="CK21" s="79">
        <f t="shared" si="14"/>
        <v>0</v>
      </c>
      <c r="CL21" s="79">
        <f t="shared" si="14"/>
        <v>0</v>
      </c>
      <c r="CM21" s="79">
        <f t="shared" si="14"/>
        <v>0</v>
      </c>
      <c r="CN21" s="79">
        <f t="shared" si="14"/>
        <v>0</v>
      </c>
      <c r="CO21" s="79">
        <f t="shared" si="14"/>
        <v>0</v>
      </c>
      <c r="CP21" s="79">
        <f t="shared" si="14"/>
        <v>0</v>
      </c>
      <c r="CQ21" s="79">
        <f t="shared" si="14"/>
        <v>0</v>
      </c>
      <c r="CR21" s="79">
        <f t="shared" si="14"/>
        <v>0</v>
      </c>
      <c r="CS21" s="79">
        <f t="shared" si="14"/>
        <v>0</v>
      </c>
      <c r="CT21" s="79">
        <f t="shared" si="14"/>
        <v>0</v>
      </c>
      <c r="CU21" s="79">
        <f t="shared" si="14"/>
        <v>0</v>
      </c>
      <c r="CV21" s="79">
        <f t="shared" si="14"/>
        <v>0</v>
      </c>
      <c r="CW21" s="79">
        <f t="shared" si="14"/>
        <v>0</v>
      </c>
      <c r="CX21" s="79">
        <f t="shared" si="14"/>
        <v>0</v>
      </c>
      <c r="CY21" s="79">
        <f t="shared" si="14"/>
        <v>0</v>
      </c>
      <c r="CZ21" s="79">
        <f t="shared" si="14"/>
        <v>0</v>
      </c>
      <c r="DA21" s="79">
        <f t="shared" si="14"/>
        <v>0</v>
      </c>
      <c r="DB21" s="79">
        <f t="shared" si="14"/>
        <v>0</v>
      </c>
      <c r="DC21" s="79">
        <f t="shared" si="14"/>
        <v>0</v>
      </c>
      <c r="DD21" s="79">
        <f t="shared" si="14"/>
        <v>0</v>
      </c>
      <c r="DE21" s="79">
        <f t="shared" si="14"/>
        <v>0</v>
      </c>
      <c r="DF21" s="79">
        <f t="shared" si="14"/>
        <v>0</v>
      </c>
      <c r="DG21" s="79">
        <f t="shared" si="14"/>
        <v>0</v>
      </c>
      <c r="DH21" s="79">
        <f t="shared" si="14"/>
        <v>0</v>
      </c>
      <c r="DI21" s="79">
        <f t="shared" si="14"/>
        <v>0</v>
      </c>
      <c r="DJ21" s="79">
        <f t="shared" si="14"/>
        <v>0</v>
      </c>
      <c r="DK21" s="79">
        <f t="shared" si="14"/>
        <v>0</v>
      </c>
      <c r="DL21" s="79">
        <f t="shared" si="14"/>
        <v>0</v>
      </c>
      <c r="DM21" s="79">
        <f t="shared" si="14"/>
        <v>0</v>
      </c>
      <c r="DN21" s="79">
        <f t="shared" si="14"/>
        <v>0</v>
      </c>
      <c r="DO21" s="79">
        <f t="shared" si="14"/>
        <v>0</v>
      </c>
      <c r="DP21" s="79">
        <f t="shared" si="14"/>
        <v>0</v>
      </c>
      <c r="DQ21" s="79">
        <f t="shared" si="14"/>
        <v>0</v>
      </c>
      <c r="DR21" s="79">
        <f t="shared" si="14"/>
        <v>0</v>
      </c>
      <c r="DS21" s="79">
        <f t="shared" si="14"/>
        <v>0</v>
      </c>
      <c r="DT21" s="79">
        <f t="shared" si="14"/>
        <v>0</v>
      </c>
      <c r="DU21" s="79">
        <f t="shared" si="14"/>
        <v>0</v>
      </c>
      <c r="DV21" s="79">
        <f t="shared" si="14"/>
        <v>0</v>
      </c>
      <c r="DW21" s="79">
        <f t="shared" si="14"/>
        <v>0</v>
      </c>
      <c r="DX21" s="79">
        <f t="shared" si="14"/>
        <v>0</v>
      </c>
      <c r="DY21" s="79">
        <f t="shared" si="14"/>
        <v>0</v>
      </c>
      <c r="DZ21" s="79">
        <f t="shared" si="14"/>
        <v>0</v>
      </c>
      <c r="EA21" s="79">
        <f t="shared" si="14"/>
        <v>0</v>
      </c>
      <c r="EB21" s="79">
        <f t="shared" si="14"/>
        <v>0</v>
      </c>
      <c r="EC21" s="79">
        <f t="shared" si="14"/>
        <v>0</v>
      </c>
      <c r="ED21" s="79">
        <f t="shared" si="14"/>
        <v>0</v>
      </c>
      <c r="EE21" s="79">
        <f t="shared" si="14"/>
        <v>0</v>
      </c>
      <c r="EF21" s="79">
        <f t="shared" si="14"/>
        <v>0</v>
      </c>
      <c r="EG21" s="79">
        <f t="shared" si="14"/>
        <v>0</v>
      </c>
      <c r="EH21" s="79">
        <f t="shared" si="14"/>
        <v>0</v>
      </c>
      <c r="EI21" s="79">
        <f t="shared" si="14"/>
        <v>0</v>
      </c>
      <c r="EJ21" s="79">
        <f t="shared" si="15"/>
        <v>0</v>
      </c>
      <c r="EK21" s="79">
        <f t="shared" ref="EK21:EK27" si="17">IF(EK$4=$A21,1,0)</f>
        <v>0</v>
      </c>
      <c r="EL21" t="s">
        <v>181</v>
      </c>
      <c r="EM21">
        <v>5</v>
      </c>
    </row>
    <row r="22" spans="1:143" ht="15.5">
      <c r="A22" s="79" t="s">
        <v>30</v>
      </c>
      <c r="B22" s="80" t="s">
        <v>12</v>
      </c>
      <c r="C22" s="79">
        <f t="shared" si="16"/>
        <v>0</v>
      </c>
      <c r="D22" s="79">
        <f t="shared" ref="D22:BO25" si="18">IF(D$4=$A22,1,0)</f>
        <v>0</v>
      </c>
      <c r="E22" s="79">
        <f t="shared" si="18"/>
        <v>0</v>
      </c>
      <c r="F22" s="79">
        <f t="shared" si="18"/>
        <v>0</v>
      </c>
      <c r="G22" s="79">
        <f t="shared" si="18"/>
        <v>0</v>
      </c>
      <c r="H22" s="79">
        <f t="shared" si="18"/>
        <v>0</v>
      </c>
      <c r="I22" s="79">
        <f t="shared" si="18"/>
        <v>0</v>
      </c>
      <c r="J22" s="79">
        <f t="shared" si="18"/>
        <v>0</v>
      </c>
      <c r="K22" s="79">
        <f t="shared" si="18"/>
        <v>0</v>
      </c>
      <c r="L22" s="79">
        <f t="shared" si="18"/>
        <v>0</v>
      </c>
      <c r="M22" s="79">
        <f t="shared" si="18"/>
        <v>0</v>
      </c>
      <c r="N22" s="79">
        <f t="shared" si="18"/>
        <v>0</v>
      </c>
      <c r="O22" s="79">
        <f t="shared" si="18"/>
        <v>0</v>
      </c>
      <c r="P22" s="79">
        <f t="shared" si="18"/>
        <v>0</v>
      </c>
      <c r="Q22" s="79">
        <f t="shared" si="18"/>
        <v>0</v>
      </c>
      <c r="R22" s="79">
        <f t="shared" si="18"/>
        <v>0</v>
      </c>
      <c r="S22" s="79">
        <f t="shared" si="18"/>
        <v>0</v>
      </c>
      <c r="T22" s="79">
        <f t="shared" si="18"/>
        <v>0</v>
      </c>
      <c r="U22" s="79">
        <f t="shared" si="18"/>
        <v>0</v>
      </c>
      <c r="V22" s="79">
        <f t="shared" si="18"/>
        <v>0</v>
      </c>
      <c r="W22" s="79">
        <f t="shared" si="18"/>
        <v>0</v>
      </c>
      <c r="X22" s="79">
        <f t="shared" si="18"/>
        <v>0</v>
      </c>
      <c r="Y22" s="79">
        <f t="shared" si="18"/>
        <v>0</v>
      </c>
      <c r="Z22" s="79">
        <f t="shared" si="18"/>
        <v>0</v>
      </c>
      <c r="AA22" s="79">
        <f t="shared" si="18"/>
        <v>0</v>
      </c>
      <c r="AB22" s="79">
        <f t="shared" si="18"/>
        <v>0</v>
      </c>
      <c r="AC22" s="79">
        <f t="shared" si="18"/>
        <v>0</v>
      </c>
      <c r="AD22" s="79">
        <f t="shared" si="18"/>
        <v>0</v>
      </c>
      <c r="AE22" s="79">
        <f t="shared" si="18"/>
        <v>0</v>
      </c>
      <c r="AF22" s="79">
        <f t="shared" si="18"/>
        <v>0</v>
      </c>
      <c r="AG22" s="79">
        <f t="shared" si="18"/>
        <v>0</v>
      </c>
      <c r="AH22" s="79">
        <f t="shared" si="18"/>
        <v>0</v>
      </c>
      <c r="AI22" s="79">
        <f t="shared" si="18"/>
        <v>0</v>
      </c>
      <c r="AJ22" s="79">
        <f t="shared" si="18"/>
        <v>0</v>
      </c>
      <c r="AK22" s="79">
        <f t="shared" si="18"/>
        <v>0</v>
      </c>
      <c r="AL22" s="79">
        <f t="shared" si="18"/>
        <v>0</v>
      </c>
      <c r="AM22" s="79">
        <f t="shared" si="18"/>
        <v>0</v>
      </c>
      <c r="AN22" s="79">
        <f t="shared" si="18"/>
        <v>0</v>
      </c>
      <c r="AO22" s="79">
        <f t="shared" si="18"/>
        <v>0</v>
      </c>
      <c r="AP22" s="79">
        <f t="shared" si="18"/>
        <v>0</v>
      </c>
      <c r="AQ22" s="79">
        <f t="shared" si="18"/>
        <v>0</v>
      </c>
      <c r="AR22" s="79">
        <f t="shared" si="18"/>
        <v>0</v>
      </c>
      <c r="AS22" s="79">
        <f t="shared" si="18"/>
        <v>0</v>
      </c>
      <c r="AT22" s="79">
        <f t="shared" si="18"/>
        <v>0</v>
      </c>
      <c r="AU22" s="79">
        <f t="shared" si="18"/>
        <v>0</v>
      </c>
      <c r="AV22" s="79">
        <f t="shared" si="18"/>
        <v>0</v>
      </c>
      <c r="AW22" s="79">
        <f t="shared" si="18"/>
        <v>0</v>
      </c>
      <c r="AX22" s="79">
        <f t="shared" si="18"/>
        <v>0</v>
      </c>
      <c r="AY22" s="79">
        <f t="shared" si="18"/>
        <v>0</v>
      </c>
      <c r="AZ22" s="79">
        <f t="shared" si="18"/>
        <v>0</v>
      </c>
      <c r="BA22" s="79">
        <f t="shared" si="18"/>
        <v>0</v>
      </c>
      <c r="BB22" s="79">
        <f t="shared" si="18"/>
        <v>0</v>
      </c>
      <c r="BC22" s="79">
        <f t="shared" si="18"/>
        <v>0</v>
      </c>
      <c r="BD22" s="79">
        <f t="shared" si="18"/>
        <v>0</v>
      </c>
      <c r="BE22" s="79">
        <f t="shared" si="18"/>
        <v>0</v>
      </c>
      <c r="BF22" s="79">
        <f t="shared" si="18"/>
        <v>0</v>
      </c>
      <c r="BG22" s="79">
        <f t="shared" si="18"/>
        <v>0</v>
      </c>
      <c r="BH22" s="79">
        <f t="shared" si="18"/>
        <v>0</v>
      </c>
      <c r="BI22" s="79">
        <f t="shared" si="18"/>
        <v>0</v>
      </c>
      <c r="BJ22" s="79">
        <f t="shared" si="18"/>
        <v>0</v>
      </c>
      <c r="BK22" s="79">
        <f t="shared" si="18"/>
        <v>0</v>
      </c>
      <c r="BL22" s="79">
        <f t="shared" si="18"/>
        <v>0</v>
      </c>
      <c r="BM22" s="79">
        <f t="shared" si="18"/>
        <v>0</v>
      </c>
      <c r="BN22" s="79">
        <f t="shared" si="18"/>
        <v>0</v>
      </c>
      <c r="BO22" s="79">
        <f t="shared" si="18"/>
        <v>0</v>
      </c>
      <c r="BP22" s="79">
        <f t="shared" si="13"/>
        <v>0</v>
      </c>
      <c r="BQ22" s="79">
        <f t="shared" si="13"/>
        <v>0</v>
      </c>
      <c r="BR22" s="79">
        <f t="shared" si="13"/>
        <v>0</v>
      </c>
      <c r="BS22" s="79">
        <f t="shared" si="13"/>
        <v>0</v>
      </c>
      <c r="BT22" s="79">
        <f t="shared" si="13"/>
        <v>0</v>
      </c>
      <c r="BU22" s="79">
        <f t="shared" si="13"/>
        <v>0</v>
      </c>
      <c r="BV22" s="79">
        <f t="shared" si="13"/>
        <v>0</v>
      </c>
      <c r="BW22" s="79">
        <f t="shared" si="13"/>
        <v>0</v>
      </c>
      <c r="BX22" s="79">
        <f t="shared" si="13"/>
        <v>0</v>
      </c>
      <c r="BY22" s="79">
        <f t="shared" si="13"/>
        <v>0</v>
      </c>
      <c r="BZ22" s="79">
        <f t="shared" si="13"/>
        <v>0</v>
      </c>
      <c r="CA22" s="79">
        <f t="shared" si="13"/>
        <v>0</v>
      </c>
      <c r="CB22" s="79">
        <f t="shared" si="13"/>
        <v>0</v>
      </c>
      <c r="CC22" s="79">
        <f t="shared" si="13"/>
        <v>0</v>
      </c>
      <c r="CD22" s="79">
        <f t="shared" si="13"/>
        <v>0</v>
      </c>
      <c r="CE22" s="79">
        <f t="shared" si="13"/>
        <v>0</v>
      </c>
      <c r="CF22" s="79">
        <f t="shared" si="13"/>
        <v>0</v>
      </c>
      <c r="CG22" s="79">
        <f t="shared" si="13"/>
        <v>0</v>
      </c>
      <c r="CH22" s="79">
        <f t="shared" si="13"/>
        <v>0</v>
      </c>
      <c r="CI22" s="79">
        <f t="shared" si="13"/>
        <v>0</v>
      </c>
      <c r="CJ22" s="79">
        <f t="shared" si="14"/>
        <v>0</v>
      </c>
      <c r="CK22" s="79">
        <f t="shared" si="14"/>
        <v>0</v>
      </c>
      <c r="CL22" s="79">
        <f t="shared" si="14"/>
        <v>0</v>
      </c>
      <c r="CM22" s="79">
        <f t="shared" si="14"/>
        <v>0</v>
      </c>
      <c r="CN22" s="79">
        <f t="shared" si="14"/>
        <v>0</v>
      </c>
      <c r="CO22" s="79">
        <f t="shared" si="14"/>
        <v>0</v>
      </c>
      <c r="CP22" s="79">
        <f t="shared" si="14"/>
        <v>0</v>
      </c>
      <c r="CQ22" s="79">
        <f t="shared" si="14"/>
        <v>0</v>
      </c>
      <c r="CR22" s="79">
        <f t="shared" si="14"/>
        <v>0</v>
      </c>
      <c r="CS22" s="79">
        <f t="shared" si="14"/>
        <v>0</v>
      </c>
      <c r="CT22" s="79">
        <f t="shared" si="14"/>
        <v>0</v>
      </c>
      <c r="CU22" s="79">
        <f t="shared" si="14"/>
        <v>0</v>
      </c>
      <c r="CV22" s="79">
        <f t="shared" si="14"/>
        <v>0</v>
      </c>
      <c r="CW22" s="79">
        <f t="shared" si="14"/>
        <v>0</v>
      </c>
      <c r="CX22" s="79">
        <f t="shared" si="14"/>
        <v>0</v>
      </c>
      <c r="CY22" s="79">
        <f t="shared" si="14"/>
        <v>0</v>
      </c>
      <c r="CZ22" s="79">
        <f t="shared" si="14"/>
        <v>0</v>
      </c>
      <c r="DA22" s="79">
        <f t="shared" si="14"/>
        <v>0</v>
      </c>
      <c r="DB22" s="79">
        <f t="shared" si="14"/>
        <v>0</v>
      </c>
      <c r="DC22" s="79">
        <f t="shared" si="14"/>
        <v>0</v>
      </c>
      <c r="DD22" s="79">
        <f t="shared" si="14"/>
        <v>0</v>
      </c>
      <c r="DE22" s="79">
        <f t="shared" si="14"/>
        <v>1</v>
      </c>
      <c r="DF22" s="79">
        <f t="shared" si="14"/>
        <v>1</v>
      </c>
      <c r="DG22" s="79">
        <f t="shared" si="14"/>
        <v>1</v>
      </c>
      <c r="DH22" s="79">
        <f t="shared" si="14"/>
        <v>1</v>
      </c>
      <c r="DI22" s="79">
        <f t="shared" si="14"/>
        <v>1</v>
      </c>
      <c r="DJ22" s="79">
        <f t="shared" si="14"/>
        <v>1</v>
      </c>
      <c r="DK22" s="79">
        <f t="shared" si="14"/>
        <v>1</v>
      </c>
      <c r="DL22" s="79">
        <f t="shared" si="14"/>
        <v>1</v>
      </c>
      <c r="DM22" s="79">
        <f t="shared" si="14"/>
        <v>1</v>
      </c>
      <c r="DN22" s="79">
        <f t="shared" si="14"/>
        <v>1</v>
      </c>
      <c r="DO22" s="79">
        <f t="shared" si="14"/>
        <v>1</v>
      </c>
      <c r="DP22" s="79">
        <f t="shared" si="14"/>
        <v>1</v>
      </c>
      <c r="DQ22" s="79">
        <f t="shared" si="14"/>
        <v>1</v>
      </c>
      <c r="DR22" s="79">
        <f t="shared" si="14"/>
        <v>1</v>
      </c>
      <c r="DS22" s="79">
        <f t="shared" si="14"/>
        <v>0</v>
      </c>
      <c r="DT22" s="79">
        <f t="shared" si="14"/>
        <v>0</v>
      </c>
      <c r="DU22" s="79">
        <f t="shared" si="14"/>
        <v>0</v>
      </c>
      <c r="DV22" s="79">
        <f t="shared" si="14"/>
        <v>0</v>
      </c>
      <c r="DW22" s="79">
        <f t="shared" si="14"/>
        <v>0</v>
      </c>
      <c r="DX22" s="79">
        <f t="shared" si="14"/>
        <v>0</v>
      </c>
      <c r="DY22" s="79">
        <f t="shared" si="14"/>
        <v>0</v>
      </c>
      <c r="DZ22" s="79">
        <f t="shared" si="14"/>
        <v>0</v>
      </c>
      <c r="EA22" s="79">
        <f t="shared" si="14"/>
        <v>0</v>
      </c>
      <c r="EB22" s="79">
        <f t="shared" si="14"/>
        <v>0</v>
      </c>
      <c r="EC22" s="79">
        <f t="shared" si="14"/>
        <v>0</v>
      </c>
      <c r="ED22" s="79">
        <f t="shared" si="14"/>
        <v>0</v>
      </c>
      <c r="EE22" s="79">
        <f t="shared" si="14"/>
        <v>0</v>
      </c>
      <c r="EF22" s="79">
        <f t="shared" si="14"/>
        <v>0</v>
      </c>
      <c r="EG22" s="79">
        <f t="shared" si="14"/>
        <v>0</v>
      </c>
      <c r="EH22" s="79">
        <f t="shared" si="14"/>
        <v>0</v>
      </c>
      <c r="EI22" s="79">
        <f t="shared" si="14"/>
        <v>0</v>
      </c>
      <c r="EJ22" s="79">
        <f t="shared" si="15"/>
        <v>0</v>
      </c>
      <c r="EK22" s="79">
        <f t="shared" si="17"/>
        <v>0</v>
      </c>
      <c r="EL22" t="s">
        <v>181</v>
      </c>
      <c r="EM22">
        <v>5</v>
      </c>
    </row>
    <row r="23" spans="1:143" ht="15.5">
      <c r="A23" s="79" t="s">
        <v>41</v>
      </c>
      <c r="B23" s="80" t="s">
        <v>12</v>
      </c>
      <c r="C23" s="79">
        <f t="shared" si="16"/>
        <v>0</v>
      </c>
      <c r="D23" s="79">
        <f t="shared" si="18"/>
        <v>0</v>
      </c>
      <c r="E23" s="79">
        <f t="shared" si="18"/>
        <v>0</v>
      </c>
      <c r="F23" s="79">
        <f t="shared" si="18"/>
        <v>0</v>
      </c>
      <c r="G23" s="79">
        <f t="shared" si="18"/>
        <v>0</v>
      </c>
      <c r="H23" s="79">
        <f t="shared" si="18"/>
        <v>0</v>
      </c>
      <c r="I23" s="79">
        <f t="shared" si="18"/>
        <v>0</v>
      </c>
      <c r="J23" s="79">
        <f t="shared" si="18"/>
        <v>0</v>
      </c>
      <c r="K23" s="79">
        <f t="shared" si="18"/>
        <v>0</v>
      </c>
      <c r="L23" s="79">
        <f t="shared" si="18"/>
        <v>0</v>
      </c>
      <c r="M23" s="79">
        <f t="shared" si="18"/>
        <v>0</v>
      </c>
      <c r="N23" s="79">
        <f t="shared" si="18"/>
        <v>0</v>
      </c>
      <c r="O23" s="79">
        <f t="shared" si="18"/>
        <v>0</v>
      </c>
      <c r="P23" s="79">
        <f t="shared" si="18"/>
        <v>0</v>
      </c>
      <c r="Q23" s="79">
        <f t="shared" si="18"/>
        <v>0</v>
      </c>
      <c r="R23" s="79">
        <f t="shared" si="18"/>
        <v>0</v>
      </c>
      <c r="S23" s="79">
        <f t="shared" si="18"/>
        <v>0</v>
      </c>
      <c r="T23" s="79">
        <f t="shared" si="18"/>
        <v>0</v>
      </c>
      <c r="U23" s="79">
        <f t="shared" si="18"/>
        <v>0</v>
      </c>
      <c r="V23" s="79">
        <f t="shared" si="18"/>
        <v>0</v>
      </c>
      <c r="W23" s="79">
        <f t="shared" si="18"/>
        <v>0</v>
      </c>
      <c r="X23" s="79">
        <f t="shared" si="18"/>
        <v>0</v>
      </c>
      <c r="Y23" s="79">
        <f t="shared" si="18"/>
        <v>0</v>
      </c>
      <c r="Z23" s="79">
        <f t="shared" si="18"/>
        <v>0</v>
      </c>
      <c r="AA23" s="79">
        <f t="shared" si="18"/>
        <v>0</v>
      </c>
      <c r="AB23" s="79">
        <f t="shared" si="18"/>
        <v>0</v>
      </c>
      <c r="AC23" s="79">
        <f t="shared" si="18"/>
        <v>0</v>
      </c>
      <c r="AD23" s="79">
        <f t="shared" si="18"/>
        <v>0</v>
      </c>
      <c r="AE23" s="79">
        <f t="shared" si="18"/>
        <v>0</v>
      </c>
      <c r="AF23" s="79">
        <f t="shared" si="18"/>
        <v>0</v>
      </c>
      <c r="AG23" s="79">
        <f t="shared" si="18"/>
        <v>0</v>
      </c>
      <c r="AH23" s="79">
        <f t="shared" si="18"/>
        <v>0</v>
      </c>
      <c r="AI23" s="79">
        <f t="shared" si="18"/>
        <v>0</v>
      </c>
      <c r="AJ23" s="79">
        <f t="shared" si="18"/>
        <v>0</v>
      </c>
      <c r="AK23" s="79">
        <f t="shared" si="18"/>
        <v>0</v>
      </c>
      <c r="AL23" s="79">
        <f t="shared" si="18"/>
        <v>0</v>
      </c>
      <c r="AM23" s="79">
        <f t="shared" si="18"/>
        <v>0</v>
      </c>
      <c r="AN23" s="79">
        <f t="shared" si="18"/>
        <v>0</v>
      </c>
      <c r="AO23" s="79">
        <f t="shared" si="18"/>
        <v>0</v>
      </c>
      <c r="AP23" s="79">
        <f t="shared" si="18"/>
        <v>0</v>
      </c>
      <c r="AQ23" s="79">
        <f t="shared" si="18"/>
        <v>0</v>
      </c>
      <c r="AR23" s="79">
        <f t="shared" si="18"/>
        <v>0</v>
      </c>
      <c r="AS23" s="79">
        <f t="shared" si="18"/>
        <v>0</v>
      </c>
      <c r="AT23" s="79">
        <f t="shared" si="18"/>
        <v>0</v>
      </c>
      <c r="AU23" s="79">
        <f t="shared" si="18"/>
        <v>0</v>
      </c>
      <c r="AV23" s="79">
        <f t="shared" si="18"/>
        <v>0</v>
      </c>
      <c r="AW23" s="79">
        <f t="shared" si="18"/>
        <v>0</v>
      </c>
      <c r="AX23" s="79">
        <f t="shared" si="18"/>
        <v>0</v>
      </c>
      <c r="AY23" s="79">
        <f t="shared" si="18"/>
        <v>0</v>
      </c>
      <c r="AZ23" s="79">
        <f t="shared" si="18"/>
        <v>0</v>
      </c>
      <c r="BA23" s="79">
        <f t="shared" si="18"/>
        <v>0</v>
      </c>
      <c r="BB23" s="79">
        <f t="shared" si="18"/>
        <v>0</v>
      </c>
      <c r="BC23" s="79">
        <f t="shared" si="18"/>
        <v>0</v>
      </c>
      <c r="BD23" s="79">
        <f t="shared" si="18"/>
        <v>0</v>
      </c>
      <c r="BE23" s="79">
        <f t="shared" si="18"/>
        <v>0</v>
      </c>
      <c r="BF23" s="79">
        <f t="shared" si="18"/>
        <v>0</v>
      </c>
      <c r="BG23" s="79">
        <f t="shared" si="18"/>
        <v>0</v>
      </c>
      <c r="BH23" s="79">
        <f t="shared" si="18"/>
        <v>0</v>
      </c>
      <c r="BI23" s="79">
        <f t="shared" si="18"/>
        <v>0</v>
      </c>
      <c r="BJ23" s="79">
        <f t="shared" si="18"/>
        <v>0</v>
      </c>
      <c r="BK23" s="79">
        <f t="shared" si="18"/>
        <v>0</v>
      </c>
      <c r="BL23" s="79">
        <f t="shared" si="18"/>
        <v>0</v>
      </c>
      <c r="BM23" s="79">
        <f t="shared" si="18"/>
        <v>0</v>
      </c>
      <c r="BN23" s="79">
        <f t="shared" si="18"/>
        <v>0</v>
      </c>
      <c r="BO23" s="79">
        <f t="shared" si="18"/>
        <v>0</v>
      </c>
      <c r="BP23" s="79">
        <f t="shared" si="13"/>
        <v>0</v>
      </c>
      <c r="BQ23" s="79">
        <f t="shared" si="13"/>
        <v>1</v>
      </c>
      <c r="BR23" s="79">
        <f t="shared" si="13"/>
        <v>1</v>
      </c>
      <c r="BS23" s="79">
        <f t="shared" si="13"/>
        <v>1</v>
      </c>
      <c r="BT23" s="79">
        <f t="shared" si="13"/>
        <v>1</v>
      </c>
      <c r="BU23" s="79">
        <f t="shared" si="13"/>
        <v>1</v>
      </c>
      <c r="BV23" s="79">
        <f t="shared" si="13"/>
        <v>1</v>
      </c>
      <c r="BW23" s="79">
        <f t="shared" si="13"/>
        <v>1</v>
      </c>
      <c r="BX23" s="79">
        <f t="shared" si="13"/>
        <v>1</v>
      </c>
      <c r="BY23" s="79">
        <f t="shared" si="13"/>
        <v>1</v>
      </c>
      <c r="BZ23" s="79">
        <f t="shared" si="13"/>
        <v>1</v>
      </c>
      <c r="CA23" s="79">
        <f t="shared" si="13"/>
        <v>1</v>
      </c>
      <c r="CB23" s="79">
        <f t="shared" si="13"/>
        <v>1</v>
      </c>
      <c r="CC23" s="79">
        <f t="shared" si="13"/>
        <v>1</v>
      </c>
      <c r="CD23" s="79">
        <f t="shared" si="13"/>
        <v>1</v>
      </c>
      <c r="CE23" s="79">
        <f t="shared" si="13"/>
        <v>1</v>
      </c>
      <c r="CF23" s="79">
        <f t="shared" si="13"/>
        <v>1</v>
      </c>
      <c r="CG23" s="79">
        <f t="shared" si="13"/>
        <v>1</v>
      </c>
      <c r="CH23" s="79">
        <f t="shared" si="13"/>
        <v>1</v>
      </c>
      <c r="CI23" s="79">
        <f t="shared" si="13"/>
        <v>0</v>
      </c>
      <c r="CJ23" s="79">
        <f t="shared" si="14"/>
        <v>0</v>
      </c>
      <c r="CK23" s="79">
        <f t="shared" si="14"/>
        <v>0</v>
      </c>
      <c r="CL23" s="79">
        <f t="shared" si="14"/>
        <v>0</v>
      </c>
      <c r="CM23" s="79">
        <f t="shared" si="14"/>
        <v>0</v>
      </c>
      <c r="CN23" s="79">
        <f t="shared" si="14"/>
        <v>0</v>
      </c>
      <c r="CO23" s="79">
        <f t="shared" si="14"/>
        <v>0</v>
      </c>
      <c r="CP23" s="79">
        <f t="shared" si="14"/>
        <v>0</v>
      </c>
      <c r="CQ23" s="79">
        <f t="shared" si="14"/>
        <v>0</v>
      </c>
      <c r="CR23" s="79">
        <f t="shared" si="14"/>
        <v>0</v>
      </c>
      <c r="CS23" s="79">
        <f t="shared" si="14"/>
        <v>0</v>
      </c>
      <c r="CT23" s="79">
        <f t="shared" si="14"/>
        <v>0</v>
      </c>
      <c r="CU23" s="79">
        <f t="shared" si="14"/>
        <v>0</v>
      </c>
      <c r="CV23" s="79">
        <f t="shared" si="14"/>
        <v>0</v>
      </c>
      <c r="CW23" s="79">
        <f t="shared" si="14"/>
        <v>0</v>
      </c>
      <c r="CX23" s="79">
        <f t="shared" si="14"/>
        <v>0</v>
      </c>
      <c r="CY23" s="79">
        <f t="shared" si="14"/>
        <v>0</v>
      </c>
      <c r="CZ23" s="79">
        <f t="shared" si="14"/>
        <v>0</v>
      </c>
      <c r="DA23" s="79">
        <f t="shared" si="14"/>
        <v>0</v>
      </c>
      <c r="DB23" s="79">
        <f t="shared" si="14"/>
        <v>0</v>
      </c>
      <c r="DC23" s="79">
        <f t="shared" si="14"/>
        <v>0</v>
      </c>
      <c r="DD23" s="79">
        <f t="shared" si="14"/>
        <v>0</v>
      </c>
      <c r="DE23" s="79">
        <f t="shared" si="14"/>
        <v>0</v>
      </c>
      <c r="DF23" s="79">
        <f t="shared" si="14"/>
        <v>0</v>
      </c>
      <c r="DG23" s="79">
        <f t="shared" si="14"/>
        <v>0</v>
      </c>
      <c r="DH23" s="79">
        <f t="shared" si="14"/>
        <v>0</v>
      </c>
      <c r="DI23" s="79">
        <f t="shared" si="14"/>
        <v>0</v>
      </c>
      <c r="DJ23" s="79">
        <f t="shared" si="14"/>
        <v>0</v>
      </c>
      <c r="DK23" s="79">
        <f t="shared" si="14"/>
        <v>0</v>
      </c>
      <c r="DL23" s="79">
        <f t="shared" si="14"/>
        <v>0</v>
      </c>
      <c r="DM23" s="79">
        <f t="shared" si="14"/>
        <v>0</v>
      </c>
      <c r="DN23" s="79">
        <f t="shared" si="14"/>
        <v>0</v>
      </c>
      <c r="DO23" s="79">
        <f t="shared" si="14"/>
        <v>0</v>
      </c>
      <c r="DP23" s="79">
        <f t="shared" si="14"/>
        <v>0</v>
      </c>
      <c r="DQ23" s="79">
        <f t="shared" si="14"/>
        <v>0</v>
      </c>
      <c r="DR23" s="79">
        <f t="shared" si="14"/>
        <v>0</v>
      </c>
      <c r="DS23" s="79">
        <f t="shared" si="14"/>
        <v>0</v>
      </c>
      <c r="DT23" s="79">
        <f t="shared" si="14"/>
        <v>0</v>
      </c>
      <c r="DU23" s="79">
        <f t="shared" si="14"/>
        <v>0</v>
      </c>
      <c r="DV23" s="79">
        <f t="shared" si="14"/>
        <v>0</v>
      </c>
      <c r="DW23" s="79">
        <f t="shared" si="14"/>
        <v>0</v>
      </c>
      <c r="DX23" s="79">
        <f t="shared" si="14"/>
        <v>0</v>
      </c>
      <c r="DY23" s="79">
        <f t="shared" si="14"/>
        <v>0</v>
      </c>
      <c r="DZ23" s="79">
        <f t="shared" si="14"/>
        <v>0</v>
      </c>
      <c r="EA23" s="79">
        <f t="shared" si="14"/>
        <v>0</v>
      </c>
      <c r="EB23" s="79">
        <f t="shared" si="14"/>
        <v>0</v>
      </c>
      <c r="EC23" s="79">
        <f t="shared" si="14"/>
        <v>0</v>
      </c>
      <c r="ED23" s="79">
        <f t="shared" si="14"/>
        <v>0</v>
      </c>
      <c r="EE23" s="79">
        <f t="shared" si="14"/>
        <v>0</v>
      </c>
      <c r="EF23" s="79">
        <f t="shared" si="14"/>
        <v>0</v>
      </c>
      <c r="EG23" s="79">
        <f t="shared" si="14"/>
        <v>0</v>
      </c>
      <c r="EH23" s="79">
        <f t="shared" si="14"/>
        <v>0</v>
      </c>
      <c r="EI23" s="79">
        <f t="shared" si="14"/>
        <v>0</v>
      </c>
      <c r="EJ23" s="79">
        <f t="shared" si="15"/>
        <v>0</v>
      </c>
      <c r="EK23" s="79">
        <f t="shared" si="17"/>
        <v>0</v>
      </c>
      <c r="EL23" t="s">
        <v>181</v>
      </c>
      <c r="EM23">
        <v>5</v>
      </c>
    </row>
    <row r="24" spans="1:143" ht="15.5">
      <c r="A24" s="79" t="s">
        <v>42</v>
      </c>
      <c r="B24" s="80" t="s">
        <v>12</v>
      </c>
      <c r="C24" s="79">
        <f t="shared" si="16"/>
        <v>0</v>
      </c>
      <c r="D24" s="79">
        <f t="shared" si="18"/>
        <v>0</v>
      </c>
      <c r="E24" s="79">
        <f t="shared" si="18"/>
        <v>0</v>
      </c>
      <c r="F24" s="79">
        <f t="shared" si="18"/>
        <v>0</v>
      </c>
      <c r="G24" s="79">
        <f t="shared" si="18"/>
        <v>0</v>
      </c>
      <c r="H24" s="79">
        <f t="shared" si="18"/>
        <v>0</v>
      </c>
      <c r="I24" s="79">
        <f t="shared" si="18"/>
        <v>0</v>
      </c>
      <c r="J24" s="79">
        <f t="shared" si="18"/>
        <v>0</v>
      </c>
      <c r="K24" s="79">
        <f t="shared" si="18"/>
        <v>0</v>
      </c>
      <c r="L24" s="79">
        <f t="shared" si="18"/>
        <v>0</v>
      </c>
      <c r="M24" s="79">
        <f t="shared" si="18"/>
        <v>0</v>
      </c>
      <c r="N24" s="79">
        <f t="shared" si="18"/>
        <v>0</v>
      </c>
      <c r="O24" s="79">
        <f t="shared" si="18"/>
        <v>0</v>
      </c>
      <c r="P24" s="79">
        <f t="shared" si="18"/>
        <v>0</v>
      </c>
      <c r="Q24" s="79">
        <f t="shared" si="18"/>
        <v>0</v>
      </c>
      <c r="R24" s="79">
        <f t="shared" si="18"/>
        <v>0</v>
      </c>
      <c r="S24" s="79">
        <f t="shared" si="18"/>
        <v>0</v>
      </c>
      <c r="T24" s="79">
        <f t="shared" si="18"/>
        <v>0</v>
      </c>
      <c r="U24" s="79">
        <f t="shared" si="18"/>
        <v>0</v>
      </c>
      <c r="V24" s="79">
        <f t="shared" si="18"/>
        <v>0</v>
      </c>
      <c r="W24" s="79">
        <f t="shared" si="18"/>
        <v>0</v>
      </c>
      <c r="X24" s="79">
        <f t="shared" si="18"/>
        <v>0</v>
      </c>
      <c r="Y24" s="79">
        <f t="shared" si="18"/>
        <v>0</v>
      </c>
      <c r="Z24" s="79">
        <f t="shared" si="18"/>
        <v>0</v>
      </c>
      <c r="AA24" s="79">
        <f t="shared" si="18"/>
        <v>0</v>
      </c>
      <c r="AB24" s="79">
        <f t="shared" si="18"/>
        <v>0</v>
      </c>
      <c r="AC24" s="79">
        <f t="shared" si="18"/>
        <v>0</v>
      </c>
      <c r="AD24" s="79">
        <f t="shared" si="18"/>
        <v>0</v>
      </c>
      <c r="AE24" s="79">
        <f t="shared" si="18"/>
        <v>0</v>
      </c>
      <c r="AF24" s="79">
        <f t="shared" si="18"/>
        <v>0</v>
      </c>
      <c r="AG24" s="79">
        <f t="shared" si="18"/>
        <v>0</v>
      </c>
      <c r="AH24" s="79">
        <f t="shared" si="18"/>
        <v>0</v>
      </c>
      <c r="AI24" s="79">
        <f t="shared" si="18"/>
        <v>0</v>
      </c>
      <c r="AJ24" s="79">
        <f t="shared" si="18"/>
        <v>0</v>
      </c>
      <c r="AK24" s="79">
        <f t="shared" si="18"/>
        <v>0</v>
      </c>
      <c r="AL24" s="79">
        <f t="shared" si="18"/>
        <v>0</v>
      </c>
      <c r="AM24" s="79">
        <f t="shared" si="18"/>
        <v>0</v>
      </c>
      <c r="AN24" s="79">
        <f t="shared" si="18"/>
        <v>0</v>
      </c>
      <c r="AO24" s="79">
        <f t="shared" si="18"/>
        <v>0</v>
      </c>
      <c r="AP24" s="79">
        <f t="shared" si="18"/>
        <v>0</v>
      </c>
      <c r="AQ24" s="79">
        <f t="shared" si="18"/>
        <v>0</v>
      </c>
      <c r="AR24" s="79">
        <f t="shared" si="18"/>
        <v>0</v>
      </c>
      <c r="AS24" s="79">
        <f t="shared" si="18"/>
        <v>0</v>
      </c>
      <c r="AT24" s="79">
        <f t="shared" si="18"/>
        <v>0</v>
      </c>
      <c r="AU24" s="79">
        <f t="shared" si="18"/>
        <v>0</v>
      </c>
      <c r="AV24" s="79">
        <f t="shared" si="18"/>
        <v>0</v>
      </c>
      <c r="AW24" s="79">
        <f t="shared" si="18"/>
        <v>0</v>
      </c>
      <c r="AX24" s="79">
        <f t="shared" si="18"/>
        <v>0</v>
      </c>
      <c r="AY24" s="79">
        <f t="shared" si="18"/>
        <v>0</v>
      </c>
      <c r="AZ24" s="79">
        <f t="shared" si="18"/>
        <v>0</v>
      </c>
      <c r="BA24" s="79">
        <f t="shared" si="18"/>
        <v>0</v>
      </c>
      <c r="BB24" s="79">
        <f t="shared" si="18"/>
        <v>0</v>
      </c>
      <c r="BC24" s="79">
        <f t="shared" si="18"/>
        <v>0</v>
      </c>
      <c r="BD24" s="79">
        <f t="shared" si="18"/>
        <v>0</v>
      </c>
      <c r="BE24" s="79">
        <f t="shared" si="18"/>
        <v>0</v>
      </c>
      <c r="BF24" s="79">
        <f t="shared" si="18"/>
        <v>0</v>
      </c>
      <c r="BG24" s="79">
        <f t="shared" si="18"/>
        <v>0</v>
      </c>
      <c r="BH24" s="79">
        <f t="shared" si="18"/>
        <v>0</v>
      </c>
      <c r="BI24" s="79">
        <f t="shared" si="18"/>
        <v>0</v>
      </c>
      <c r="BJ24" s="79">
        <f t="shared" si="18"/>
        <v>0</v>
      </c>
      <c r="BK24" s="79">
        <f t="shared" si="18"/>
        <v>0</v>
      </c>
      <c r="BL24" s="79">
        <f t="shared" si="18"/>
        <v>0</v>
      </c>
      <c r="BM24" s="79">
        <f t="shared" si="18"/>
        <v>0</v>
      </c>
      <c r="BN24" s="79">
        <f t="shared" si="18"/>
        <v>0</v>
      </c>
      <c r="BO24" s="79">
        <f t="shared" si="18"/>
        <v>0</v>
      </c>
      <c r="BP24" s="79">
        <f t="shared" si="13"/>
        <v>0</v>
      </c>
      <c r="BQ24" s="79">
        <f t="shared" si="13"/>
        <v>0</v>
      </c>
      <c r="BR24" s="79">
        <f t="shared" si="13"/>
        <v>0</v>
      </c>
      <c r="BS24" s="79">
        <f t="shared" si="13"/>
        <v>0</v>
      </c>
      <c r="BT24" s="79">
        <f t="shared" si="13"/>
        <v>0</v>
      </c>
      <c r="BU24" s="79">
        <f t="shared" si="13"/>
        <v>0</v>
      </c>
      <c r="BV24" s="79">
        <f t="shared" si="13"/>
        <v>0</v>
      </c>
      <c r="BW24" s="79">
        <f t="shared" si="13"/>
        <v>0</v>
      </c>
      <c r="BX24" s="79">
        <f t="shared" si="13"/>
        <v>0</v>
      </c>
      <c r="BY24" s="79">
        <f t="shared" si="13"/>
        <v>0</v>
      </c>
      <c r="BZ24" s="79">
        <f t="shared" si="13"/>
        <v>0</v>
      </c>
      <c r="CA24" s="79">
        <f t="shared" si="13"/>
        <v>0</v>
      </c>
      <c r="CB24" s="79">
        <f t="shared" si="13"/>
        <v>0</v>
      </c>
      <c r="CC24" s="79">
        <f t="shared" si="13"/>
        <v>0</v>
      </c>
      <c r="CD24" s="79">
        <f t="shared" si="13"/>
        <v>0</v>
      </c>
      <c r="CE24" s="79">
        <f t="shared" si="13"/>
        <v>0</v>
      </c>
      <c r="CF24" s="79">
        <f t="shared" si="13"/>
        <v>0</v>
      </c>
      <c r="CG24" s="79">
        <f t="shared" si="13"/>
        <v>0</v>
      </c>
      <c r="CH24" s="79">
        <f t="shared" si="13"/>
        <v>0</v>
      </c>
      <c r="CI24" s="79">
        <f t="shared" si="13"/>
        <v>1</v>
      </c>
      <c r="CJ24" s="79">
        <f t="shared" si="14"/>
        <v>1</v>
      </c>
      <c r="CK24" s="79">
        <f t="shared" si="14"/>
        <v>1</v>
      </c>
      <c r="CL24" s="79">
        <f t="shared" si="14"/>
        <v>1</v>
      </c>
      <c r="CM24" s="79">
        <f t="shared" si="14"/>
        <v>1</v>
      </c>
      <c r="CN24" s="79">
        <f t="shared" si="14"/>
        <v>1</v>
      </c>
      <c r="CO24" s="79">
        <f t="shared" si="14"/>
        <v>1</v>
      </c>
      <c r="CP24" s="79">
        <f t="shared" si="14"/>
        <v>1</v>
      </c>
      <c r="CQ24" s="79">
        <f t="shared" si="14"/>
        <v>1</v>
      </c>
      <c r="CR24" s="79">
        <f t="shared" si="14"/>
        <v>1</v>
      </c>
      <c r="CS24" s="79">
        <f t="shared" si="14"/>
        <v>1</v>
      </c>
      <c r="CT24" s="79">
        <f t="shared" si="14"/>
        <v>1</v>
      </c>
      <c r="CU24" s="79">
        <f t="shared" si="14"/>
        <v>1</v>
      </c>
      <c r="CV24" s="79">
        <f t="shared" si="14"/>
        <v>1</v>
      </c>
      <c r="CW24" s="79">
        <f t="shared" si="14"/>
        <v>1</v>
      </c>
      <c r="CX24" s="79">
        <f t="shared" si="14"/>
        <v>1</v>
      </c>
      <c r="CY24" s="79">
        <f t="shared" si="14"/>
        <v>1</v>
      </c>
      <c r="CZ24" s="79">
        <f t="shared" si="14"/>
        <v>1</v>
      </c>
      <c r="DA24" s="79">
        <f t="shared" si="14"/>
        <v>1</v>
      </c>
      <c r="DB24" s="79">
        <f t="shared" si="14"/>
        <v>1</v>
      </c>
      <c r="DC24" s="79">
        <f t="shared" si="14"/>
        <v>1</v>
      </c>
      <c r="DD24" s="79">
        <f t="shared" si="14"/>
        <v>1</v>
      </c>
      <c r="DE24" s="79">
        <f t="shared" si="14"/>
        <v>0</v>
      </c>
      <c r="DF24" s="79">
        <f t="shared" si="14"/>
        <v>0</v>
      </c>
      <c r="DG24" s="79">
        <f t="shared" si="14"/>
        <v>0</v>
      </c>
      <c r="DH24" s="79">
        <f t="shared" si="14"/>
        <v>0</v>
      </c>
      <c r="DI24" s="79">
        <f t="shared" si="14"/>
        <v>0</v>
      </c>
      <c r="DJ24" s="79">
        <f t="shared" si="14"/>
        <v>0</v>
      </c>
      <c r="DK24" s="79">
        <f t="shared" si="14"/>
        <v>0</v>
      </c>
      <c r="DL24" s="79">
        <f t="shared" si="14"/>
        <v>0</v>
      </c>
      <c r="DM24" s="79">
        <f t="shared" si="14"/>
        <v>0</v>
      </c>
      <c r="DN24" s="79">
        <f t="shared" si="14"/>
        <v>0</v>
      </c>
      <c r="DO24" s="79">
        <f t="shared" si="14"/>
        <v>0</v>
      </c>
      <c r="DP24" s="79">
        <f t="shared" si="14"/>
        <v>0</v>
      </c>
      <c r="DQ24" s="79">
        <f t="shared" si="14"/>
        <v>0</v>
      </c>
      <c r="DR24" s="79">
        <f t="shared" si="14"/>
        <v>0</v>
      </c>
      <c r="DS24" s="79">
        <f t="shared" si="14"/>
        <v>0</v>
      </c>
      <c r="DT24" s="79">
        <f t="shared" si="14"/>
        <v>0</v>
      </c>
      <c r="DU24" s="79">
        <f t="shared" si="14"/>
        <v>0</v>
      </c>
      <c r="DV24" s="79">
        <f t="shared" si="14"/>
        <v>0</v>
      </c>
      <c r="DW24" s="79">
        <f t="shared" si="14"/>
        <v>0</v>
      </c>
      <c r="DX24" s="79">
        <f t="shared" si="14"/>
        <v>0</v>
      </c>
      <c r="DY24" s="79">
        <f t="shared" si="14"/>
        <v>0</v>
      </c>
      <c r="DZ24" s="79">
        <f t="shared" si="14"/>
        <v>0</v>
      </c>
      <c r="EA24" s="79">
        <f t="shared" si="14"/>
        <v>0</v>
      </c>
      <c r="EB24" s="79">
        <f t="shared" si="14"/>
        <v>0</v>
      </c>
      <c r="EC24" s="79">
        <f t="shared" si="14"/>
        <v>0</v>
      </c>
      <c r="ED24" s="79">
        <f t="shared" si="14"/>
        <v>0</v>
      </c>
      <c r="EE24" s="79">
        <f t="shared" si="14"/>
        <v>0</v>
      </c>
      <c r="EF24" s="79">
        <f t="shared" ref="EF24:EI24" si="19">IF(EF$4=$A24,1,0)</f>
        <v>0</v>
      </c>
      <c r="EG24" s="79">
        <f t="shared" si="19"/>
        <v>0</v>
      </c>
      <c r="EH24" s="79">
        <f t="shared" si="19"/>
        <v>0</v>
      </c>
      <c r="EI24" s="79">
        <f t="shared" si="19"/>
        <v>0</v>
      </c>
      <c r="EJ24" s="79">
        <f t="shared" si="15"/>
        <v>0</v>
      </c>
      <c r="EK24" s="79">
        <f t="shared" si="17"/>
        <v>0</v>
      </c>
      <c r="EL24" t="s">
        <v>181</v>
      </c>
      <c r="EM24">
        <v>5</v>
      </c>
    </row>
    <row r="25" spans="1:143" ht="15.5">
      <c r="A25" s="79" t="s">
        <v>21</v>
      </c>
      <c r="B25" s="80" t="s">
        <v>12</v>
      </c>
      <c r="C25" s="79">
        <f t="shared" si="16"/>
        <v>1</v>
      </c>
      <c r="D25" s="79">
        <f t="shared" si="18"/>
        <v>1</v>
      </c>
      <c r="E25" s="79">
        <f t="shared" si="18"/>
        <v>1</v>
      </c>
      <c r="F25" s="79">
        <f t="shared" si="18"/>
        <v>1</v>
      </c>
      <c r="G25" s="79">
        <f t="shared" si="18"/>
        <v>1</v>
      </c>
      <c r="H25" s="79">
        <f t="shared" si="18"/>
        <v>1</v>
      </c>
      <c r="I25" s="79">
        <f t="shared" si="18"/>
        <v>1</v>
      </c>
      <c r="J25" s="79">
        <f t="shared" si="18"/>
        <v>1</v>
      </c>
      <c r="K25" s="79">
        <f t="shared" si="18"/>
        <v>1</v>
      </c>
      <c r="L25" s="79">
        <f t="shared" si="18"/>
        <v>1</v>
      </c>
      <c r="M25" s="79">
        <f t="shared" si="18"/>
        <v>1</v>
      </c>
      <c r="N25" s="79">
        <f t="shared" si="18"/>
        <v>1</v>
      </c>
      <c r="O25" s="79">
        <f t="shared" si="18"/>
        <v>1</v>
      </c>
      <c r="P25" s="79">
        <f t="shared" si="18"/>
        <v>1</v>
      </c>
      <c r="Q25" s="79">
        <f t="shared" si="18"/>
        <v>0</v>
      </c>
      <c r="R25" s="79">
        <f t="shared" si="18"/>
        <v>0</v>
      </c>
      <c r="S25" s="79">
        <f t="shared" si="18"/>
        <v>0</v>
      </c>
      <c r="T25" s="79">
        <f t="shared" si="18"/>
        <v>0</v>
      </c>
      <c r="U25" s="79">
        <f t="shared" si="18"/>
        <v>0</v>
      </c>
      <c r="V25" s="79">
        <f t="shared" si="18"/>
        <v>0</v>
      </c>
      <c r="W25" s="79">
        <f t="shared" si="18"/>
        <v>0</v>
      </c>
      <c r="X25" s="79">
        <f t="shared" si="18"/>
        <v>0</v>
      </c>
      <c r="Y25" s="79">
        <f t="shared" si="18"/>
        <v>0</v>
      </c>
      <c r="Z25" s="79">
        <f t="shared" si="18"/>
        <v>0</v>
      </c>
      <c r="AA25" s="79">
        <f t="shared" si="18"/>
        <v>0</v>
      </c>
      <c r="AB25" s="79">
        <f t="shared" si="18"/>
        <v>0</v>
      </c>
      <c r="AC25" s="79">
        <f t="shared" si="18"/>
        <v>0</v>
      </c>
      <c r="AD25" s="79">
        <f t="shared" si="18"/>
        <v>0</v>
      </c>
      <c r="AE25" s="79">
        <f t="shared" si="18"/>
        <v>0</v>
      </c>
      <c r="AF25" s="79">
        <f t="shared" si="18"/>
        <v>0</v>
      </c>
      <c r="AG25" s="79">
        <f t="shared" si="18"/>
        <v>0</v>
      </c>
      <c r="AH25" s="79">
        <f t="shared" si="18"/>
        <v>0</v>
      </c>
      <c r="AI25" s="79">
        <f t="shared" si="18"/>
        <v>0</v>
      </c>
      <c r="AJ25" s="79">
        <f t="shared" si="18"/>
        <v>0</v>
      </c>
      <c r="AK25" s="79">
        <f t="shared" si="18"/>
        <v>0</v>
      </c>
      <c r="AL25" s="79">
        <f t="shared" si="18"/>
        <v>0</v>
      </c>
      <c r="AM25" s="79">
        <f t="shared" si="18"/>
        <v>0</v>
      </c>
      <c r="AN25" s="79">
        <f t="shared" si="18"/>
        <v>0</v>
      </c>
      <c r="AO25" s="79">
        <f t="shared" si="18"/>
        <v>0</v>
      </c>
      <c r="AP25" s="79">
        <f t="shared" si="18"/>
        <v>0</v>
      </c>
      <c r="AQ25" s="79">
        <f t="shared" si="18"/>
        <v>0</v>
      </c>
      <c r="AR25" s="79">
        <f t="shared" si="18"/>
        <v>0</v>
      </c>
      <c r="AS25" s="79">
        <f t="shared" si="18"/>
        <v>0</v>
      </c>
      <c r="AT25" s="79">
        <f t="shared" si="18"/>
        <v>0</v>
      </c>
      <c r="AU25" s="79">
        <f t="shared" si="18"/>
        <v>0</v>
      </c>
      <c r="AV25" s="79">
        <f t="shared" si="18"/>
        <v>0</v>
      </c>
      <c r="AW25" s="79">
        <f t="shared" si="18"/>
        <v>0</v>
      </c>
      <c r="AX25" s="79">
        <f t="shared" si="18"/>
        <v>0</v>
      </c>
      <c r="AY25" s="79">
        <f t="shared" si="18"/>
        <v>0</v>
      </c>
      <c r="AZ25" s="79">
        <f t="shared" si="18"/>
        <v>0</v>
      </c>
      <c r="BA25" s="79">
        <f t="shared" si="18"/>
        <v>0</v>
      </c>
      <c r="BB25" s="79">
        <f t="shared" si="18"/>
        <v>0</v>
      </c>
      <c r="BC25" s="79">
        <f t="shared" si="18"/>
        <v>0</v>
      </c>
      <c r="BD25" s="79">
        <f t="shared" si="18"/>
        <v>0</v>
      </c>
      <c r="BE25" s="79">
        <f t="shared" si="18"/>
        <v>0</v>
      </c>
      <c r="BF25" s="79">
        <f t="shared" si="18"/>
        <v>0</v>
      </c>
      <c r="BG25" s="79">
        <f t="shared" si="18"/>
        <v>0</v>
      </c>
      <c r="BH25" s="79">
        <f t="shared" si="18"/>
        <v>0</v>
      </c>
      <c r="BI25" s="79">
        <f t="shared" si="18"/>
        <v>0</v>
      </c>
      <c r="BJ25" s="79">
        <f t="shared" si="18"/>
        <v>0</v>
      </c>
      <c r="BK25" s="79">
        <f t="shared" si="18"/>
        <v>0</v>
      </c>
      <c r="BL25" s="79">
        <f t="shared" si="18"/>
        <v>0</v>
      </c>
      <c r="BM25" s="79">
        <f t="shared" si="18"/>
        <v>0</v>
      </c>
      <c r="BN25" s="79">
        <f t="shared" si="18"/>
        <v>0</v>
      </c>
      <c r="BO25" s="79">
        <f t="shared" ref="BO25:CJ27" si="20">IF(BO$4=$A25,1,0)</f>
        <v>0</v>
      </c>
      <c r="BP25" s="79">
        <f t="shared" si="20"/>
        <v>0</v>
      </c>
      <c r="BQ25" s="79">
        <f t="shared" si="20"/>
        <v>0</v>
      </c>
      <c r="BR25" s="79">
        <f t="shared" si="20"/>
        <v>0</v>
      </c>
      <c r="BS25" s="79">
        <f t="shared" si="20"/>
        <v>0</v>
      </c>
      <c r="BT25" s="79">
        <f t="shared" si="20"/>
        <v>0</v>
      </c>
      <c r="BU25" s="79">
        <f t="shared" si="20"/>
        <v>0</v>
      </c>
      <c r="BV25" s="79">
        <f t="shared" si="20"/>
        <v>0</v>
      </c>
      <c r="BW25" s="79">
        <f t="shared" si="20"/>
        <v>0</v>
      </c>
      <c r="BX25" s="79">
        <f t="shared" si="20"/>
        <v>0</v>
      </c>
      <c r="BY25" s="79">
        <f t="shared" si="20"/>
        <v>0</v>
      </c>
      <c r="BZ25" s="79">
        <f t="shared" si="20"/>
        <v>0</v>
      </c>
      <c r="CA25" s="79">
        <f t="shared" si="20"/>
        <v>0</v>
      </c>
      <c r="CB25" s="79">
        <f t="shared" si="20"/>
        <v>0</v>
      </c>
      <c r="CC25" s="79">
        <f t="shared" si="20"/>
        <v>0</v>
      </c>
      <c r="CD25" s="79">
        <f t="shared" si="20"/>
        <v>0</v>
      </c>
      <c r="CE25" s="79">
        <f t="shared" si="20"/>
        <v>0</v>
      </c>
      <c r="CF25" s="79">
        <f t="shared" si="20"/>
        <v>0</v>
      </c>
      <c r="CG25" s="79">
        <f t="shared" si="20"/>
        <v>0</v>
      </c>
      <c r="CH25" s="79">
        <f t="shared" si="20"/>
        <v>0</v>
      </c>
      <c r="CI25" s="79">
        <f t="shared" si="20"/>
        <v>0</v>
      </c>
      <c r="CJ25" s="79">
        <f t="shared" si="20"/>
        <v>0</v>
      </c>
      <c r="CK25" s="79">
        <f t="shared" ref="CJ25:EI27" si="21">IF(CK$4=$A25,1,0)</f>
        <v>0</v>
      </c>
      <c r="CL25" s="79">
        <f t="shared" si="21"/>
        <v>0</v>
      </c>
      <c r="CM25" s="79">
        <f t="shared" si="21"/>
        <v>0</v>
      </c>
      <c r="CN25" s="79">
        <f t="shared" si="21"/>
        <v>0</v>
      </c>
      <c r="CO25" s="79">
        <f t="shared" si="21"/>
        <v>0</v>
      </c>
      <c r="CP25" s="79">
        <f t="shared" si="21"/>
        <v>0</v>
      </c>
      <c r="CQ25" s="79">
        <f t="shared" si="21"/>
        <v>0</v>
      </c>
      <c r="CR25" s="79">
        <f t="shared" si="21"/>
        <v>0</v>
      </c>
      <c r="CS25" s="79">
        <f t="shared" si="21"/>
        <v>0</v>
      </c>
      <c r="CT25" s="79">
        <f t="shared" si="21"/>
        <v>0</v>
      </c>
      <c r="CU25" s="79">
        <f t="shared" si="21"/>
        <v>0</v>
      </c>
      <c r="CV25" s="79">
        <f t="shared" si="21"/>
        <v>0</v>
      </c>
      <c r="CW25" s="79">
        <f t="shared" si="21"/>
        <v>0</v>
      </c>
      <c r="CX25" s="79">
        <f t="shared" si="21"/>
        <v>0</v>
      </c>
      <c r="CY25" s="79">
        <f t="shared" si="21"/>
        <v>0</v>
      </c>
      <c r="CZ25" s="79">
        <f t="shared" si="21"/>
        <v>0</v>
      </c>
      <c r="DA25" s="79">
        <f t="shared" si="21"/>
        <v>0</v>
      </c>
      <c r="DB25" s="79">
        <f t="shared" si="21"/>
        <v>0</v>
      </c>
      <c r="DC25" s="79">
        <f t="shared" si="21"/>
        <v>0</v>
      </c>
      <c r="DD25" s="79">
        <f t="shared" si="21"/>
        <v>0</v>
      </c>
      <c r="DE25" s="79">
        <f t="shared" si="21"/>
        <v>0</v>
      </c>
      <c r="DF25" s="79">
        <f t="shared" si="21"/>
        <v>0</v>
      </c>
      <c r="DG25" s="79">
        <f t="shared" si="21"/>
        <v>0</v>
      </c>
      <c r="DH25" s="79">
        <f t="shared" si="21"/>
        <v>0</v>
      </c>
      <c r="DI25" s="79">
        <f t="shared" si="21"/>
        <v>0</v>
      </c>
      <c r="DJ25" s="79">
        <f t="shared" si="21"/>
        <v>0</v>
      </c>
      <c r="DK25" s="79">
        <f t="shared" si="21"/>
        <v>0</v>
      </c>
      <c r="DL25" s="79">
        <f t="shared" si="21"/>
        <v>0</v>
      </c>
      <c r="DM25" s="79">
        <f t="shared" si="21"/>
        <v>0</v>
      </c>
      <c r="DN25" s="79">
        <f t="shared" si="21"/>
        <v>0</v>
      </c>
      <c r="DO25" s="79">
        <f t="shared" si="21"/>
        <v>0</v>
      </c>
      <c r="DP25" s="79">
        <f t="shared" si="21"/>
        <v>0</v>
      </c>
      <c r="DQ25" s="79">
        <f t="shared" si="21"/>
        <v>0</v>
      </c>
      <c r="DR25" s="79">
        <f t="shared" si="21"/>
        <v>0</v>
      </c>
      <c r="DS25" s="79">
        <f t="shared" si="21"/>
        <v>0</v>
      </c>
      <c r="DT25" s="79">
        <f t="shared" si="21"/>
        <v>0</v>
      </c>
      <c r="DU25" s="79">
        <f t="shared" si="21"/>
        <v>0</v>
      </c>
      <c r="DV25" s="79">
        <f t="shared" si="21"/>
        <v>0</v>
      </c>
      <c r="DW25" s="79">
        <f t="shared" si="21"/>
        <v>0</v>
      </c>
      <c r="DX25" s="79">
        <f t="shared" si="21"/>
        <v>0</v>
      </c>
      <c r="DY25" s="79">
        <f t="shared" si="21"/>
        <v>0</v>
      </c>
      <c r="DZ25" s="79">
        <f t="shared" si="21"/>
        <v>0</v>
      </c>
      <c r="EA25" s="79">
        <f t="shared" si="21"/>
        <v>0</v>
      </c>
      <c r="EB25" s="79">
        <f t="shared" si="21"/>
        <v>0</v>
      </c>
      <c r="EC25" s="79">
        <f t="shared" si="21"/>
        <v>0</v>
      </c>
      <c r="ED25" s="79">
        <f t="shared" si="21"/>
        <v>0</v>
      </c>
      <c r="EE25" s="79">
        <f t="shared" si="21"/>
        <v>0</v>
      </c>
      <c r="EF25" s="79">
        <f t="shared" si="21"/>
        <v>0</v>
      </c>
      <c r="EG25" s="79">
        <f t="shared" si="21"/>
        <v>0</v>
      </c>
      <c r="EH25" s="79">
        <f t="shared" si="21"/>
        <v>0</v>
      </c>
      <c r="EI25" s="79">
        <f t="shared" si="21"/>
        <v>0</v>
      </c>
      <c r="EJ25" s="79">
        <f t="shared" si="15"/>
        <v>0</v>
      </c>
      <c r="EK25" s="79">
        <f t="shared" si="15"/>
        <v>0</v>
      </c>
      <c r="EL25" t="s">
        <v>181</v>
      </c>
      <c r="EM25">
        <v>5</v>
      </c>
    </row>
    <row r="26" spans="1:143" ht="15.5">
      <c r="A26" s="79" t="s">
        <v>17</v>
      </c>
      <c r="B26" s="80" t="s">
        <v>12</v>
      </c>
      <c r="C26" s="79">
        <f t="shared" si="16"/>
        <v>0</v>
      </c>
      <c r="D26" s="79">
        <f t="shared" ref="D26:BO27" si="22">IF(D$4=$A26,1,0)</f>
        <v>0</v>
      </c>
      <c r="E26" s="79">
        <f t="shared" si="22"/>
        <v>0</v>
      </c>
      <c r="F26" s="79">
        <f t="shared" si="22"/>
        <v>0</v>
      </c>
      <c r="G26" s="79">
        <f t="shared" si="22"/>
        <v>0</v>
      </c>
      <c r="H26" s="79">
        <f t="shared" si="22"/>
        <v>0</v>
      </c>
      <c r="I26" s="79">
        <f t="shared" si="22"/>
        <v>0</v>
      </c>
      <c r="J26" s="79">
        <f t="shared" si="22"/>
        <v>0</v>
      </c>
      <c r="K26" s="79">
        <f t="shared" si="22"/>
        <v>0</v>
      </c>
      <c r="L26" s="79">
        <f t="shared" si="22"/>
        <v>0</v>
      </c>
      <c r="M26" s="79">
        <f t="shared" si="22"/>
        <v>0</v>
      </c>
      <c r="N26" s="79">
        <f t="shared" si="22"/>
        <v>0</v>
      </c>
      <c r="O26" s="79">
        <f t="shared" si="22"/>
        <v>0</v>
      </c>
      <c r="P26" s="79">
        <f t="shared" si="22"/>
        <v>0</v>
      </c>
      <c r="Q26" s="79">
        <f t="shared" si="22"/>
        <v>1</v>
      </c>
      <c r="R26" s="79">
        <f t="shared" si="22"/>
        <v>1</v>
      </c>
      <c r="S26" s="79">
        <f t="shared" si="22"/>
        <v>1</v>
      </c>
      <c r="T26" s="79">
        <f t="shared" si="22"/>
        <v>1</v>
      </c>
      <c r="U26" s="79">
        <f t="shared" si="22"/>
        <v>1</v>
      </c>
      <c r="V26" s="79">
        <f t="shared" si="22"/>
        <v>1</v>
      </c>
      <c r="W26" s="79">
        <f t="shared" si="22"/>
        <v>1</v>
      </c>
      <c r="X26" s="79">
        <f t="shared" si="22"/>
        <v>1</v>
      </c>
      <c r="Y26" s="79">
        <f t="shared" si="22"/>
        <v>1</v>
      </c>
      <c r="Z26" s="79">
        <f t="shared" si="22"/>
        <v>1</v>
      </c>
      <c r="AA26" s="79">
        <f t="shared" si="22"/>
        <v>1</v>
      </c>
      <c r="AB26" s="79">
        <f t="shared" si="22"/>
        <v>1</v>
      </c>
      <c r="AC26" s="79">
        <f t="shared" si="22"/>
        <v>1</v>
      </c>
      <c r="AD26" s="79">
        <f t="shared" si="22"/>
        <v>1</v>
      </c>
      <c r="AE26" s="79">
        <f t="shared" si="22"/>
        <v>1</v>
      </c>
      <c r="AF26" s="79">
        <f t="shared" si="22"/>
        <v>1</v>
      </c>
      <c r="AG26" s="79">
        <f t="shared" si="22"/>
        <v>0</v>
      </c>
      <c r="AH26" s="79">
        <f t="shared" si="22"/>
        <v>0</v>
      </c>
      <c r="AI26" s="79">
        <f t="shared" si="22"/>
        <v>0</v>
      </c>
      <c r="AJ26" s="79">
        <f t="shared" si="22"/>
        <v>0</v>
      </c>
      <c r="AK26" s="79">
        <f t="shared" si="22"/>
        <v>0</v>
      </c>
      <c r="AL26" s="79">
        <f t="shared" si="22"/>
        <v>0</v>
      </c>
      <c r="AM26" s="79">
        <f t="shared" si="22"/>
        <v>0</v>
      </c>
      <c r="AN26" s="79">
        <f t="shared" si="22"/>
        <v>0</v>
      </c>
      <c r="AO26" s="79">
        <f t="shared" si="22"/>
        <v>0</v>
      </c>
      <c r="AP26" s="79">
        <f t="shared" si="22"/>
        <v>0</v>
      </c>
      <c r="AQ26" s="79">
        <f t="shared" si="22"/>
        <v>0</v>
      </c>
      <c r="AR26" s="79">
        <f t="shared" si="22"/>
        <v>0</v>
      </c>
      <c r="AS26" s="79">
        <f t="shared" si="22"/>
        <v>0</v>
      </c>
      <c r="AT26" s="79">
        <f t="shared" si="22"/>
        <v>0</v>
      </c>
      <c r="AU26" s="79">
        <f t="shared" si="22"/>
        <v>0</v>
      </c>
      <c r="AV26" s="79">
        <f t="shared" si="22"/>
        <v>0</v>
      </c>
      <c r="AW26" s="79">
        <f t="shared" si="22"/>
        <v>0</v>
      </c>
      <c r="AX26" s="79">
        <f t="shared" si="22"/>
        <v>0</v>
      </c>
      <c r="AY26" s="79">
        <f t="shared" si="22"/>
        <v>0</v>
      </c>
      <c r="AZ26" s="79">
        <f t="shared" si="22"/>
        <v>0</v>
      </c>
      <c r="BA26" s="79">
        <f t="shared" si="22"/>
        <v>0</v>
      </c>
      <c r="BB26" s="79">
        <f t="shared" si="22"/>
        <v>0</v>
      </c>
      <c r="BC26" s="79">
        <f t="shared" si="22"/>
        <v>0</v>
      </c>
      <c r="BD26" s="79">
        <f t="shared" si="22"/>
        <v>0</v>
      </c>
      <c r="BE26" s="79">
        <f t="shared" si="22"/>
        <v>0</v>
      </c>
      <c r="BF26" s="79">
        <f t="shared" si="22"/>
        <v>0</v>
      </c>
      <c r="BG26" s="79">
        <f t="shared" si="22"/>
        <v>0</v>
      </c>
      <c r="BH26" s="79">
        <f t="shared" si="22"/>
        <v>0</v>
      </c>
      <c r="BI26" s="79">
        <f t="shared" si="22"/>
        <v>0</v>
      </c>
      <c r="BJ26" s="79">
        <f t="shared" si="22"/>
        <v>0</v>
      </c>
      <c r="BK26" s="79">
        <f t="shared" si="22"/>
        <v>0</v>
      </c>
      <c r="BL26" s="79">
        <f t="shared" si="22"/>
        <v>0</v>
      </c>
      <c r="BM26" s="79">
        <f t="shared" si="22"/>
        <v>0</v>
      </c>
      <c r="BN26" s="79">
        <f t="shared" si="22"/>
        <v>0</v>
      </c>
      <c r="BO26" s="79">
        <f t="shared" si="22"/>
        <v>0</v>
      </c>
      <c r="BP26" s="79">
        <f t="shared" si="20"/>
        <v>0</v>
      </c>
      <c r="BQ26" s="79">
        <f t="shared" si="20"/>
        <v>0</v>
      </c>
      <c r="BR26" s="79">
        <f t="shared" si="20"/>
        <v>0</v>
      </c>
      <c r="BS26" s="79">
        <f t="shared" si="20"/>
        <v>0</v>
      </c>
      <c r="BT26" s="79">
        <f t="shared" si="20"/>
        <v>0</v>
      </c>
      <c r="BU26" s="79">
        <f t="shared" si="20"/>
        <v>0</v>
      </c>
      <c r="BV26" s="79">
        <f t="shared" si="20"/>
        <v>0</v>
      </c>
      <c r="BW26" s="79">
        <f t="shared" si="20"/>
        <v>0</v>
      </c>
      <c r="BX26" s="79">
        <f t="shared" si="20"/>
        <v>0</v>
      </c>
      <c r="BY26" s="79">
        <f t="shared" si="20"/>
        <v>0</v>
      </c>
      <c r="BZ26" s="79">
        <f t="shared" si="20"/>
        <v>0</v>
      </c>
      <c r="CA26" s="79">
        <f t="shared" si="20"/>
        <v>0</v>
      </c>
      <c r="CB26" s="79">
        <f t="shared" si="20"/>
        <v>0</v>
      </c>
      <c r="CC26" s="79">
        <f t="shared" si="20"/>
        <v>0</v>
      </c>
      <c r="CD26" s="79">
        <f t="shared" si="20"/>
        <v>0</v>
      </c>
      <c r="CE26" s="79">
        <f t="shared" si="20"/>
        <v>0</v>
      </c>
      <c r="CF26" s="79">
        <f t="shared" si="20"/>
        <v>0</v>
      </c>
      <c r="CG26" s="79">
        <f t="shared" si="20"/>
        <v>0</v>
      </c>
      <c r="CH26" s="79">
        <f t="shared" si="20"/>
        <v>0</v>
      </c>
      <c r="CI26" s="79">
        <f t="shared" si="20"/>
        <v>0</v>
      </c>
      <c r="CJ26" s="79">
        <f t="shared" si="21"/>
        <v>0</v>
      </c>
      <c r="CK26" s="79">
        <f t="shared" si="21"/>
        <v>0</v>
      </c>
      <c r="CL26" s="79">
        <f t="shared" si="21"/>
        <v>0</v>
      </c>
      <c r="CM26" s="79">
        <f t="shared" si="21"/>
        <v>0</v>
      </c>
      <c r="CN26" s="79">
        <f t="shared" si="21"/>
        <v>0</v>
      </c>
      <c r="CO26" s="79">
        <f t="shared" si="21"/>
        <v>0</v>
      </c>
      <c r="CP26" s="79">
        <f t="shared" si="21"/>
        <v>0</v>
      </c>
      <c r="CQ26" s="79">
        <f t="shared" si="21"/>
        <v>0</v>
      </c>
      <c r="CR26" s="79">
        <f t="shared" si="21"/>
        <v>0</v>
      </c>
      <c r="CS26" s="79">
        <f t="shared" si="21"/>
        <v>0</v>
      </c>
      <c r="CT26" s="79">
        <f t="shared" si="21"/>
        <v>0</v>
      </c>
      <c r="CU26" s="79">
        <f t="shared" si="21"/>
        <v>0</v>
      </c>
      <c r="CV26" s="79">
        <f t="shared" si="21"/>
        <v>0</v>
      </c>
      <c r="CW26" s="79">
        <f t="shared" si="21"/>
        <v>0</v>
      </c>
      <c r="CX26" s="79">
        <f t="shared" si="21"/>
        <v>0</v>
      </c>
      <c r="CY26" s="79">
        <f t="shared" si="21"/>
        <v>0</v>
      </c>
      <c r="CZ26" s="79">
        <f t="shared" si="21"/>
        <v>0</v>
      </c>
      <c r="DA26" s="79">
        <f t="shared" si="21"/>
        <v>0</v>
      </c>
      <c r="DB26" s="79">
        <f t="shared" si="21"/>
        <v>0</v>
      </c>
      <c r="DC26" s="79">
        <f t="shared" si="21"/>
        <v>0</v>
      </c>
      <c r="DD26" s="79">
        <f t="shared" si="21"/>
        <v>0</v>
      </c>
      <c r="DE26" s="79">
        <f t="shared" si="21"/>
        <v>0</v>
      </c>
      <c r="DF26" s="79">
        <f t="shared" si="21"/>
        <v>0</v>
      </c>
      <c r="DG26" s="79">
        <f t="shared" si="21"/>
        <v>0</v>
      </c>
      <c r="DH26" s="79">
        <f t="shared" si="21"/>
        <v>0</v>
      </c>
      <c r="DI26" s="79">
        <f t="shared" si="21"/>
        <v>0</v>
      </c>
      <c r="DJ26" s="79">
        <f t="shared" si="21"/>
        <v>0</v>
      </c>
      <c r="DK26" s="79">
        <f t="shared" si="21"/>
        <v>0</v>
      </c>
      <c r="DL26" s="79">
        <f t="shared" si="21"/>
        <v>0</v>
      </c>
      <c r="DM26" s="79">
        <f t="shared" si="21"/>
        <v>0</v>
      </c>
      <c r="DN26" s="79">
        <f t="shared" si="21"/>
        <v>0</v>
      </c>
      <c r="DO26" s="79">
        <f t="shared" si="21"/>
        <v>0</v>
      </c>
      <c r="DP26" s="79">
        <f t="shared" si="21"/>
        <v>0</v>
      </c>
      <c r="DQ26" s="79">
        <f t="shared" si="21"/>
        <v>0</v>
      </c>
      <c r="DR26" s="79">
        <f t="shared" si="21"/>
        <v>0</v>
      </c>
      <c r="DS26" s="79">
        <f t="shared" si="21"/>
        <v>0</v>
      </c>
      <c r="DT26" s="79">
        <f t="shared" si="21"/>
        <v>0</v>
      </c>
      <c r="DU26" s="79">
        <f t="shared" si="21"/>
        <v>0</v>
      </c>
      <c r="DV26" s="79">
        <f t="shared" si="21"/>
        <v>0</v>
      </c>
      <c r="DW26" s="79">
        <f t="shared" si="21"/>
        <v>0</v>
      </c>
      <c r="DX26" s="79">
        <f t="shared" si="21"/>
        <v>0</v>
      </c>
      <c r="DY26" s="79">
        <f t="shared" si="21"/>
        <v>0</v>
      </c>
      <c r="DZ26" s="79">
        <f t="shared" si="21"/>
        <v>0</v>
      </c>
      <c r="EA26" s="79">
        <f t="shared" si="21"/>
        <v>0</v>
      </c>
      <c r="EB26" s="79">
        <f t="shared" si="21"/>
        <v>0</v>
      </c>
      <c r="EC26" s="79">
        <f t="shared" si="21"/>
        <v>0</v>
      </c>
      <c r="ED26" s="79">
        <f t="shared" si="21"/>
        <v>0</v>
      </c>
      <c r="EE26" s="79">
        <f t="shared" si="21"/>
        <v>0</v>
      </c>
      <c r="EF26" s="79">
        <f t="shared" si="21"/>
        <v>0</v>
      </c>
      <c r="EG26" s="79">
        <f t="shared" si="21"/>
        <v>0</v>
      </c>
      <c r="EH26" s="79">
        <f t="shared" si="21"/>
        <v>0</v>
      </c>
      <c r="EI26" s="79">
        <f t="shared" si="21"/>
        <v>0</v>
      </c>
      <c r="EJ26" s="79">
        <f t="shared" si="15"/>
        <v>0</v>
      </c>
      <c r="EK26" s="79">
        <f t="shared" si="17"/>
        <v>0</v>
      </c>
      <c r="EL26" t="s">
        <v>181</v>
      </c>
      <c r="EM26">
        <v>5</v>
      </c>
    </row>
    <row r="27" spans="1:143" ht="15.5">
      <c r="A27" s="79" t="s">
        <v>20</v>
      </c>
      <c r="B27" s="80" t="s">
        <v>12</v>
      </c>
      <c r="C27" s="79">
        <f>IF(C$4=$A27,1,0)</f>
        <v>0</v>
      </c>
      <c r="D27" s="79">
        <f t="shared" si="22"/>
        <v>0</v>
      </c>
      <c r="E27" s="79">
        <f t="shared" si="22"/>
        <v>0</v>
      </c>
      <c r="F27" s="79">
        <f t="shared" si="22"/>
        <v>0</v>
      </c>
      <c r="G27" s="79">
        <f t="shared" si="22"/>
        <v>0</v>
      </c>
      <c r="H27" s="79">
        <f t="shared" si="22"/>
        <v>0</v>
      </c>
      <c r="I27" s="79">
        <f t="shared" si="22"/>
        <v>0</v>
      </c>
      <c r="J27" s="79">
        <f t="shared" si="22"/>
        <v>0</v>
      </c>
      <c r="K27" s="79">
        <f t="shared" si="22"/>
        <v>0</v>
      </c>
      <c r="L27" s="79">
        <f t="shared" si="22"/>
        <v>0</v>
      </c>
      <c r="M27" s="79">
        <f t="shared" si="22"/>
        <v>0</v>
      </c>
      <c r="N27" s="79">
        <f t="shared" si="22"/>
        <v>0</v>
      </c>
      <c r="O27" s="79">
        <f t="shared" si="22"/>
        <v>0</v>
      </c>
      <c r="P27" s="79">
        <f t="shared" si="22"/>
        <v>0</v>
      </c>
      <c r="Q27" s="79">
        <f t="shared" si="22"/>
        <v>0</v>
      </c>
      <c r="R27" s="79">
        <f t="shared" si="22"/>
        <v>0</v>
      </c>
      <c r="S27" s="79">
        <f t="shared" si="22"/>
        <v>0</v>
      </c>
      <c r="T27" s="79">
        <f t="shared" si="22"/>
        <v>0</v>
      </c>
      <c r="U27" s="79">
        <f t="shared" si="22"/>
        <v>0</v>
      </c>
      <c r="V27" s="79">
        <f t="shared" si="22"/>
        <v>0</v>
      </c>
      <c r="W27" s="79">
        <f t="shared" si="22"/>
        <v>0</v>
      </c>
      <c r="X27" s="79">
        <f t="shared" si="22"/>
        <v>0</v>
      </c>
      <c r="Y27" s="79">
        <f t="shared" si="22"/>
        <v>0</v>
      </c>
      <c r="Z27" s="79">
        <f t="shared" si="22"/>
        <v>0</v>
      </c>
      <c r="AA27" s="79">
        <f t="shared" si="22"/>
        <v>0</v>
      </c>
      <c r="AB27" s="79">
        <f t="shared" si="22"/>
        <v>0</v>
      </c>
      <c r="AC27" s="79">
        <f t="shared" si="22"/>
        <v>0</v>
      </c>
      <c r="AD27" s="79">
        <f t="shared" si="22"/>
        <v>0</v>
      </c>
      <c r="AE27" s="79">
        <f t="shared" si="22"/>
        <v>0</v>
      </c>
      <c r="AF27" s="79">
        <f t="shared" si="22"/>
        <v>0</v>
      </c>
      <c r="AG27" s="79">
        <f t="shared" si="22"/>
        <v>0</v>
      </c>
      <c r="AH27" s="79">
        <f t="shared" si="22"/>
        <v>0</v>
      </c>
      <c r="AI27" s="79">
        <f t="shared" si="22"/>
        <v>0</v>
      </c>
      <c r="AJ27" s="79">
        <f t="shared" si="22"/>
        <v>0</v>
      </c>
      <c r="AK27" s="79">
        <f t="shared" si="22"/>
        <v>0</v>
      </c>
      <c r="AL27" s="79">
        <f t="shared" si="22"/>
        <v>0</v>
      </c>
      <c r="AM27" s="79">
        <f t="shared" si="22"/>
        <v>0</v>
      </c>
      <c r="AN27" s="79">
        <f t="shared" si="22"/>
        <v>0</v>
      </c>
      <c r="AO27" s="79">
        <f t="shared" si="22"/>
        <v>0</v>
      </c>
      <c r="AP27" s="79">
        <f t="shared" si="22"/>
        <v>0</v>
      </c>
      <c r="AQ27" s="79">
        <f t="shared" si="22"/>
        <v>0</v>
      </c>
      <c r="AR27" s="79">
        <f t="shared" si="22"/>
        <v>0</v>
      </c>
      <c r="AS27" s="79">
        <f t="shared" si="22"/>
        <v>0</v>
      </c>
      <c r="AT27" s="79">
        <f t="shared" si="22"/>
        <v>0</v>
      </c>
      <c r="AU27" s="79">
        <f t="shared" si="22"/>
        <v>0</v>
      </c>
      <c r="AV27" s="79">
        <f t="shared" si="22"/>
        <v>0</v>
      </c>
      <c r="AW27" s="79">
        <f t="shared" si="22"/>
        <v>0</v>
      </c>
      <c r="AX27" s="79">
        <f t="shared" si="22"/>
        <v>0</v>
      </c>
      <c r="AY27" s="79">
        <f t="shared" si="22"/>
        <v>0</v>
      </c>
      <c r="AZ27" s="79">
        <f t="shared" si="22"/>
        <v>0</v>
      </c>
      <c r="BA27" s="79">
        <f t="shared" si="22"/>
        <v>0</v>
      </c>
      <c r="BB27" s="79">
        <f t="shared" si="22"/>
        <v>0</v>
      </c>
      <c r="BC27" s="79">
        <f t="shared" si="22"/>
        <v>0</v>
      </c>
      <c r="BD27" s="79">
        <f t="shared" si="22"/>
        <v>0</v>
      </c>
      <c r="BE27" s="79">
        <f t="shared" si="22"/>
        <v>0</v>
      </c>
      <c r="BF27" s="79">
        <f t="shared" si="22"/>
        <v>0</v>
      </c>
      <c r="BG27" s="79">
        <f t="shared" si="22"/>
        <v>0</v>
      </c>
      <c r="BH27" s="79">
        <f t="shared" si="22"/>
        <v>0</v>
      </c>
      <c r="BI27" s="79">
        <f t="shared" si="22"/>
        <v>0</v>
      </c>
      <c r="BJ27" s="79">
        <f t="shared" si="22"/>
        <v>0</v>
      </c>
      <c r="BK27" s="79">
        <f t="shared" si="22"/>
        <v>0</v>
      </c>
      <c r="BL27" s="79">
        <f t="shared" si="22"/>
        <v>0</v>
      </c>
      <c r="BM27" s="79">
        <f t="shared" si="22"/>
        <v>0</v>
      </c>
      <c r="BN27" s="79">
        <f t="shared" si="22"/>
        <v>0</v>
      </c>
      <c r="BO27" s="79">
        <f t="shared" si="22"/>
        <v>0</v>
      </c>
      <c r="BP27" s="79">
        <f t="shared" si="20"/>
        <v>0</v>
      </c>
      <c r="BQ27" s="79">
        <f t="shared" si="20"/>
        <v>0</v>
      </c>
      <c r="BR27" s="79">
        <f t="shared" si="20"/>
        <v>0</v>
      </c>
      <c r="BS27" s="79">
        <f t="shared" si="20"/>
        <v>0</v>
      </c>
      <c r="BT27" s="79">
        <f t="shared" si="20"/>
        <v>0</v>
      </c>
      <c r="BU27" s="79">
        <f t="shared" si="20"/>
        <v>0</v>
      </c>
      <c r="BV27" s="79">
        <f t="shared" si="20"/>
        <v>0</v>
      </c>
      <c r="BW27" s="79">
        <f t="shared" si="20"/>
        <v>0</v>
      </c>
      <c r="BX27" s="79">
        <f t="shared" si="20"/>
        <v>0</v>
      </c>
      <c r="BY27" s="79">
        <f t="shared" si="20"/>
        <v>0</v>
      </c>
      <c r="BZ27" s="79">
        <f t="shared" si="20"/>
        <v>0</v>
      </c>
      <c r="CA27" s="79">
        <f t="shared" si="20"/>
        <v>0</v>
      </c>
      <c r="CB27" s="79">
        <f t="shared" si="20"/>
        <v>0</v>
      </c>
      <c r="CC27" s="79">
        <f t="shared" si="20"/>
        <v>0</v>
      </c>
      <c r="CD27" s="79">
        <f t="shared" si="20"/>
        <v>0</v>
      </c>
      <c r="CE27" s="79">
        <f t="shared" si="20"/>
        <v>0</v>
      </c>
      <c r="CF27" s="79">
        <f t="shared" si="20"/>
        <v>0</v>
      </c>
      <c r="CG27" s="79">
        <f t="shared" si="20"/>
        <v>0</v>
      </c>
      <c r="CH27" s="79">
        <f t="shared" si="20"/>
        <v>0</v>
      </c>
      <c r="CI27" s="79">
        <f t="shared" si="20"/>
        <v>0</v>
      </c>
      <c r="CJ27" s="79">
        <f t="shared" si="21"/>
        <v>0</v>
      </c>
      <c r="CK27" s="79">
        <f t="shared" si="21"/>
        <v>0</v>
      </c>
      <c r="CL27" s="79">
        <f t="shared" si="21"/>
        <v>0</v>
      </c>
      <c r="CM27" s="79">
        <f t="shared" si="21"/>
        <v>0</v>
      </c>
      <c r="CN27" s="79">
        <f t="shared" si="21"/>
        <v>0</v>
      </c>
      <c r="CO27" s="79">
        <f t="shared" si="21"/>
        <v>0</v>
      </c>
      <c r="CP27" s="79">
        <f t="shared" si="21"/>
        <v>0</v>
      </c>
      <c r="CQ27" s="79">
        <f t="shared" si="21"/>
        <v>0</v>
      </c>
      <c r="CR27" s="79">
        <f t="shared" si="21"/>
        <v>0</v>
      </c>
      <c r="CS27" s="79">
        <f t="shared" si="21"/>
        <v>0</v>
      </c>
      <c r="CT27" s="79">
        <f t="shared" si="21"/>
        <v>0</v>
      </c>
      <c r="CU27" s="79">
        <f t="shared" si="21"/>
        <v>0</v>
      </c>
      <c r="CV27" s="79">
        <f t="shared" si="21"/>
        <v>0</v>
      </c>
      <c r="CW27" s="79">
        <f t="shared" si="21"/>
        <v>0</v>
      </c>
      <c r="CX27" s="79">
        <f t="shared" si="21"/>
        <v>0</v>
      </c>
      <c r="CY27" s="79">
        <f t="shared" si="21"/>
        <v>0</v>
      </c>
      <c r="CZ27" s="79">
        <f t="shared" si="21"/>
        <v>0</v>
      </c>
      <c r="DA27" s="79">
        <f t="shared" si="21"/>
        <v>0</v>
      </c>
      <c r="DB27" s="79">
        <f t="shared" si="21"/>
        <v>0</v>
      </c>
      <c r="DC27" s="79">
        <f t="shared" si="21"/>
        <v>0</v>
      </c>
      <c r="DD27" s="79">
        <f t="shared" si="21"/>
        <v>0</v>
      </c>
      <c r="DE27" s="79">
        <f t="shared" si="21"/>
        <v>0</v>
      </c>
      <c r="DF27" s="79">
        <f t="shared" si="21"/>
        <v>0</v>
      </c>
      <c r="DG27" s="79">
        <f t="shared" si="21"/>
        <v>0</v>
      </c>
      <c r="DH27" s="79">
        <f t="shared" si="21"/>
        <v>0</v>
      </c>
      <c r="DI27" s="79">
        <f t="shared" si="21"/>
        <v>0</v>
      </c>
      <c r="DJ27" s="79">
        <f t="shared" si="21"/>
        <v>0</v>
      </c>
      <c r="DK27" s="79">
        <f t="shared" si="21"/>
        <v>0</v>
      </c>
      <c r="DL27" s="79">
        <f t="shared" si="21"/>
        <v>0</v>
      </c>
      <c r="DM27" s="79">
        <f t="shared" si="21"/>
        <v>0</v>
      </c>
      <c r="DN27" s="79">
        <f t="shared" si="21"/>
        <v>0</v>
      </c>
      <c r="DO27" s="79">
        <f t="shared" si="21"/>
        <v>0</v>
      </c>
      <c r="DP27" s="79">
        <f t="shared" si="21"/>
        <v>0</v>
      </c>
      <c r="DQ27" s="79">
        <f t="shared" si="21"/>
        <v>0</v>
      </c>
      <c r="DR27" s="79">
        <f t="shared" si="21"/>
        <v>0</v>
      </c>
      <c r="DS27" s="79">
        <f t="shared" si="21"/>
        <v>1</v>
      </c>
      <c r="DT27" s="79">
        <f t="shared" si="21"/>
        <v>1</v>
      </c>
      <c r="DU27" s="79">
        <f t="shared" si="21"/>
        <v>1</v>
      </c>
      <c r="DV27" s="79">
        <f t="shared" si="21"/>
        <v>1</v>
      </c>
      <c r="DW27" s="79">
        <f t="shared" si="21"/>
        <v>1</v>
      </c>
      <c r="DX27" s="79">
        <f t="shared" si="21"/>
        <v>1</v>
      </c>
      <c r="DY27" s="79">
        <f t="shared" si="21"/>
        <v>1</v>
      </c>
      <c r="DZ27" s="79">
        <f t="shared" si="21"/>
        <v>1</v>
      </c>
      <c r="EA27" s="79">
        <f t="shared" si="21"/>
        <v>1</v>
      </c>
      <c r="EB27" s="79">
        <f t="shared" si="21"/>
        <v>1</v>
      </c>
      <c r="EC27" s="79">
        <f t="shared" si="21"/>
        <v>1</v>
      </c>
      <c r="ED27" s="79">
        <f t="shared" si="21"/>
        <v>1</v>
      </c>
      <c r="EE27" s="79">
        <f t="shared" si="21"/>
        <v>1</v>
      </c>
      <c r="EF27" s="79">
        <f t="shared" si="21"/>
        <v>1</v>
      </c>
      <c r="EG27" s="79">
        <f t="shared" si="21"/>
        <v>1</v>
      </c>
      <c r="EH27" s="79">
        <f t="shared" si="21"/>
        <v>1</v>
      </c>
      <c r="EI27" s="79">
        <f t="shared" si="21"/>
        <v>1</v>
      </c>
      <c r="EJ27" s="79">
        <f t="shared" si="15"/>
        <v>1</v>
      </c>
      <c r="EK27" s="79">
        <f t="shared" si="17"/>
        <v>1</v>
      </c>
      <c r="EL27" t="s">
        <v>181</v>
      </c>
      <c r="EM27">
        <v>5</v>
      </c>
    </row>
    <row r="28" spans="1:143" ht="15.5">
      <c r="A28" s="85" t="s">
        <v>35</v>
      </c>
      <c r="B28" s="86" t="s">
        <v>11</v>
      </c>
      <c r="C28" s="85">
        <f>IF(C$3=$A28,1,0)</f>
        <v>0</v>
      </c>
      <c r="D28" s="85">
        <f t="shared" ref="D28:BO30" si="23">IF(D$3=$A28,1,0)</f>
        <v>0</v>
      </c>
      <c r="E28" s="85">
        <f t="shared" si="23"/>
        <v>0</v>
      </c>
      <c r="F28" s="85">
        <f t="shared" si="23"/>
        <v>0</v>
      </c>
      <c r="G28" s="85">
        <f t="shared" si="23"/>
        <v>0</v>
      </c>
      <c r="H28" s="85">
        <f t="shared" si="23"/>
        <v>1</v>
      </c>
      <c r="I28" s="85">
        <f t="shared" si="23"/>
        <v>0</v>
      </c>
      <c r="J28" s="85">
        <f t="shared" si="23"/>
        <v>0</v>
      </c>
      <c r="K28" s="85">
        <f t="shared" si="23"/>
        <v>0</v>
      </c>
      <c r="L28" s="85">
        <f t="shared" si="23"/>
        <v>1</v>
      </c>
      <c r="M28" s="85">
        <f t="shared" si="23"/>
        <v>0</v>
      </c>
      <c r="N28" s="85">
        <f t="shared" si="23"/>
        <v>0</v>
      </c>
      <c r="O28" s="85">
        <f t="shared" si="23"/>
        <v>0</v>
      </c>
      <c r="P28" s="85">
        <f t="shared" si="23"/>
        <v>0</v>
      </c>
      <c r="Q28" s="85">
        <f t="shared" si="23"/>
        <v>0</v>
      </c>
      <c r="R28" s="85">
        <f t="shared" si="23"/>
        <v>0</v>
      </c>
      <c r="S28" s="85">
        <f t="shared" si="23"/>
        <v>1</v>
      </c>
      <c r="T28" s="85">
        <f t="shared" si="23"/>
        <v>0</v>
      </c>
      <c r="U28" s="85">
        <f t="shared" si="23"/>
        <v>0</v>
      </c>
      <c r="V28" s="85">
        <f t="shared" si="23"/>
        <v>0</v>
      </c>
      <c r="W28" s="85">
        <f t="shared" si="23"/>
        <v>0</v>
      </c>
      <c r="X28" s="85">
        <f t="shared" si="23"/>
        <v>1</v>
      </c>
      <c r="Y28" s="85">
        <f t="shared" si="23"/>
        <v>0</v>
      </c>
      <c r="Z28" s="85">
        <f t="shared" si="23"/>
        <v>0</v>
      </c>
      <c r="AA28" s="85">
        <f t="shared" si="23"/>
        <v>0</v>
      </c>
      <c r="AB28" s="85">
        <f t="shared" si="23"/>
        <v>0</v>
      </c>
      <c r="AC28" s="85">
        <f t="shared" si="23"/>
        <v>0</v>
      </c>
      <c r="AD28" s="85">
        <f t="shared" si="23"/>
        <v>0</v>
      </c>
      <c r="AE28" s="85">
        <f t="shared" si="23"/>
        <v>1</v>
      </c>
      <c r="AF28" s="85">
        <f t="shared" si="23"/>
        <v>1</v>
      </c>
      <c r="AG28" s="85">
        <f t="shared" si="23"/>
        <v>1</v>
      </c>
      <c r="AH28" s="85">
        <f t="shared" si="23"/>
        <v>0</v>
      </c>
      <c r="AI28" s="85">
        <f t="shared" si="23"/>
        <v>0</v>
      </c>
      <c r="AJ28" s="85">
        <f t="shared" si="23"/>
        <v>0</v>
      </c>
      <c r="AK28" s="85">
        <f t="shared" si="23"/>
        <v>1</v>
      </c>
      <c r="AL28" s="85">
        <f t="shared" si="23"/>
        <v>0</v>
      </c>
      <c r="AM28" s="85">
        <f t="shared" si="23"/>
        <v>0</v>
      </c>
      <c r="AN28" s="85">
        <f t="shared" si="23"/>
        <v>0</v>
      </c>
      <c r="AO28" s="85">
        <f t="shared" si="23"/>
        <v>0</v>
      </c>
      <c r="AP28" s="85">
        <f t="shared" si="23"/>
        <v>0</v>
      </c>
      <c r="AQ28" s="85">
        <f t="shared" si="23"/>
        <v>0</v>
      </c>
      <c r="AR28" s="85">
        <f t="shared" si="23"/>
        <v>0</v>
      </c>
      <c r="AS28" s="85">
        <f t="shared" si="23"/>
        <v>0</v>
      </c>
      <c r="AT28" s="85">
        <f t="shared" si="23"/>
        <v>1</v>
      </c>
      <c r="AU28" s="85">
        <f t="shared" si="23"/>
        <v>0</v>
      </c>
      <c r="AV28" s="85">
        <f t="shared" si="23"/>
        <v>1</v>
      </c>
      <c r="AW28" s="85">
        <f t="shared" si="23"/>
        <v>1</v>
      </c>
      <c r="AX28" s="85">
        <f t="shared" si="23"/>
        <v>0</v>
      </c>
      <c r="AY28" s="85">
        <f t="shared" si="23"/>
        <v>0</v>
      </c>
      <c r="AZ28" s="85">
        <f t="shared" si="23"/>
        <v>0</v>
      </c>
      <c r="BA28" s="85">
        <f t="shared" si="23"/>
        <v>0</v>
      </c>
      <c r="BB28" s="85">
        <f t="shared" si="23"/>
        <v>0</v>
      </c>
      <c r="BC28" s="85">
        <f t="shared" si="23"/>
        <v>0</v>
      </c>
      <c r="BD28" s="85">
        <f t="shared" si="23"/>
        <v>0</v>
      </c>
      <c r="BE28" s="85">
        <f t="shared" si="23"/>
        <v>0</v>
      </c>
      <c r="BF28" s="85">
        <f t="shared" si="23"/>
        <v>1</v>
      </c>
      <c r="BG28" s="85">
        <f t="shared" si="23"/>
        <v>1</v>
      </c>
      <c r="BH28" s="85">
        <f t="shared" si="23"/>
        <v>1</v>
      </c>
      <c r="BI28" s="85">
        <f t="shared" si="23"/>
        <v>1</v>
      </c>
      <c r="BJ28" s="85">
        <f t="shared" si="23"/>
        <v>0</v>
      </c>
      <c r="BK28" s="85">
        <f t="shared" si="23"/>
        <v>0</v>
      </c>
      <c r="BL28" s="85">
        <f t="shared" si="23"/>
        <v>0</v>
      </c>
      <c r="BM28" s="85">
        <f t="shared" si="23"/>
        <v>0</v>
      </c>
      <c r="BN28" s="85">
        <f t="shared" si="23"/>
        <v>0</v>
      </c>
      <c r="BO28" s="85">
        <f t="shared" si="23"/>
        <v>1</v>
      </c>
      <c r="BP28" s="85">
        <f t="shared" ref="BP28:CJ30" si="24">IF(BP$3=$A28,1,0)</f>
        <v>0</v>
      </c>
      <c r="BQ28" s="85">
        <f t="shared" si="24"/>
        <v>0</v>
      </c>
      <c r="BR28" s="85">
        <f t="shared" si="24"/>
        <v>0</v>
      </c>
      <c r="BS28" s="85">
        <f t="shared" si="24"/>
        <v>0</v>
      </c>
      <c r="BT28" s="85">
        <f t="shared" si="24"/>
        <v>0</v>
      </c>
      <c r="BU28" s="85">
        <f t="shared" si="24"/>
        <v>0</v>
      </c>
      <c r="BV28" s="85">
        <f t="shared" si="24"/>
        <v>1</v>
      </c>
      <c r="BW28" s="85">
        <f t="shared" si="24"/>
        <v>1</v>
      </c>
      <c r="BX28" s="85">
        <f t="shared" si="24"/>
        <v>0</v>
      </c>
      <c r="BY28" s="85">
        <f t="shared" si="24"/>
        <v>0</v>
      </c>
      <c r="BZ28" s="85">
        <f t="shared" si="24"/>
        <v>0</v>
      </c>
      <c r="CA28" s="85">
        <f t="shared" si="24"/>
        <v>1</v>
      </c>
      <c r="CB28" s="85">
        <f t="shared" si="24"/>
        <v>0</v>
      </c>
      <c r="CC28" s="85">
        <f t="shared" si="24"/>
        <v>0</v>
      </c>
      <c r="CD28" s="85">
        <f t="shared" si="24"/>
        <v>0</v>
      </c>
      <c r="CE28" s="85">
        <f t="shared" si="24"/>
        <v>0</v>
      </c>
      <c r="CF28" s="85">
        <f t="shared" si="24"/>
        <v>1</v>
      </c>
      <c r="CG28" s="85">
        <f t="shared" si="24"/>
        <v>0</v>
      </c>
      <c r="CH28" s="85">
        <f t="shared" si="24"/>
        <v>0</v>
      </c>
      <c r="CI28" s="85">
        <f t="shared" si="24"/>
        <v>1</v>
      </c>
      <c r="CJ28" s="85">
        <f t="shared" si="24"/>
        <v>1</v>
      </c>
      <c r="CK28" s="85">
        <f t="shared" ref="CJ28:EI30" si="25">IF(CK$3=$A28,1,0)</f>
        <v>0</v>
      </c>
      <c r="CL28" s="85">
        <f t="shared" si="25"/>
        <v>0</v>
      </c>
      <c r="CM28" s="85">
        <f t="shared" si="25"/>
        <v>1</v>
      </c>
      <c r="CN28" s="85">
        <f t="shared" si="25"/>
        <v>0</v>
      </c>
      <c r="CO28" s="85">
        <f t="shared" si="25"/>
        <v>0</v>
      </c>
      <c r="CP28" s="85">
        <f t="shared" si="25"/>
        <v>1</v>
      </c>
      <c r="CQ28" s="85">
        <f t="shared" si="25"/>
        <v>0</v>
      </c>
      <c r="CR28" s="85">
        <f t="shared" si="25"/>
        <v>1</v>
      </c>
      <c r="CS28" s="85">
        <f t="shared" si="25"/>
        <v>0</v>
      </c>
      <c r="CT28" s="85">
        <f t="shared" si="25"/>
        <v>0</v>
      </c>
      <c r="CU28" s="85">
        <f t="shared" si="25"/>
        <v>0</v>
      </c>
      <c r="CV28" s="85">
        <f t="shared" si="25"/>
        <v>0</v>
      </c>
      <c r="CW28" s="85">
        <f t="shared" si="25"/>
        <v>0</v>
      </c>
      <c r="CX28" s="85">
        <f t="shared" si="25"/>
        <v>1</v>
      </c>
      <c r="CY28" s="85">
        <f t="shared" si="25"/>
        <v>0</v>
      </c>
      <c r="CZ28" s="85">
        <f t="shared" si="25"/>
        <v>0</v>
      </c>
      <c r="DA28" s="85">
        <f t="shared" si="25"/>
        <v>0</v>
      </c>
      <c r="DB28" s="85">
        <f t="shared" si="25"/>
        <v>0</v>
      </c>
      <c r="DC28" s="85">
        <f t="shared" si="25"/>
        <v>0</v>
      </c>
      <c r="DD28" s="85">
        <f t="shared" si="25"/>
        <v>0</v>
      </c>
      <c r="DE28" s="85">
        <f t="shared" si="25"/>
        <v>0</v>
      </c>
      <c r="DF28" s="85">
        <f t="shared" si="25"/>
        <v>0</v>
      </c>
      <c r="DG28" s="85">
        <f t="shared" si="25"/>
        <v>0</v>
      </c>
      <c r="DH28" s="85">
        <f t="shared" si="25"/>
        <v>0</v>
      </c>
      <c r="DI28" s="85">
        <f t="shared" si="25"/>
        <v>0</v>
      </c>
      <c r="DJ28" s="85">
        <f t="shared" si="25"/>
        <v>0</v>
      </c>
      <c r="DK28" s="85">
        <f t="shared" si="25"/>
        <v>0</v>
      </c>
      <c r="DL28" s="85">
        <f t="shared" si="25"/>
        <v>0</v>
      </c>
      <c r="DM28" s="85">
        <f t="shared" si="25"/>
        <v>0</v>
      </c>
      <c r="DN28" s="85">
        <f t="shared" si="25"/>
        <v>0</v>
      </c>
      <c r="DO28" s="85">
        <f t="shared" si="25"/>
        <v>0</v>
      </c>
      <c r="DP28" s="85">
        <f t="shared" si="25"/>
        <v>0</v>
      </c>
      <c r="DQ28" s="85">
        <f t="shared" si="25"/>
        <v>0</v>
      </c>
      <c r="DR28" s="85">
        <f t="shared" si="25"/>
        <v>0</v>
      </c>
      <c r="DS28" s="85">
        <f t="shared" si="25"/>
        <v>0</v>
      </c>
      <c r="DT28" s="85">
        <f t="shared" si="25"/>
        <v>1</v>
      </c>
      <c r="DU28" s="85">
        <f t="shared" si="25"/>
        <v>0</v>
      </c>
      <c r="DV28" s="85">
        <f t="shared" si="25"/>
        <v>0</v>
      </c>
      <c r="DW28" s="85">
        <f t="shared" si="25"/>
        <v>1</v>
      </c>
      <c r="DX28" s="85">
        <f t="shared" si="25"/>
        <v>1</v>
      </c>
      <c r="DY28" s="85">
        <f t="shared" si="25"/>
        <v>1</v>
      </c>
      <c r="DZ28" s="85">
        <f t="shared" si="25"/>
        <v>0</v>
      </c>
      <c r="EA28" s="85">
        <f t="shared" si="25"/>
        <v>0</v>
      </c>
      <c r="EB28" s="85">
        <f t="shared" si="25"/>
        <v>1</v>
      </c>
      <c r="EC28" s="85">
        <f t="shared" si="25"/>
        <v>0</v>
      </c>
      <c r="ED28" s="85">
        <f t="shared" si="25"/>
        <v>0</v>
      </c>
      <c r="EE28" s="85">
        <f t="shared" si="25"/>
        <v>0</v>
      </c>
      <c r="EF28" s="85">
        <f t="shared" si="25"/>
        <v>0</v>
      </c>
      <c r="EG28" s="85">
        <f t="shared" si="25"/>
        <v>0</v>
      </c>
      <c r="EH28" s="85">
        <f t="shared" si="25"/>
        <v>0</v>
      </c>
      <c r="EI28" s="85">
        <f t="shared" si="25"/>
        <v>0</v>
      </c>
      <c r="EJ28" s="85">
        <f t="shared" ref="EJ28:EK30" si="26">IF(EJ$3=$A28,1,0)</f>
        <v>0</v>
      </c>
      <c r="EK28" s="85">
        <f t="shared" si="26"/>
        <v>0</v>
      </c>
      <c r="EL28" t="s">
        <v>181</v>
      </c>
      <c r="EM28">
        <v>3</v>
      </c>
    </row>
    <row r="29" spans="1:143" ht="15.5">
      <c r="A29" s="85" t="s">
        <v>16</v>
      </c>
      <c r="B29" s="86" t="s">
        <v>11</v>
      </c>
      <c r="C29" s="85">
        <f t="shared" ref="C29:R30" si="27">IF(C$3=$A29,1,0)</f>
        <v>1</v>
      </c>
      <c r="D29" s="85">
        <f t="shared" si="27"/>
        <v>0</v>
      </c>
      <c r="E29" s="85">
        <f t="shared" si="27"/>
        <v>1</v>
      </c>
      <c r="F29" s="85">
        <f t="shared" si="27"/>
        <v>1</v>
      </c>
      <c r="G29" s="85">
        <f t="shared" si="27"/>
        <v>1</v>
      </c>
      <c r="H29" s="85">
        <f t="shared" si="27"/>
        <v>0</v>
      </c>
      <c r="I29" s="85">
        <f t="shared" si="27"/>
        <v>0</v>
      </c>
      <c r="J29" s="85">
        <f t="shared" si="27"/>
        <v>0</v>
      </c>
      <c r="K29" s="85">
        <f t="shared" si="27"/>
        <v>0</v>
      </c>
      <c r="L29" s="85">
        <f t="shared" si="27"/>
        <v>0</v>
      </c>
      <c r="M29" s="85">
        <f t="shared" si="27"/>
        <v>0</v>
      </c>
      <c r="N29" s="85">
        <f t="shared" si="27"/>
        <v>0</v>
      </c>
      <c r="O29" s="85">
        <f t="shared" si="27"/>
        <v>0</v>
      </c>
      <c r="P29" s="85">
        <f t="shared" si="27"/>
        <v>0</v>
      </c>
      <c r="Q29" s="85">
        <f t="shared" si="27"/>
        <v>1</v>
      </c>
      <c r="R29" s="85">
        <f t="shared" si="27"/>
        <v>1</v>
      </c>
      <c r="S29" s="85">
        <f t="shared" si="23"/>
        <v>0</v>
      </c>
      <c r="T29" s="85">
        <f t="shared" si="23"/>
        <v>0</v>
      </c>
      <c r="U29" s="85">
        <f t="shared" si="23"/>
        <v>0</v>
      </c>
      <c r="V29" s="85">
        <f t="shared" si="23"/>
        <v>0</v>
      </c>
      <c r="W29" s="85">
        <f t="shared" si="23"/>
        <v>1</v>
      </c>
      <c r="X29" s="85">
        <f t="shared" si="23"/>
        <v>0</v>
      </c>
      <c r="Y29" s="85">
        <f t="shared" si="23"/>
        <v>1</v>
      </c>
      <c r="Z29" s="85">
        <f t="shared" si="23"/>
        <v>1</v>
      </c>
      <c r="AA29" s="85">
        <f t="shared" si="23"/>
        <v>1</v>
      </c>
      <c r="AB29" s="85">
        <f t="shared" si="23"/>
        <v>0</v>
      </c>
      <c r="AC29" s="85">
        <f t="shared" si="23"/>
        <v>0</v>
      </c>
      <c r="AD29" s="85">
        <f t="shared" si="23"/>
        <v>0</v>
      </c>
      <c r="AE29" s="85">
        <f t="shared" si="23"/>
        <v>0</v>
      </c>
      <c r="AF29" s="85">
        <f t="shared" si="23"/>
        <v>0</v>
      </c>
      <c r="AG29" s="85">
        <f t="shared" si="23"/>
        <v>0</v>
      </c>
      <c r="AH29" s="85">
        <f t="shared" si="23"/>
        <v>1</v>
      </c>
      <c r="AI29" s="85">
        <f t="shared" si="23"/>
        <v>0</v>
      </c>
      <c r="AJ29" s="85">
        <f t="shared" si="23"/>
        <v>0</v>
      </c>
      <c r="AK29" s="85">
        <f t="shared" si="23"/>
        <v>0</v>
      </c>
      <c r="AL29" s="85">
        <f t="shared" si="23"/>
        <v>0</v>
      </c>
      <c r="AM29" s="85">
        <f t="shared" si="23"/>
        <v>1</v>
      </c>
      <c r="AN29" s="85">
        <f t="shared" si="23"/>
        <v>1</v>
      </c>
      <c r="AO29" s="85">
        <f t="shared" si="23"/>
        <v>0</v>
      </c>
      <c r="AP29" s="85">
        <f t="shared" si="23"/>
        <v>0</v>
      </c>
      <c r="AQ29" s="85">
        <f t="shared" si="23"/>
        <v>1</v>
      </c>
      <c r="AR29" s="85">
        <f t="shared" si="23"/>
        <v>1</v>
      </c>
      <c r="AS29" s="85">
        <f t="shared" si="23"/>
        <v>1</v>
      </c>
      <c r="AT29" s="85">
        <f t="shared" si="23"/>
        <v>0</v>
      </c>
      <c r="AU29" s="85">
        <f t="shared" si="23"/>
        <v>0</v>
      </c>
      <c r="AV29" s="85">
        <f t="shared" si="23"/>
        <v>0</v>
      </c>
      <c r="AW29" s="85">
        <f t="shared" si="23"/>
        <v>0</v>
      </c>
      <c r="AX29" s="85">
        <f t="shared" si="23"/>
        <v>1</v>
      </c>
      <c r="AY29" s="85">
        <f t="shared" si="23"/>
        <v>0</v>
      </c>
      <c r="AZ29" s="85">
        <f t="shared" si="23"/>
        <v>0</v>
      </c>
      <c r="BA29" s="85">
        <f t="shared" si="23"/>
        <v>1</v>
      </c>
      <c r="BB29" s="85">
        <f t="shared" si="23"/>
        <v>0</v>
      </c>
      <c r="BC29" s="85">
        <f t="shared" si="23"/>
        <v>1</v>
      </c>
      <c r="BD29" s="85">
        <f t="shared" si="23"/>
        <v>1</v>
      </c>
      <c r="BE29" s="85">
        <f t="shared" si="23"/>
        <v>1</v>
      </c>
      <c r="BF29" s="85">
        <f t="shared" si="23"/>
        <v>0</v>
      </c>
      <c r="BG29" s="85">
        <f t="shared" si="23"/>
        <v>0</v>
      </c>
      <c r="BH29" s="85">
        <f t="shared" si="23"/>
        <v>0</v>
      </c>
      <c r="BI29" s="85">
        <f t="shared" si="23"/>
        <v>0</v>
      </c>
      <c r="BJ29" s="85">
        <f t="shared" si="23"/>
        <v>0</v>
      </c>
      <c r="BK29" s="85">
        <f t="shared" si="23"/>
        <v>0</v>
      </c>
      <c r="BL29" s="85">
        <f t="shared" si="23"/>
        <v>1</v>
      </c>
      <c r="BM29" s="85">
        <f t="shared" si="23"/>
        <v>0</v>
      </c>
      <c r="BN29" s="85">
        <f t="shared" si="23"/>
        <v>0</v>
      </c>
      <c r="BO29" s="85">
        <f t="shared" si="23"/>
        <v>0</v>
      </c>
      <c r="BP29" s="85">
        <f t="shared" si="24"/>
        <v>1</v>
      </c>
      <c r="BQ29" s="85">
        <f t="shared" si="24"/>
        <v>0</v>
      </c>
      <c r="BR29" s="85">
        <f t="shared" si="24"/>
        <v>1</v>
      </c>
      <c r="BS29" s="85">
        <f t="shared" si="24"/>
        <v>1</v>
      </c>
      <c r="BT29" s="85">
        <f t="shared" si="24"/>
        <v>0</v>
      </c>
      <c r="BU29" s="85">
        <f t="shared" si="24"/>
        <v>0</v>
      </c>
      <c r="BV29" s="85">
        <f t="shared" si="24"/>
        <v>0</v>
      </c>
      <c r="BW29" s="85">
        <f t="shared" si="24"/>
        <v>0</v>
      </c>
      <c r="BX29" s="85">
        <f t="shared" si="24"/>
        <v>0</v>
      </c>
      <c r="BY29" s="85">
        <f t="shared" si="24"/>
        <v>1</v>
      </c>
      <c r="BZ29" s="85">
        <f t="shared" si="24"/>
        <v>0</v>
      </c>
      <c r="CA29" s="85">
        <f t="shared" si="24"/>
        <v>0</v>
      </c>
      <c r="CB29" s="85">
        <f t="shared" si="24"/>
        <v>0</v>
      </c>
      <c r="CC29" s="85">
        <f t="shared" si="24"/>
        <v>1</v>
      </c>
      <c r="CD29" s="85">
        <f t="shared" si="24"/>
        <v>1</v>
      </c>
      <c r="CE29" s="85">
        <f t="shared" si="24"/>
        <v>0</v>
      </c>
      <c r="CF29" s="85">
        <f t="shared" si="24"/>
        <v>0</v>
      </c>
      <c r="CG29" s="85">
        <f t="shared" si="24"/>
        <v>0</v>
      </c>
      <c r="CH29" s="85">
        <f t="shared" si="24"/>
        <v>0</v>
      </c>
      <c r="CI29" s="85">
        <f t="shared" si="24"/>
        <v>0</v>
      </c>
      <c r="CJ29" s="85">
        <f t="shared" si="25"/>
        <v>0</v>
      </c>
      <c r="CK29" s="85">
        <f t="shared" si="25"/>
        <v>1</v>
      </c>
      <c r="CL29" s="85">
        <f t="shared" si="25"/>
        <v>0</v>
      </c>
      <c r="CM29" s="85">
        <f t="shared" si="25"/>
        <v>0</v>
      </c>
      <c r="CN29" s="85">
        <f t="shared" si="25"/>
        <v>0</v>
      </c>
      <c r="CO29" s="85">
        <f t="shared" si="25"/>
        <v>1</v>
      </c>
      <c r="CP29" s="85">
        <f t="shared" si="25"/>
        <v>0</v>
      </c>
      <c r="CQ29" s="85">
        <f t="shared" si="25"/>
        <v>0</v>
      </c>
      <c r="CR29" s="85">
        <f t="shared" si="25"/>
        <v>0</v>
      </c>
      <c r="CS29" s="85">
        <f t="shared" si="25"/>
        <v>1</v>
      </c>
      <c r="CT29" s="85">
        <f t="shared" si="25"/>
        <v>0</v>
      </c>
      <c r="CU29" s="85">
        <f t="shared" si="25"/>
        <v>1</v>
      </c>
      <c r="CV29" s="85">
        <f t="shared" si="25"/>
        <v>1</v>
      </c>
      <c r="CW29" s="85">
        <f t="shared" si="25"/>
        <v>1</v>
      </c>
      <c r="CX29" s="85">
        <f t="shared" si="25"/>
        <v>0</v>
      </c>
      <c r="CY29" s="85">
        <f t="shared" si="25"/>
        <v>0</v>
      </c>
      <c r="CZ29" s="85">
        <f t="shared" si="25"/>
        <v>1</v>
      </c>
      <c r="DA29" s="85">
        <f t="shared" si="25"/>
        <v>1</v>
      </c>
      <c r="DB29" s="85">
        <f t="shared" si="25"/>
        <v>0</v>
      </c>
      <c r="DC29" s="85">
        <f t="shared" si="25"/>
        <v>0</v>
      </c>
      <c r="DD29" s="85">
        <f t="shared" si="25"/>
        <v>0</v>
      </c>
      <c r="DE29" s="85">
        <f t="shared" si="25"/>
        <v>0</v>
      </c>
      <c r="DF29" s="85">
        <f t="shared" si="25"/>
        <v>0</v>
      </c>
      <c r="DG29" s="85">
        <f t="shared" si="25"/>
        <v>0</v>
      </c>
      <c r="DH29" s="85">
        <f t="shared" si="25"/>
        <v>0</v>
      </c>
      <c r="DI29" s="85">
        <f t="shared" si="25"/>
        <v>0</v>
      </c>
      <c r="DJ29" s="85">
        <f t="shared" si="25"/>
        <v>0</v>
      </c>
      <c r="DK29" s="85">
        <f t="shared" si="25"/>
        <v>0</v>
      </c>
      <c r="DL29" s="85">
        <f t="shared" si="25"/>
        <v>0</v>
      </c>
      <c r="DM29" s="85">
        <f t="shared" si="25"/>
        <v>0</v>
      </c>
      <c r="DN29" s="85">
        <f t="shared" si="25"/>
        <v>0</v>
      </c>
      <c r="DO29" s="85">
        <f t="shared" si="25"/>
        <v>0</v>
      </c>
      <c r="DP29" s="85">
        <f t="shared" si="25"/>
        <v>0</v>
      </c>
      <c r="DQ29" s="85">
        <f t="shared" si="25"/>
        <v>0</v>
      </c>
      <c r="DR29" s="85">
        <f t="shared" si="25"/>
        <v>0</v>
      </c>
      <c r="DS29" s="85">
        <f t="shared" si="25"/>
        <v>0</v>
      </c>
      <c r="DT29" s="85">
        <f t="shared" si="25"/>
        <v>0</v>
      </c>
      <c r="DU29" s="85">
        <f t="shared" si="25"/>
        <v>1</v>
      </c>
      <c r="DV29" s="85">
        <f t="shared" si="25"/>
        <v>1</v>
      </c>
      <c r="DW29" s="85">
        <f t="shared" si="25"/>
        <v>0</v>
      </c>
      <c r="DX29" s="85">
        <f t="shared" si="25"/>
        <v>0</v>
      </c>
      <c r="DY29" s="85">
        <f t="shared" si="25"/>
        <v>0</v>
      </c>
      <c r="DZ29" s="85">
        <f t="shared" si="25"/>
        <v>0</v>
      </c>
      <c r="EA29" s="85">
        <f t="shared" si="25"/>
        <v>1</v>
      </c>
      <c r="EB29" s="85">
        <f t="shared" si="25"/>
        <v>0</v>
      </c>
      <c r="EC29" s="85">
        <f t="shared" si="25"/>
        <v>1</v>
      </c>
      <c r="ED29" s="85">
        <f t="shared" si="25"/>
        <v>1</v>
      </c>
      <c r="EE29" s="85">
        <f t="shared" si="25"/>
        <v>0</v>
      </c>
      <c r="EF29" s="85">
        <f t="shared" si="25"/>
        <v>0</v>
      </c>
      <c r="EG29" s="85">
        <f t="shared" si="25"/>
        <v>0</v>
      </c>
      <c r="EH29" s="85">
        <f t="shared" si="25"/>
        <v>0</v>
      </c>
      <c r="EI29" s="85">
        <f t="shared" si="25"/>
        <v>0</v>
      </c>
      <c r="EJ29" s="85">
        <f t="shared" si="26"/>
        <v>0</v>
      </c>
      <c r="EK29" s="85">
        <f t="shared" ref="EK29:EK30" si="28">IF(EK$3=$A29,1,0)</f>
        <v>0</v>
      </c>
      <c r="EL29" t="s">
        <v>181</v>
      </c>
      <c r="EM29">
        <v>5</v>
      </c>
    </row>
    <row r="30" spans="1:143" ht="15.5">
      <c r="A30" s="85" t="s">
        <v>46</v>
      </c>
      <c r="B30" s="86" t="s">
        <v>11</v>
      </c>
      <c r="C30" s="85">
        <f>IF(C$3=$A30,1,0)</f>
        <v>0</v>
      </c>
      <c r="D30" s="85">
        <f t="shared" si="27"/>
        <v>0</v>
      </c>
      <c r="E30" s="85">
        <f t="shared" si="27"/>
        <v>0</v>
      </c>
      <c r="F30" s="85">
        <f t="shared" si="27"/>
        <v>0</v>
      </c>
      <c r="G30" s="85">
        <f t="shared" si="27"/>
        <v>0</v>
      </c>
      <c r="H30" s="85">
        <f t="shared" si="27"/>
        <v>0</v>
      </c>
      <c r="I30" s="85">
        <f t="shared" si="27"/>
        <v>0</v>
      </c>
      <c r="J30" s="85">
        <f t="shared" si="27"/>
        <v>1</v>
      </c>
      <c r="K30" s="85">
        <f t="shared" si="27"/>
        <v>1</v>
      </c>
      <c r="L30" s="85">
        <f t="shared" si="27"/>
        <v>0</v>
      </c>
      <c r="M30" s="85">
        <f t="shared" si="27"/>
        <v>0</v>
      </c>
      <c r="N30" s="85">
        <f t="shared" si="27"/>
        <v>0</v>
      </c>
      <c r="O30" s="85">
        <f t="shared" si="27"/>
        <v>0</v>
      </c>
      <c r="P30" s="85">
        <f t="shared" si="27"/>
        <v>0</v>
      </c>
      <c r="Q30" s="85">
        <f t="shared" si="27"/>
        <v>0</v>
      </c>
      <c r="R30" s="85">
        <f t="shared" si="27"/>
        <v>0</v>
      </c>
      <c r="S30" s="85">
        <f t="shared" si="23"/>
        <v>0</v>
      </c>
      <c r="T30" s="85">
        <f t="shared" si="23"/>
        <v>1</v>
      </c>
      <c r="U30" s="85">
        <f t="shared" si="23"/>
        <v>0</v>
      </c>
      <c r="V30" s="85">
        <f t="shared" si="23"/>
        <v>0</v>
      </c>
      <c r="W30" s="85">
        <f t="shared" si="23"/>
        <v>0</v>
      </c>
      <c r="X30" s="85">
        <f t="shared" si="23"/>
        <v>0</v>
      </c>
      <c r="Y30" s="85">
        <f t="shared" si="23"/>
        <v>0</v>
      </c>
      <c r="Z30" s="85">
        <f t="shared" si="23"/>
        <v>0</v>
      </c>
      <c r="AA30" s="85">
        <f t="shared" si="23"/>
        <v>0</v>
      </c>
      <c r="AB30" s="85">
        <f t="shared" si="23"/>
        <v>0</v>
      </c>
      <c r="AC30" s="85">
        <f t="shared" si="23"/>
        <v>0</v>
      </c>
      <c r="AD30" s="85">
        <f t="shared" si="23"/>
        <v>0</v>
      </c>
      <c r="AE30" s="85">
        <f t="shared" si="23"/>
        <v>0</v>
      </c>
      <c r="AF30" s="85">
        <f t="shared" si="23"/>
        <v>0</v>
      </c>
      <c r="AG30" s="85">
        <f t="shared" si="23"/>
        <v>0</v>
      </c>
      <c r="AH30" s="85">
        <f t="shared" si="23"/>
        <v>0</v>
      </c>
      <c r="AI30" s="85">
        <f t="shared" si="23"/>
        <v>0</v>
      </c>
      <c r="AJ30" s="85">
        <f t="shared" si="23"/>
        <v>0</v>
      </c>
      <c r="AK30" s="85">
        <f t="shared" si="23"/>
        <v>0</v>
      </c>
      <c r="AL30" s="85">
        <f t="shared" si="23"/>
        <v>1</v>
      </c>
      <c r="AM30" s="85">
        <f t="shared" si="23"/>
        <v>0</v>
      </c>
      <c r="AN30" s="85">
        <f t="shared" si="23"/>
        <v>0</v>
      </c>
      <c r="AO30" s="85">
        <f t="shared" si="23"/>
        <v>0</v>
      </c>
      <c r="AP30" s="85">
        <f t="shared" si="23"/>
        <v>0</v>
      </c>
      <c r="AQ30" s="85">
        <f t="shared" si="23"/>
        <v>0</v>
      </c>
      <c r="AR30" s="85">
        <f t="shared" si="23"/>
        <v>0</v>
      </c>
      <c r="AS30" s="85">
        <f t="shared" si="23"/>
        <v>0</v>
      </c>
      <c r="AT30" s="85">
        <f t="shared" si="23"/>
        <v>0</v>
      </c>
      <c r="AU30" s="85">
        <f t="shared" si="23"/>
        <v>0</v>
      </c>
      <c r="AV30" s="85">
        <f t="shared" si="23"/>
        <v>0</v>
      </c>
      <c r="AW30" s="85">
        <f t="shared" si="23"/>
        <v>0</v>
      </c>
      <c r="AX30" s="85">
        <f t="shared" si="23"/>
        <v>0</v>
      </c>
      <c r="AY30" s="85">
        <f t="shared" si="23"/>
        <v>0</v>
      </c>
      <c r="AZ30" s="85">
        <f t="shared" si="23"/>
        <v>1</v>
      </c>
      <c r="BA30" s="85">
        <f t="shared" si="23"/>
        <v>0</v>
      </c>
      <c r="BB30" s="85">
        <f t="shared" si="23"/>
        <v>0</v>
      </c>
      <c r="BC30" s="85">
        <f t="shared" si="23"/>
        <v>0</v>
      </c>
      <c r="BD30" s="85">
        <f t="shared" si="23"/>
        <v>0</v>
      </c>
      <c r="BE30" s="85">
        <f t="shared" si="23"/>
        <v>0</v>
      </c>
      <c r="BF30" s="85">
        <f t="shared" si="23"/>
        <v>0</v>
      </c>
      <c r="BG30" s="85">
        <f t="shared" si="23"/>
        <v>0</v>
      </c>
      <c r="BH30" s="85">
        <f t="shared" si="23"/>
        <v>0</v>
      </c>
      <c r="BI30" s="85">
        <f t="shared" si="23"/>
        <v>0</v>
      </c>
      <c r="BJ30" s="85">
        <f t="shared" si="23"/>
        <v>0</v>
      </c>
      <c r="BK30" s="85">
        <f t="shared" si="23"/>
        <v>0</v>
      </c>
      <c r="BL30" s="85">
        <f t="shared" si="23"/>
        <v>0</v>
      </c>
      <c r="BM30" s="85">
        <f t="shared" si="23"/>
        <v>0</v>
      </c>
      <c r="BN30" s="85">
        <f t="shared" si="23"/>
        <v>1</v>
      </c>
      <c r="BO30" s="85">
        <f t="shared" si="23"/>
        <v>0</v>
      </c>
      <c r="BP30" s="85">
        <f t="shared" si="24"/>
        <v>0</v>
      </c>
      <c r="BQ30" s="85">
        <f t="shared" si="24"/>
        <v>0</v>
      </c>
      <c r="BR30" s="85">
        <f t="shared" si="24"/>
        <v>0</v>
      </c>
      <c r="BS30" s="85">
        <f t="shared" si="24"/>
        <v>0</v>
      </c>
      <c r="BT30" s="85">
        <f t="shared" si="24"/>
        <v>0</v>
      </c>
      <c r="BU30" s="85">
        <f t="shared" si="24"/>
        <v>0</v>
      </c>
      <c r="BV30" s="85">
        <f t="shared" si="24"/>
        <v>0</v>
      </c>
      <c r="BW30" s="85">
        <f t="shared" si="24"/>
        <v>0</v>
      </c>
      <c r="BX30" s="85">
        <f t="shared" si="24"/>
        <v>1</v>
      </c>
      <c r="BY30" s="85">
        <f t="shared" si="24"/>
        <v>0</v>
      </c>
      <c r="BZ30" s="85">
        <f t="shared" si="24"/>
        <v>0</v>
      </c>
      <c r="CA30" s="85">
        <f t="shared" si="24"/>
        <v>0</v>
      </c>
      <c r="CB30" s="85">
        <f t="shared" si="24"/>
        <v>0</v>
      </c>
      <c r="CC30" s="85">
        <f t="shared" si="24"/>
        <v>0</v>
      </c>
      <c r="CD30" s="85">
        <f t="shared" si="24"/>
        <v>0</v>
      </c>
      <c r="CE30" s="85">
        <f t="shared" si="24"/>
        <v>0</v>
      </c>
      <c r="CF30" s="85">
        <f t="shared" si="24"/>
        <v>0</v>
      </c>
      <c r="CG30" s="85">
        <f t="shared" si="24"/>
        <v>0</v>
      </c>
      <c r="CH30" s="85">
        <f t="shared" si="24"/>
        <v>0</v>
      </c>
      <c r="CI30" s="85">
        <f t="shared" si="24"/>
        <v>0</v>
      </c>
      <c r="CJ30" s="85">
        <f t="shared" si="25"/>
        <v>0</v>
      </c>
      <c r="CK30" s="85">
        <f t="shared" si="25"/>
        <v>0</v>
      </c>
      <c r="CL30" s="85">
        <f t="shared" si="25"/>
        <v>0</v>
      </c>
      <c r="CM30" s="85">
        <f t="shared" si="25"/>
        <v>0</v>
      </c>
      <c r="CN30" s="85">
        <f t="shared" si="25"/>
        <v>0</v>
      </c>
      <c r="CO30" s="85">
        <f t="shared" si="25"/>
        <v>0</v>
      </c>
      <c r="CP30" s="85">
        <f t="shared" si="25"/>
        <v>0</v>
      </c>
      <c r="CQ30" s="85">
        <f t="shared" si="25"/>
        <v>0</v>
      </c>
      <c r="CR30" s="85">
        <f t="shared" si="25"/>
        <v>0</v>
      </c>
      <c r="CS30" s="85">
        <f t="shared" si="25"/>
        <v>0</v>
      </c>
      <c r="CT30" s="85">
        <f t="shared" si="25"/>
        <v>1</v>
      </c>
      <c r="CU30" s="85">
        <f t="shared" si="25"/>
        <v>0</v>
      </c>
      <c r="CV30" s="85">
        <f t="shared" si="25"/>
        <v>0</v>
      </c>
      <c r="CW30" s="85">
        <f t="shared" si="25"/>
        <v>0</v>
      </c>
      <c r="CX30" s="85">
        <f t="shared" si="25"/>
        <v>0</v>
      </c>
      <c r="CY30" s="85">
        <f t="shared" si="25"/>
        <v>0</v>
      </c>
      <c r="CZ30" s="85">
        <f t="shared" si="25"/>
        <v>0</v>
      </c>
      <c r="DA30" s="85">
        <f t="shared" si="25"/>
        <v>0</v>
      </c>
      <c r="DB30" s="85">
        <f t="shared" si="25"/>
        <v>0</v>
      </c>
      <c r="DC30" s="85">
        <f t="shared" si="25"/>
        <v>0</v>
      </c>
      <c r="DD30" s="85">
        <f t="shared" si="25"/>
        <v>1</v>
      </c>
      <c r="DE30" s="85">
        <f t="shared" si="25"/>
        <v>0</v>
      </c>
      <c r="DF30" s="85">
        <f t="shared" si="25"/>
        <v>0</v>
      </c>
      <c r="DG30" s="85">
        <f t="shared" si="25"/>
        <v>0</v>
      </c>
      <c r="DH30" s="85">
        <f t="shared" si="25"/>
        <v>0</v>
      </c>
      <c r="DI30" s="85">
        <f t="shared" si="25"/>
        <v>0</v>
      </c>
      <c r="DJ30" s="85">
        <f t="shared" si="25"/>
        <v>0</v>
      </c>
      <c r="DK30" s="85">
        <f t="shared" si="25"/>
        <v>0</v>
      </c>
      <c r="DL30" s="85">
        <f t="shared" si="25"/>
        <v>0</v>
      </c>
      <c r="DM30" s="85">
        <f t="shared" si="25"/>
        <v>0</v>
      </c>
      <c r="DN30" s="85">
        <f t="shared" si="25"/>
        <v>0</v>
      </c>
      <c r="DO30" s="85">
        <f t="shared" si="25"/>
        <v>0</v>
      </c>
      <c r="DP30" s="85">
        <f t="shared" si="25"/>
        <v>0</v>
      </c>
      <c r="DQ30" s="85">
        <f t="shared" si="25"/>
        <v>0</v>
      </c>
      <c r="DR30" s="85">
        <f t="shared" si="25"/>
        <v>0</v>
      </c>
      <c r="DS30" s="85">
        <f t="shared" si="25"/>
        <v>0</v>
      </c>
      <c r="DT30" s="85">
        <f t="shared" si="25"/>
        <v>0</v>
      </c>
      <c r="DU30" s="85">
        <f t="shared" si="25"/>
        <v>0</v>
      </c>
      <c r="DV30" s="85">
        <f t="shared" si="25"/>
        <v>0</v>
      </c>
      <c r="DW30" s="85">
        <f t="shared" si="25"/>
        <v>0</v>
      </c>
      <c r="DX30" s="85">
        <f t="shared" si="25"/>
        <v>0</v>
      </c>
      <c r="DY30" s="85">
        <f t="shared" si="25"/>
        <v>0</v>
      </c>
      <c r="DZ30" s="85">
        <f t="shared" si="25"/>
        <v>1</v>
      </c>
      <c r="EA30" s="85">
        <f t="shared" si="25"/>
        <v>0</v>
      </c>
      <c r="EB30" s="85">
        <f t="shared" si="25"/>
        <v>0</v>
      </c>
      <c r="EC30" s="85">
        <f t="shared" si="25"/>
        <v>0</v>
      </c>
      <c r="ED30" s="85">
        <f t="shared" si="25"/>
        <v>0</v>
      </c>
      <c r="EE30" s="85">
        <f t="shared" si="25"/>
        <v>0</v>
      </c>
      <c r="EF30" s="85">
        <f t="shared" si="25"/>
        <v>0</v>
      </c>
      <c r="EG30" s="85">
        <f t="shared" si="25"/>
        <v>0</v>
      </c>
      <c r="EH30" s="85">
        <f t="shared" si="25"/>
        <v>0</v>
      </c>
      <c r="EI30" s="85">
        <f t="shared" si="25"/>
        <v>0</v>
      </c>
      <c r="EJ30" s="85">
        <f t="shared" si="26"/>
        <v>0</v>
      </c>
      <c r="EK30" s="85">
        <f t="shared" si="28"/>
        <v>0</v>
      </c>
      <c r="EL30" t="s">
        <v>184</v>
      </c>
      <c r="EM30">
        <v>1</v>
      </c>
    </row>
    <row r="31" spans="1:143" ht="15.5">
      <c r="A31" t="s">
        <v>355</v>
      </c>
      <c r="B31" s="61" t="s">
        <v>356</v>
      </c>
      <c r="C31">
        <f>SUM(C7:C8)*-1</f>
        <v>1</v>
      </c>
      <c r="D31">
        <f t="shared" ref="D31:BO31" si="29">SUM(D7:D8)*-1</f>
        <v>0</v>
      </c>
      <c r="E31">
        <f t="shared" si="29"/>
        <v>0</v>
      </c>
      <c r="F31">
        <f t="shared" si="29"/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  <c r="T31">
        <f t="shared" si="29"/>
        <v>0</v>
      </c>
      <c r="U31">
        <f t="shared" si="29"/>
        <v>1</v>
      </c>
      <c r="V31">
        <f t="shared" si="29"/>
        <v>0</v>
      </c>
      <c r="W31">
        <f t="shared" si="29"/>
        <v>0</v>
      </c>
      <c r="X31">
        <f t="shared" si="29"/>
        <v>0</v>
      </c>
      <c r="Y31">
        <f t="shared" si="29"/>
        <v>1</v>
      </c>
      <c r="Z31">
        <f t="shared" si="29"/>
        <v>0</v>
      </c>
      <c r="AA31">
        <f t="shared" si="29"/>
        <v>0</v>
      </c>
      <c r="AB31">
        <f t="shared" si="29"/>
        <v>0</v>
      </c>
      <c r="AC31">
        <f t="shared" si="29"/>
        <v>1</v>
      </c>
      <c r="AD31">
        <f t="shared" si="29"/>
        <v>0</v>
      </c>
      <c r="AE31">
        <f t="shared" si="29"/>
        <v>0</v>
      </c>
      <c r="AF31">
        <f t="shared" si="29"/>
        <v>0</v>
      </c>
      <c r="AG31">
        <f t="shared" si="29"/>
        <v>0</v>
      </c>
      <c r="AH31">
        <f t="shared" si="29"/>
        <v>0</v>
      </c>
      <c r="AI31">
        <f t="shared" si="29"/>
        <v>0</v>
      </c>
      <c r="AJ31">
        <f t="shared" si="29"/>
        <v>0</v>
      </c>
      <c r="AK31">
        <f t="shared" si="29"/>
        <v>0</v>
      </c>
      <c r="AL31">
        <f t="shared" si="29"/>
        <v>0</v>
      </c>
      <c r="AM31">
        <f t="shared" si="29"/>
        <v>1</v>
      </c>
      <c r="AN31">
        <f t="shared" si="29"/>
        <v>0</v>
      </c>
      <c r="AO31">
        <f t="shared" si="29"/>
        <v>0</v>
      </c>
      <c r="AP31">
        <f t="shared" si="29"/>
        <v>0</v>
      </c>
      <c r="AQ31">
        <f t="shared" si="29"/>
        <v>0</v>
      </c>
      <c r="AR31">
        <f t="shared" si="29"/>
        <v>0</v>
      </c>
      <c r="AS31">
        <f t="shared" si="29"/>
        <v>0</v>
      </c>
      <c r="AT31">
        <f t="shared" si="29"/>
        <v>0</v>
      </c>
      <c r="AU31">
        <f t="shared" si="29"/>
        <v>0</v>
      </c>
      <c r="AV31">
        <f t="shared" si="29"/>
        <v>0</v>
      </c>
      <c r="AW31">
        <f t="shared" si="29"/>
        <v>0</v>
      </c>
      <c r="AX31">
        <f t="shared" si="29"/>
        <v>0</v>
      </c>
      <c r="AY31">
        <f t="shared" si="29"/>
        <v>0</v>
      </c>
      <c r="AZ31">
        <f t="shared" si="29"/>
        <v>0</v>
      </c>
      <c r="BA31">
        <f t="shared" si="29"/>
        <v>0</v>
      </c>
      <c r="BB31">
        <f t="shared" si="29"/>
        <v>0</v>
      </c>
      <c r="BC31">
        <f t="shared" si="29"/>
        <v>1</v>
      </c>
      <c r="BD31">
        <f t="shared" si="29"/>
        <v>0</v>
      </c>
      <c r="BE31">
        <f t="shared" si="29"/>
        <v>0</v>
      </c>
      <c r="BF31">
        <f t="shared" si="29"/>
        <v>0</v>
      </c>
      <c r="BG31">
        <f t="shared" si="29"/>
        <v>0</v>
      </c>
      <c r="BH31">
        <f t="shared" si="29"/>
        <v>0</v>
      </c>
      <c r="BI31">
        <f t="shared" si="29"/>
        <v>0</v>
      </c>
      <c r="BJ31">
        <f t="shared" si="29"/>
        <v>0</v>
      </c>
      <c r="BK31">
        <f t="shared" si="29"/>
        <v>0</v>
      </c>
      <c r="BL31">
        <f t="shared" si="29"/>
        <v>0</v>
      </c>
      <c r="BM31">
        <f t="shared" si="29"/>
        <v>0</v>
      </c>
      <c r="BN31">
        <f t="shared" si="29"/>
        <v>0</v>
      </c>
      <c r="BO31">
        <f t="shared" si="29"/>
        <v>0</v>
      </c>
      <c r="BP31">
        <f t="shared" ref="BP31:CI31" si="30">SUM(BP7:BP8)*-1</f>
        <v>0</v>
      </c>
      <c r="BQ31">
        <f t="shared" si="30"/>
        <v>0</v>
      </c>
      <c r="BR31">
        <f t="shared" si="30"/>
        <v>0</v>
      </c>
      <c r="BS31">
        <f t="shared" si="30"/>
        <v>0</v>
      </c>
      <c r="BT31">
        <f t="shared" si="30"/>
        <v>0</v>
      </c>
      <c r="BU31">
        <f t="shared" si="30"/>
        <v>0</v>
      </c>
      <c r="BV31">
        <f t="shared" si="30"/>
        <v>0</v>
      </c>
      <c r="BW31">
        <f t="shared" si="30"/>
        <v>0</v>
      </c>
      <c r="BX31">
        <f t="shared" si="30"/>
        <v>0</v>
      </c>
      <c r="BY31">
        <f t="shared" si="30"/>
        <v>0</v>
      </c>
      <c r="BZ31">
        <f t="shared" si="30"/>
        <v>0</v>
      </c>
      <c r="CA31">
        <f t="shared" si="30"/>
        <v>0</v>
      </c>
      <c r="CB31">
        <f t="shared" si="30"/>
        <v>0</v>
      </c>
      <c r="CC31">
        <f t="shared" si="30"/>
        <v>0</v>
      </c>
      <c r="CD31">
        <f t="shared" si="30"/>
        <v>0</v>
      </c>
      <c r="CE31">
        <f t="shared" si="30"/>
        <v>0</v>
      </c>
      <c r="CF31">
        <f t="shared" si="30"/>
        <v>0</v>
      </c>
      <c r="CG31">
        <f t="shared" si="30"/>
        <v>0</v>
      </c>
      <c r="CH31">
        <f t="shared" si="30"/>
        <v>0</v>
      </c>
      <c r="CI31">
        <f t="shared" si="30"/>
        <v>0</v>
      </c>
      <c r="CJ31">
        <f t="shared" ref="CJ31:EJ31" si="31">SUM(CJ7:CJ8)*-1</f>
        <v>0</v>
      </c>
      <c r="CK31">
        <f t="shared" si="31"/>
        <v>0</v>
      </c>
      <c r="CL31">
        <f t="shared" si="31"/>
        <v>0</v>
      </c>
      <c r="CM31">
        <f t="shared" si="31"/>
        <v>0</v>
      </c>
      <c r="CN31">
        <f t="shared" si="31"/>
        <v>0</v>
      </c>
      <c r="CO31">
        <f t="shared" si="31"/>
        <v>0</v>
      </c>
      <c r="CP31">
        <f t="shared" si="31"/>
        <v>0</v>
      </c>
      <c r="CQ31">
        <f t="shared" si="31"/>
        <v>0</v>
      </c>
      <c r="CR31">
        <f t="shared" si="31"/>
        <v>0</v>
      </c>
      <c r="CS31">
        <f t="shared" si="31"/>
        <v>0</v>
      </c>
      <c r="CT31">
        <f t="shared" si="31"/>
        <v>0</v>
      </c>
      <c r="CU31">
        <f t="shared" si="31"/>
        <v>0</v>
      </c>
      <c r="CV31">
        <f t="shared" si="31"/>
        <v>0</v>
      </c>
      <c r="CW31">
        <f t="shared" si="31"/>
        <v>0</v>
      </c>
      <c r="CX31">
        <f t="shared" si="31"/>
        <v>0</v>
      </c>
      <c r="CY31">
        <f t="shared" si="31"/>
        <v>0</v>
      </c>
      <c r="CZ31">
        <f t="shared" si="31"/>
        <v>0</v>
      </c>
      <c r="DA31">
        <f t="shared" si="31"/>
        <v>0</v>
      </c>
      <c r="DB31">
        <f t="shared" si="31"/>
        <v>0</v>
      </c>
      <c r="DC31">
        <f t="shared" si="31"/>
        <v>0</v>
      </c>
      <c r="DD31">
        <f t="shared" si="31"/>
        <v>0</v>
      </c>
      <c r="DE31">
        <f t="shared" si="31"/>
        <v>0</v>
      </c>
      <c r="DF31">
        <f t="shared" si="31"/>
        <v>0</v>
      </c>
      <c r="DG31">
        <f t="shared" si="31"/>
        <v>0</v>
      </c>
      <c r="DH31">
        <f t="shared" si="31"/>
        <v>0</v>
      </c>
      <c r="DI31">
        <f t="shared" si="31"/>
        <v>0</v>
      </c>
      <c r="DJ31">
        <f t="shared" si="31"/>
        <v>0</v>
      </c>
      <c r="DK31">
        <f t="shared" si="31"/>
        <v>0</v>
      </c>
      <c r="DL31">
        <f t="shared" si="31"/>
        <v>0</v>
      </c>
      <c r="DM31">
        <f t="shared" si="31"/>
        <v>0</v>
      </c>
      <c r="DN31">
        <f t="shared" si="31"/>
        <v>0</v>
      </c>
      <c r="DO31">
        <f t="shared" si="31"/>
        <v>0</v>
      </c>
      <c r="DP31">
        <f t="shared" si="31"/>
        <v>0</v>
      </c>
      <c r="DQ31">
        <f t="shared" si="31"/>
        <v>0</v>
      </c>
      <c r="DR31">
        <f t="shared" si="31"/>
        <v>0</v>
      </c>
      <c r="DS31">
        <f t="shared" si="31"/>
        <v>0</v>
      </c>
      <c r="DT31">
        <f t="shared" si="31"/>
        <v>0</v>
      </c>
      <c r="DU31">
        <f t="shared" si="31"/>
        <v>0</v>
      </c>
      <c r="DV31">
        <f t="shared" si="31"/>
        <v>0</v>
      </c>
      <c r="DW31">
        <f t="shared" si="31"/>
        <v>0</v>
      </c>
      <c r="DX31">
        <f t="shared" si="31"/>
        <v>0</v>
      </c>
      <c r="DY31">
        <f t="shared" si="31"/>
        <v>0</v>
      </c>
      <c r="DZ31">
        <f t="shared" si="31"/>
        <v>0</v>
      </c>
      <c r="EA31">
        <f t="shared" si="31"/>
        <v>0</v>
      </c>
      <c r="EB31">
        <f t="shared" si="31"/>
        <v>0</v>
      </c>
      <c r="EC31">
        <f t="shared" si="31"/>
        <v>0</v>
      </c>
      <c r="ED31">
        <f t="shared" si="31"/>
        <v>0</v>
      </c>
      <c r="EE31">
        <f t="shared" si="31"/>
        <v>0</v>
      </c>
      <c r="EF31">
        <f t="shared" si="31"/>
        <v>0</v>
      </c>
      <c r="EG31">
        <f t="shared" si="31"/>
        <v>0</v>
      </c>
      <c r="EH31">
        <f t="shared" si="31"/>
        <v>0</v>
      </c>
      <c r="EI31">
        <f t="shared" si="31"/>
        <v>0</v>
      </c>
      <c r="EJ31">
        <f t="shared" si="31"/>
        <v>0</v>
      </c>
      <c r="EK31">
        <f t="shared" ref="EK31" si="32">SUM(EK7:EK8)*-1</f>
        <v>0</v>
      </c>
      <c r="EL31" t="s">
        <v>357</v>
      </c>
      <c r="EM31">
        <v>2</v>
      </c>
    </row>
    <row r="32" spans="1:143" ht="15.5">
      <c r="A32" t="s">
        <v>358</v>
      </c>
      <c r="B32" s="61" t="s">
        <v>359</v>
      </c>
      <c r="C32">
        <f>C9</f>
        <v>0</v>
      </c>
      <c r="D32">
        <f t="shared" ref="D32:BO32" si="33">D9</f>
        <v>0</v>
      </c>
      <c r="E32">
        <f t="shared" si="33"/>
        <v>0</v>
      </c>
      <c r="F32">
        <f t="shared" si="33"/>
        <v>0</v>
      </c>
      <c r="G32">
        <f t="shared" si="33"/>
        <v>0</v>
      </c>
      <c r="H32">
        <f t="shared" si="33"/>
        <v>0</v>
      </c>
      <c r="I32">
        <f t="shared" si="33"/>
        <v>0</v>
      </c>
      <c r="J32">
        <f t="shared" si="33"/>
        <v>0</v>
      </c>
      <c r="K32">
        <f t="shared" si="33"/>
        <v>0</v>
      </c>
      <c r="L32">
        <f t="shared" si="33"/>
        <v>0</v>
      </c>
      <c r="M32">
        <f t="shared" si="33"/>
        <v>0</v>
      </c>
      <c r="N32">
        <f t="shared" si="33"/>
        <v>0</v>
      </c>
      <c r="O32">
        <f t="shared" si="33"/>
        <v>0</v>
      </c>
      <c r="P32">
        <f t="shared" si="33"/>
        <v>0</v>
      </c>
      <c r="Q32">
        <f t="shared" si="33"/>
        <v>0</v>
      </c>
      <c r="R32">
        <f t="shared" si="33"/>
        <v>0</v>
      </c>
      <c r="S32">
        <f t="shared" si="33"/>
        <v>0</v>
      </c>
      <c r="T32">
        <f t="shared" si="33"/>
        <v>0</v>
      </c>
      <c r="U32">
        <f t="shared" si="33"/>
        <v>0</v>
      </c>
      <c r="V32">
        <f t="shared" si="33"/>
        <v>0</v>
      </c>
      <c r="W32">
        <f t="shared" si="33"/>
        <v>0</v>
      </c>
      <c r="X32">
        <f t="shared" si="33"/>
        <v>0</v>
      </c>
      <c r="Y32">
        <f t="shared" si="33"/>
        <v>0</v>
      </c>
      <c r="Z32">
        <f t="shared" si="33"/>
        <v>0</v>
      </c>
      <c r="AA32">
        <f t="shared" si="33"/>
        <v>0</v>
      </c>
      <c r="AB32">
        <f t="shared" si="33"/>
        <v>0</v>
      </c>
      <c r="AC32">
        <f t="shared" si="33"/>
        <v>0</v>
      </c>
      <c r="AD32">
        <f t="shared" si="33"/>
        <v>0</v>
      </c>
      <c r="AE32">
        <f t="shared" si="33"/>
        <v>0</v>
      </c>
      <c r="AF32">
        <f t="shared" si="33"/>
        <v>0</v>
      </c>
      <c r="AG32">
        <f t="shared" si="33"/>
        <v>0</v>
      </c>
      <c r="AH32">
        <f t="shared" si="33"/>
        <v>0</v>
      </c>
      <c r="AI32">
        <f t="shared" si="33"/>
        <v>0</v>
      </c>
      <c r="AJ32">
        <f t="shared" si="33"/>
        <v>0</v>
      </c>
      <c r="AK32">
        <f t="shared" si="33"/>
        <v>0</v>
      </c>
      <c r="AL32">
        <f t="shared" si="33"/>
        <v>0</v>
      </c>
      <c r="AM32">
        <f t="shared" si="33"/>
        <v>0</v>
      </c>
      <c r="AN32">
        <f t="shared" si="33"/>
        <v>0</v>
      </c>
      <c r="AO32">
        <f t="shared" si="33"/>
        <v>0</v>
      </c>
      <c r="AP32">
        <f t="shared" si="33"/>
        <v>0</v>
      </c>
      <c r="AQ32">
        <f t="shared" si="33"/>
        <v>0</v>
      </c>
      <c r="AR32">
        <f t="shared" si="33"/>
        <v>0</v>
      </c>
      <c r="AS32">
        <f t="shared" si="33"/>
        <v>0</v>
      </c>
      <c r="AT32">
        <f t="shared" si="33"/>
        <v>0</v>
      </c>
      <c r="AU32">
        <f t="shared" si="33"/>
        <v>0</v>
      </c>
      <c r="AV32">
        <f t="shared" si="33"/>
        <v>0</v>
      </c>
      <c r="AW32">
        <f t="shared" si="33"/>
        <v>0</v>
      </c>
      <c r="AX32">
        <f t="shared" si="33"/>
        <v>0</v>
      </c>
      <c r="AY32">
        <f t="shared" si="33"/>
        <v>0</v>
      </c>
      <c r="AZ32">
        <f t="shared" si="33"/>
        <v>0</v>
      </c>
      <c r="BA32">
        <f t="shared" si="33"/>
        <v>0</v>
      </c>
      <c r="BB32">
        <f t="shared" si="33"/>
        <v>0</v>
      </c>
      <c r="BC32">
        <f t="shared" si="33"/>
        <v>0</v>
      </c>
      <c r="BD32">
        <f t="shared" si="33"/>
        <v>0</v>
      </c>
      <c r="BE32">
        <f t="shared" si="33"/>
        <v>0</v>
      </c>
      <c r="BF32">
        <f t="shared" si="33"/>
        <v>0</v>
      </c>
      <c r="BG32">
        <f t="shared" si="33"/>
        <v>0</v>
      </c>
      <c r="BH32">
        <f t="shared" si="33"/>
        <v>0</v>
      </c>
      <c r="BI32">
        <f t="shared" si="33"/>
        <v>0</v>
      </c>
      <c r="BJ32" t="str">
        <f t="shared" si="33"/>
        <v> </v>
      </c>
      <c r="BK32" t="str">
        <f t="shared" si="33"/>
        <v> </v>
      </c>
      <c r="BL32" t="str">
        <f t="shared" si="33"/>
        <v> </v>
      </c>
      <c r="BM32" t="str">
        <f t="shared" si="33"/>
        <v> </v>
      </c>
      <c r="BN32" t="str">
        <f t="shared" si="33"/>
        <v> </v>
      </c>
      <c r="BO32" t="str">
        <f t="shared" si="33"/>
        <v> </v>
      </c>
      <c r="BP32" t="str">
        <f t="shared" ref="BP32:EA32" si="34">BP9</f>
        <v> </v>
      </c>
      <c r="BQ32" t="str">
        <f t="shared" si="34"/>
        <v>0</v>
      </c>
      <c r="BR32" t="str">
        <f t="shared" si="34"/>
        <v> </v>
      </c>
      <c r="BS32" t="str">
        <f t="shared" si="34"/>
        <v> </v>
      </c>
      <c r="BT32" t="str">
        <f t="shared" si="34"/>
        <v> </v>
      </c>
      <c r="BU32" t="str">
        <f t="shared" si="34"/>
        <v> </v>
      </c>
      <c r="BV32" t="str">
        <f t="shared" si="34"/>
        <v> </v>
      </c>
      <c r="BW32" t="str">
        <f t="shared" si="34"/>
        <v> </v>
      </c>
      <c r="BX32" t="str">
        <f t="shared" si="34"/>
        <v> </v>
      </c>
      <c r="BY32" t="str">
        <f t="shared" si="34"/>
        <v> </v>
      </c>
      <c r="BZ32" t="str">
        <f t="shared" si="34"/>
        <v> </v>
      </c>
      <c r="CA32" t="str">
        <f t="shared" si="34"/>
        <v> </v>
      </c>
      <c r="CB32" t="str">
        <f t="shared" si="34"/>
        <v> </v>
      </c>
      <c r="CC32" t="str">
        <f t="shared" si="34"/>
        <v> </v>
      </c>
      <c r="CD32" t="str">
        <f t="shared" si="34"/>
        <v> </v>
      </c>
      <c r="CE32" t="str">
        <f t="shared" si="34"/>
        <v> </v>
      </c>
      <c r="CF32" t="str">
        <f t="shared" si="34"/>
        <v> </v>
      </c>
      <c r="CG32" t="str">
        <f t="shared" si="34"/>
        <v> </v>
      </c>
      <c r="CH32" t="str">
        <f t="shared" si="34"/>
        <v> </v>
      </c>
      <c r="CI32" t="str">
        <f t="shared" si="34"/>
        <v> </v>
      </c>
      <c r="CJ32" t="str">
        <f t="shared" si="34"/>
        <v> </v>
      </c>
      <c r="CK32" t="str">
        <f t="shared" si="34"/>
        <v> </v>
      </c>
      <c r="CL32" t="str">
        <f t="shared" si="34"/>
        <v> </v>
      </c>
      <c r="CM32" t="str">
        <f t="shared" si="34"/>
        <v> </v>
      </c>
      <c r="CN32" t="str">
        <f t="shared" si="34"/>
        <v> </v>
      </c>
      <c r="CO32" t="str">
        <f t="shared" si="34"/>
        <v> </v>
      </c>
      <c r="CP32" t="str">
        <f t="shared" si="34"/>
        <v> </v>
      </c>
      <c r="CQ32" t="str">
        <f t="shared" si="34"/>
        <v> </v>
      </c>
      <c r="CR32" t="str">
        <f t="shared" si="34"/>
        <v> </v>
      </c>
      <c r="CS32" t="str">
        <f t="shared" si="34"/>
        <v> </v>
      </c>
      <c r="CT32" t="str">
        <f t="shared" si="34"/>
        <v> </v>
      </c>
      <c r="CU32" t="str">
        <f t="shared" si="34"/>
        <v> </v>
      </c>
      <c r="CV32" t="str">
        <f t="shared" si="34"/>
        <v> </v>
      </c>
      <c r="CW32" t="str">
        <f t="shared" si="34"/>
        <v> </v>
      </c>
      <c r="CX32" t="str">
        <f t="shared" si="34"/>
        <v> </v>
      </c>
      <c r="CY32" t="str">
        <f t="shared" si="34"/>
        <v> </v>
      </c>
      <c r="CZ32" t="str">
        <f t="shared" si="34"/>
        <v> </v>
      </c>
      <c r="DA32" t="str">
        <f t="shared" si="34"/>
        <v> </v>
      </c>
      <c r="DB32" t="str">
        <f t="shared" si="34"/>
        <v> </v>
      </c>
      <c r="DC32" t="str">
        <f t="shared" si="34"/>
        <v> </v>
      </c>
      <c r="DD32" t="str">
        <f t="shared" si="34"/>
        <v> </v>
      </c>
      <c r="DE32">
        <f t="shared" si="34"/>
        <v>0</v>
      </c>
      <c r="DF32">
        <f t="shared" si="34"/>
        <v>0</v>
      </c>
      <c r="DG32">
        <f t="shared" si="34"/>
        <v>0</v>
      </c>
      <c r="DH32">
        <f t="shared" si="34"/>
        <v>0</v>
      </c>
      <c r="DI32">
        <f t="shared" si="34"/>
        <v>0</v>
      </c>
      <c r="DJ32">
        <f t="shared" si="34"/>
        <v>0</v>
      </c>
      <c r="DK32">
        <f t="shared" si="34"/>
        <v>0</v>
      </c>
      <c r="DL32">
        <f t="shared" si="34"/>
        <v>0</v>
      </c>
      <c r="DM32">
        <f t="shared" si="34"/>
        <v>0</v>
      </c>
      <c r="DN32">
        <f t="shared" si="34"/>
        <v>0</v>
      </c>
      <c r="DO32">
        <f t="shared" si="34"/>
        <v>0</v>
      </c>
      <c r="DP32">
        <f t="shared" si="34"/>
        <v>0</v>
      </c>
      <c r="DQ32">
        <f t="shared" si="34"/>
        <v>0</v>
      </c>
      <c r="DR32">
        <f t="shared" si="34"/>
        <v>0</v>
      </c>
      <c r="DS32">
        <f t="shared" si="34"/>
        <v>0</v>
      </c>
      <c r="DT32">
        <f t="shared" si="34"/>
        <v>0</v>
      </c>
      <c r="DU32">
        <f t="shared" si="34"/>
        <v>0</v>
      </c>
      <c r="DV32">
        <f t="shared" si="34"/>
        <v>0</v>
      </c>
      <c r="DW32">
        <f t="shared" si="34"/>
        <v>0</v>
      </c>
      <c r="DX32">
        <f t="shared" si="34"/>
        <v>0</v>
      </c>
      <c r="DY32">
        <f t="shared" si="34"/>
        <v>0</v>
      </c>
      <c r="DZ32">
        <f t="shared" si="34"/>
        <v>0</v>
      </c>
      <c r="EA32">
        <f t="shared" si="34"/>
        <v>0</v>
      </c>
      <c r="EB32">
        <f t="shared" ref="EB32:EK32" si="35">EB9</f>
        <v>0</v>
      </c>
      <c r="EC32">
        <f t="shared" si="35"/>
        <v>0</v>
      </c>
      <c r="ED32">
        <f t="shared" si="35"/>
        <v>0</v>
      </c>
      <c r="EE32">
        <f t="shared" si="35"/>
        <v>0</v>
      </c>
      <c r="EF32">
        <f t="shared" si="35"/>
        <v>0</v>
      </c>
      <c r="EG32">
        <f t="shared" si="35"/>
        <v>0</v>
      </c>
      <c r="EH32">
        <f t="shared" si="35"/>
        <v>0</v>
      </c>
      <c r="EI32">
        <f t="shared" si="35"/>
        <v>0</v>
      </c>
      <c r="EJ32">
        <f t="shared" si="35"/>
        <v>0</v>
      </c>
      <c r="EK32">
        <f t="shared" si="35"/>
        <v>0</v>
      </c>
      <c r="EL32" t="s">
        <v>357</v>
      </c>
      <c r="EM32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4036-0418-41D9-8492-24E1AA0E0FBD}">
  <dimension ref="A1:EM23"/>
  <sheetViews>
    <sheetView workbookViewId="0">
      <pane xSplit="1" ySplit="8" topLeftCell="EC12" activePane="bottomRight" state="frozen"/>
      <selection pane="topRight" activeCell="B1" sqref="B1"/>
      <selection pane="bottomLeft" activeCell="A9" sqref="A9"/>
      <selection pane="bottomRight" activeCell="ED11" sqref="ED11"/>
    </sheetView>
  </sheetViews>
  <sheetFormatPr defaultRowHeight="14.5"/>
  <cols>
    <col min="1" max="1" width="19.453125" bestFit="1" customWidth="1"/>
    <col min="132" max="132" width="10" bestFit="1" customWidth="1"/>
    <col min="133" max="133" width="11.90625" bestFit="1" customWidth="1"/>
    <col min="134" max="134" width="12.6328125" bestFit="1" customWidth="1"/>
    <col min="135" max="135" width="11.54296875" bestFit="1" customWidth="1"/>
    <col min="136" max="136" width="7.08984375" bestFit="1" customWidth="1"/>
    <col min="137" max="137" width="6.6328125" bestFit="1" customWidth="1"/>
    <col min="138" max="138" width="13.81640625" bestFit="1" customWidth="1"/>
    <col min="139" max="139" width="6.453125" bestFit="1" customWidth="1"/>
  </cols>
  <sheetData>
    <row r="1" spans="1:143">
      <c r="A1" t="s">
        <v>84</v>
      </c>
      <c r="B1" t="s">
        <v>85</v>
      </c>
    </row>
    <row r="2" spans="1:143">
      <c r="A2" t="s">
        <v>86</v>
      </c>
      <c r="B2" t="s">
        <v>14</v>
      </c>
      <c r="C2" t="s">
        <v>68</v>
      </c>
      <c r="D2" t="s">
        <v>37</v>
      </c>
      <c r="E2" t="s">
        <v>44</v>
      </c>
      <c r="F2" t="s">
        <v>32</v>
      </c>
      <c r="G2" t="s">
        <v>87</v>
      </c>
      <c r="H2" t="s">
        <v>88</v>
      </c>
      <c r="I2" t="s">
        <v>18</v>
      </c>
      <c r="J2" t="s">
        <v>45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P2" t="s">
        <v>15</v>
      </c>
      <c r="Q2" t="s">
        <v>22</v>
      </c>
      <c r="R2" t="s">
        <v>77</v>
      </c>
      <c r="S2" t="s">
        <v>47</v>
      </c>
      <c r="T2" t="s">
        <v>82</v>
      </c>
      <c r="U2" t="s">
        <v>78</v>
      </c>
      <c r="V2" t="s">
        <v>94</v>
      </c>
      <c r="W2" t="s">
        <v>79</v>
      </c>
      <c r="X2" t="s">
        <v>95</v>
      </c>
      <c r="Y2" t="s">
        <v>96</v>
      </c>
      <c r="Z2" t="s">
        <v>97</v>
      </c>
      <c r="AA2" t="s">
        <v>98</v>
      </c>
      <c r="AB2" t="s">
        <v>99</v>
      </c>
      <c r="AC2" t="s">
        <v>100</v>
      </c>
      <c r="AD2" t="s">
        <v>101</v>
      </c>
      <c r="AE2" t="s">
        <v>102</v>
      </c>
      <c r="AF2" t="s">
        <v>67</v>
      </c>
      <c r="AG2" t="s">
        <v>56</v>
      </c>
      <c r="AH2" t="s">
        <v>74</v>
      </c>
      <c r="AI2" t="s">
        <v>103</v>
      </c>
      <c r="AJ2" t="s">
        <v>75</v>
      </c>
      <c r="AK2" t="s">
        <v>104</v>
      </c>
      <c r="AL2" t="s">
        <v>58</v>
      </c>
      <c r="AM2" t="s">
        <v>105</v>
      </c>
      <c r="AN2" t="s">
        <v>106</v>
      </c>
      <c r="AO2" t="s">
        <v>107</v>
      </c>
      <c r="AP2" t="s">
        <v>108</v>
      </c>
      <c r="AQ2" t="s">
        <v>109</v>
      </c>
      <c r="AR2" t="s">
        <v>110</v>
      </c>
      <c r="AS2" t="s">
        <v>111</v>
      </c>
      <c r="AT2" t="s">
        <v>112</v>
      </c>
      <c r="AU2" t="s">
        <v>23</v>
      </c>
      <c r="AV2" t="s">
        <v>76</v>
      </c>
      <c r="AW2" t="s">
        <v>49</v>
      </c>
      <c r="AX2" t="s">
        <v>60</v>
      </c>
      <c r="AY2" t="s">
        <v>61</v>
      </c>
      <c r="AZ2" t="s">
        <v>113</v>
      </c>
      <c r="BA2" t="s">
        <v>71</v>
      </c>
      <c r="BB2" t="s">
        <v>51</v>
      </c>
      <c r="BC2" t="s">
        <v>64</v>
      </c>
      <c r="BD2" t="s">
        <v>25</v>
      </c>
      <c r="BE2" t="s">
        <v>83</v>
      </c>
      <c r="BF2" t="s">
        <v>114</v>
      </c>
      <c r="BG2" t="s">
        <v>115</v>
      </c>
      <c r="BH2" t="s">
        <v>116</v>
      </c>
      <c r="BI2" t="s">
        <v>117</v>
      </c>
      <c r="BJ2" t="s">
        <v>118</v>
      </c>
      <c r="BK2" t="s">
        <v>119</v>
      </c>
      <c r="BL2" t="s">
        <v>120</v>
      </c>
      <c r="BM2" t="s">
        <v>121</v>
      </c>
      <c r="BN2" t="s">
        <v>122</v>
      </c>
      <c r="BO2" t="s">
        <v>123</v>
      </c>
      <c r="BP2" t="s">
        <v>27</v>
      </c>
      <c r="BQ2" t="s">
        <v>43</v>
      </c>
      <c r="BR2" t="s">
        <v>40</v>
      </c>
      <c r="BS2" t="s">
        <v>66</v>
      </c>
      <c r="BT2" t="s">
        <v>31</v>
      </c>
      <c r="BU2" t="s">
        <v>80</v>
      </c>
      <c r="BV2" t="s">
        <v>81</v>
      </c>
      <c r="BW2" t="s">
        <v>33</v>
      </c>
      <c r="BX2" t="s">
        <v>54</v>
      </c>
      <c r="BY2" t="s">
        <v>69</v>
      </c>
      <c r="BZ2" t="s">
        <v>124</v>
      </c>
      <c r="CA2" t="s">
        <v>125</v>
      </c>
      <c r="CB2" t="s">
        <v>126</v>
      </c>
      <c r="CC2" t="s">
        <v>127</v>
      </c>
      <c r="CD2" t="s">
        <v>128</v>
      </c>
      <c r="CE2" t="s">
        <v>129</v>
      </c>
      <c r="CF2" t="s">
        <v>130</v>
      </c>
      <c r="CG2" t="s">
        <v>131</v>
      </c>
      <c r="CH2" t="s">
        <v>36</v>
      </c>
      <c r="CI2" t="s">
        <v>38</v>
      </c>
      <c r="CJ2" t="s">
        <v>50</v>
      </c>
      <c r="CK2" t="s">
        <v>132</v>
      </c>
      <c r="CL2" t="s">
        <v>133</v>
      </c>
      <c r="CM2" t="s">
        <v>134</v>
      </c>
      <c r="CN2" t="s">
        <v>135</v>
      </c>
      <c r="CO2" t="s">
        <v>136</v>
      </c>
      <c r="CP2" t="s">
        <v>137</v>
      </c>
      <c r="CQ2" t="s">
        <v>138</v>
      </c>
      <c r="CR2" t="s">
        <v>139</v>
      </c>
      <c r="CS2" t="s">
        <v>140</v>
      </c>
      <c r="CT2" t="s">
        <v>141</v>
      </c>
      <c r="CU2" t="s">
        <v>142</v>
      </c>
      <c r="CV2" t="s">
        <v>143</v>
      </c>
      <c r="CW2" t="s">
        <v>144</v>
      </c>
      <c r="CX2" t="s">
        <v>145</v>
      </c>
      <c r="CY2" t="s">
        <v>146</v>
      </c>
      <c r="CZ2" t="s">
        <v>147</v>
      </c>
      <c r="DA2" t="s">
        <v>148</v>
      </c>
      <c r="DB2" t="s">
        <v>149</v>
      </c>
      <c r="DC2" t="s">
        <v>150</v>
      </c>
      <c r="DD2" t="s">
        <v>59</v>
      </c>
      <c r="DE2" t="s">
        <v>65</v>
      </c>
      <c r="DF2" t="s">
        <v>62</v>
      </c>
      <c r="DG2" t="s">
        <v>28</v>
      </c>
      <c r="DH2" t="s">
        <v>151</v>
      </c>
      <c r="DI2" t="s">
        <v>152</v>
      </c>
      <c r="DJ2" t="s">
        <v>153</v>
      </c>
      <c r="DK2" t="s">
        <v>154</v>
      </c>
      <c r="DL2" t="s">
        <v>155</v>
      </c>
      <c r="DM2" t="s">
        <v>156</v>
      </c>
      <c r="DN2" t="s">
        <v>157</v>
      </c>
      <c r="DO2" t="s">
        <v>52</v>
      </c>
      <c r="DP2" t="s">
        <v>158</v>
      </c>
      <c r="DQ2" t="s">
        <v>159</v>
      </c>
      <c r="DR2" t="s">
        <v>39</v>
      </c>
      <c r="DS2" t="s">
        <v>34</v>
      </c>
      <c r="DT2" t="s">
        <v>24</v>
      </c>
      <c r="DU2" t="s">
        <v>19</v>
      </c>
      <c r="DV2" t="s">
        <v>55</v>
      </c>
      <c r="DW2" t="s">
        <v>160</v>
      </c>
      <c r="DX2" t="s">
        <v>72</v>
      </c>
      <c r="DY2" t="s">
        <v>161</v>
      </c>
      <c r="DZ2" t="s">
        <v>73</v>
      </c>
      <c r="EA2" t="s">
        <v>70</v>
      </c>
      <c r="EB2" t="s">
        <v>162</v>
      </c>
      <c r="EC2" t="s">
        <v>163</v>
      </c>
      <c r="ED2" t="s">
        <v>164</v>
      </c>
      <c r="EE2" t="s">
        <v>165</v>
      </c>
      <c r="EF2" t="s">
        <v>166</v>
      </c>
      <c r="EG2" t="s">
        <v>167</v>
      </c>
      <c r="EH2" t="s">
        <v>168</v>
      </c>
      <c r="EI2" t="s">
        <v>169</v>
      </c>
      <c r="EJ2" t="s">
        <v>170</v>
      </c>
    </row>
    <row r="3" spans="1:143">
      <c r="A3" t="s">
        <v>171</v>
      </c>
      <c r="B3">
        <v>6</v>
      </c>
      <c r="C3">
        <v>4.5999999999999996</v>
      </c>
      <c r="D3">
        <v>5.6</v>
      </c>
      <c r="E3">
        <v>5</v>
      </c>
      <c r="F3">
        <v>4.5999999999999996</v>
      </c>
      <c r="G3">
        <v>2</v>
      </c>
      <c r="H3">
        <v>2.6000000000000005</v>
      </c>
      <c r="I3">
        <v>4.2</v>
      </c>
      <c r="J3">
        <v>4.5</v>
      </c>
      <c r="K3">
        <v>1.5</v>
      </c>
      <c r="L3">
        <v>2.2000000000000002</v>
      </c>
      <c r="M3">
        <v>1.8</v>
      </c>
      <c r="N3">
        <v>2.2000000000000002</v>
      </c>
      <c r="O3">
        <v>0.79999999999999993</v>
      </c>
      <c r="P3">
        <v>8.1999999999999993</v>
      </c>
      <c r="Q3">
        <v>7</v>
      </c>
      <c r="R3">
        <v>3.9999999999999996</v>
      </c>
      <c r="S3">
        <v>4</v>
      </c>
      <c r="T3">
        <v>3.5999999999999996</v>
      </c>
      <c r="U3">
        <v>3.4</v>
      </c>
      <c r="V3">
        <v>2.9999999999999996</v>
      </c>
      <c r="W3">
        <v>4.2</v>
      </c>
      <c r="X3">
        <v>2.8</v>
      </c>
      <c r="Y3">
        <v>2.5</v>
      </c>
      <c r="Z3">
        <v>3</v>
      </c>
      <c r="AA3">
        <v>0.6</v>
      </c>
      <c r="AB3">
        <v>0.6</v>
      </c>
      <c r="AC3">
        <v>0.6</v>
      </c>
      <c r="AD3">
        <v>0.19999999999999998</v>
      </c>
      <c r="AE3">
        <v>0.3</v>
      </c>
      <c r="AF3">
        <v>7</v>
      </c>
      <c r="AG3">
        <v>4</v>
      </c>
      <c r="AH3">
        <v>4.3</v>
      </c>
      <c r="AI3">
        <v>2.5999999999999996</v>
      </c>
      <c r="AJ3">
        <v>3.8000000000000007</v>
      </c>
      <c r="AK3">
        <v>2.8</v>
      </c>
      <c r="AL3">
        <v>3.4000000000000004</v>
      </c>
      <c r="AM3">
        <v>2.1999999999999997</v>
      </c>
      <c r="AN3">
        <v>1.7999999999999998</v>
      </c>
      <c r="AO3">
        <v>1.8</v>
      </c>
      <c r="AP3">
        <v>1.4</v>
      </c>
      <c r="AQ3">
        <v>1.7999999999999998</v>
      </c>
      <c r="AR3">
        <v>3</v>
      </c>
      <c r="AS3">
        <v>0.8</v>
      </c>
      <c r="AT3">
        <v>0.6</v>
      </c>
      <c r="AU3">
        <v>7.5</v>
      </c>
      <c r="AV3">
        <v>6</v>
      </c>
      <c r="AW3">
        <v>5.1999999999999993</v>
      </c>
      <c r="AX3">
        <v>4.3999999999999995</v>
      </c>
      <c r="AY3">
        <v>4.3999999999999995</v>
      </c>
      <c r="AZ3">
        <v>2.8</v>
      </c>
      <c r="BA3">
        <v>4.5</v>
      </c>
      <c r="BB3">
        <v>4.2</v>
      </c>
      <c r="BC3">
        <v>3.5999999999999996</v>
      </c>
      <c r="BD3">
        <v>6</v>
      </c>
      <c r="BE3">
        <v>4.2</v>
      </c>
      <c r="BF3">
        <v>1.4</v>
      </c>
      <c r="BG3">
        <v>0.6</v>
      </c>
      <c r="BH3">
        <v>0.6</v>
      </c>
      <c r="BI3">
        <v>0.39999999999999997</v>
      </c>
      <c r="BJ3">
        <v>1.2</v>
      </c>
      <c r="BK3">
        <v>0.6</v>
      </c>
      <c r="BL3">
        <v>0.6</v>
      </c>
      <c r="BM3">
        <v>0.6</v>
      </c>
      <c r="BN3">
        <v>0.19999999999999998</v>
      </c>
      <c r="BO3">
        <v>0.6</v>
      </c>
      <c r="BP3">
        <v>9.1</v>
      </c>
      <c r="BQ3">
        <v>5.6</v>
      </c>
      <c r="BR3">
        <v>5.4</v>
      </c>
      <c r="BS3">
        <v>5.2000000000000011</v>
      </c>
      <c r="BT3">
        <v>6.3</v>
      </c>
      <c r="BU3">
        <v>3.5999999999999996</v>
      </c>
      <c r="BV3">
        <v>5</v>
      </c>
      <c r="BW3">
        <v>4.8000000000000007</v>
      </c>
      <c r="BX3">
        <v>4.5999999999999996</v>
      </c>
      <c r="BY3">
        <v>4.2</v>
      </c>
      <c r="BZ3">
        <v>3</v>
      </c>
      <c r="CA3">
        <v>1.4000000000000001</v>
      </c>
      <c r="CB3">
        <v>2.4000000000000004</v>
      </c>
      <c r="CC3">
        <v>1.2</v>
      </c>
      <c r="CD3">
        <v>1.4</v>
      </c>
      <c r="CE3">
        <v>0.89999999999999991</v>
      </c>
      <c r="CF3">
        <v>0.89999999999999991</v>
      </c>
      <c r="CG3">
        <v>1.7999999999999998</v>
      </c>
      <c r="CH3">
        <v>10.6</v>
      </c>
      <c r="CI3">
        <v>6.3000000000000007</v>
      </c>
      <c r="CJ3">
        <v>4.3</v>
      </c>
      <c r="CK3">
        <v>2.9999999999999996</v>
      </c>
      <c r="CL3">
        <v>2.6</v>
      </c>
      <c r="CM3">
        <v>1.6</v>
      </c>
      <c r="CN3">
        <v>2.4000000000000004</v>
      </c>
      <c r="CO3">
        <v>1.4</v>
      </c>
      <c r="CP3">
        <v>2.4</v>
      </c>
      <c r="CQ3">
        <v>1.2000000000000002</v>
      </c>
      <c r="CR3">
        <v>1</v>
      </c>
      <c r="CS3">
        <v>1</v>
      </c>
      <c r="CT3">
        <v>0.39999999999999997</v>
      </c>
      <c r="CU3">
        <v>0.39999999999999997</v>
      </c>
      <c r="CV3">
        <v>0.6</v>
      </c>
      <c r="CW3">
        <v>0.6</v>
      </c>
      <c r="CX3">
        <v>0.6</v>
      </c>
      <c r="CY3">
        <v>0.19999999999999998</v>
      </c>
      <c r="CZ3">
        <v>0.6</v>
      </c>
      <c r="DA3">
        <v>0.19999999999999998</v>
      </c>
      <c r="DB3">
        <v>0.6</v>
      </c>
      <c r="DC3">
        <v>0.6</v>
      </c>
      <c r="DD3">
        <v>5.6</v>
      </c>
      <c r="DE3">
        <v>3.5999999999999996</v>
      </c>
      <c r="DF3">
        <v>3.6000000000000005</v>
      </c>
      <c r="DG3">
        <v>5.1999999999999993</v>
      </c>
      <c r="DH3">
        <v>3.2</v>
      </c>
      <c r="DI3">
        <v>2.9999999999999996</v>
      </c>
      <c r="DJ3">
        <v>2.5999999999999996</v>
      </c>
      <c r="DK3">
        <v>2.4000000000000004</v>
      </c>
      <c r="DL3">
        <v>2</v>
      </c>
      <c r="DM3">
        <v>2.4</v>
      </c>
      <c r="DN3">
        <v>1.8000000000000003</v>
      </c>
      <c r="DO3">
        <v>4.2</v>
      </c>
      <c r="DP3">
        <v>1.7999999999999998</v>
      </c>
      <c r="DQ3">
        <v>0.4</v>
      </c>
      <c r="DR3">
        <v>8.8999999999999986</v>
      </c>
      <c r="DS3">
        <v>8.4</v>
      </c>
      <c r="DT3">
        <v>6.2</v>
      </c>
      <c r="DU3">
        <v>6.8</v>
      </c>
      <c r="DV3">
        <v>6.4</v>
      </c>
      <c r="DW3">
        <v>2.1999999999999997</v>
      </c>
      <c r="DX3">
        <v>5</v>
      </c>
      <c r="DY3">
        <v>2.8</v>
      </c>
      <c r="DZ3">
        <v>3.4</v>
      </c>
      <c r="EA3">
        <v>4.2</v>
      </c>
      <c r="EB3">
        <v>3.4</v>
      </c>
      <c r="EC3">
        <v>1.7999999999999998</v>
      </c>
      <c r="ED3">
        <v>1.2</v>
      </c>
      <c r="EE3">
        <v>0.79999999999999993</v>
      </c>
      <c r="EF3">
        <v>1.6</v>
      </c>
      <c r="EG3">
        <v>0.6</v>
      </c>
      <c r="EH3">
        <v>0.6</v>
      </c>
      <c r="EI3">
        <v>0.4</v>
      </c>
      <c r="EJ3">
        <v>0.6</v>
      </c>
    </row>
    <row r="4" spans="1:143">
      <c r="A4" t="s">
        <v>172</v>
      </c>
      <c r="B4" t="s">
        <v>173</v>
      </c>
      <c r="C4" t="s">
        <v>173</v>
      </c>
      <c r="D4" t="s">
        <v>173</v>
      </c>
      <c r="E4" t="s">
        <v>173</v>
      </c>
      <c r="F4" t="s">
        <v>173</v>
      </c>
      <c r="G4" t="s">
        <v>173</v>
      </c>
      <c r="H4" t="s">
        <v>173</v>
      </c>
      <c r="I4" t="s">
        <v>173</v>
      </c>
      <c r="J4" t="s">
        <v>173</v>
      </c>
      <c r="K4" t="s">
        <v>173</v>
      </c>
      <c r="L4" t="s">
        <v>173</v>
      </c>
      <c r="M4" t="s">
        <v>173</v>
      </c>
      <c r="N4" t="s">
        <v>173</v>
      </c>
      <c r="O4" t="s">
        <v>173</v>
      </c>
      <c r="P4" t="s">
        <v>173</v>
      </c>
      <c r="Q4" t="s">
        <v>173</v>
      </c>
      <c r="R4" t="s">
        <v>173</v>
      </c>
      <c r="S4" t="s">
        <v>173</v>
      </c>
      <c r="T4" t="s">
        <v>173</v>
      </c>
      <c r="U4" t="s">
        <v>173</v>
      </c>
      <c r="V4" t="s">
        <v>173</v>
      </c>
      <c r="W4" t="s">
        <v>173</v>
      </c>
      <c r="X4" t="s">
        <v>173</v>
      </c>
      <c r="Y4" t="s">
        <v>173</v>
      </c>
      <c r="Z4" t="s">
        <v>173</v>
      </c>
      <c r="AA4" t="s">
        <v>173</v>
      </c>
      <c r="AB4" t="s">
        <v>173</v>
      </c>
      <c r="AC4" t="s">
        <v>173</v>
      </c>
      <c r="AD4" t="s">
        <v>173</v>
      </c>
      <c r="AE4" t="s">
        <v>173</v>
      </c>
      <c r="AF4" t="s">
        <v>173</v>
      </c>
      <c r="AG4" t="s">
        <v>173</v>
      </c>
      <c r="AH4" t="s">
        <v>173</v>
      </c>
      <c r="AI4" t="s">
        <v>173</v>
      </c>
      <c r="AJ4" t="s">
        <v>173</v>
      </c>
      <c r="AK4" t="s">
        <v>173</v>
      </c>
      <c r="AL4" t="s">
        <v>173</v>
      </c>
      <c r="AM4" t="s">
        <v>173</v>
      </c>
      <c r="AN4" t="s">
        <v>173</v>
      </c>
      <c r="AO4" t="s">
        <v>173</v>
      </c>
      <c r="AP4" t="s">
        <v>173</v>
      </c>
      <c r="AQ4" t="s">
        <v>173</v>
      </c>
      <c r="AR4" t="s">
        <v>173</v>
      </c>
      <c r="AS4" t="s">
        <v>173</v>
      </c>
      <c r="AT4" t="s">
        <v>173</v>
      </c>
      <c r="AU4" t="s">
        <v>173</v>
      </c>
      <c r="AV4" t="s">
        <v>173</v>
      </c>
      <c r="AW4" t="s">
        <v>173</v>
      </c>
      <c r="AX4" t="s">
        <v>173</v>
      </c>
      <c r="AY4" t="s">
        <v>173</v>
      </c>
      <c r="AZ4" t="s">
        <v>173</v>
      </c>
      <c r="BA4" t="s">
        <v>173</v>
      </c>
      <c r="BB4" t="s">
        <v>173</v>
      </c>
      <c r="BC4" t="s">
        <v>173</v>
      </c>
      <c r="BD4" t="s">
        <v>173</v>
      </c>
      <c r="BE4" t="s">
        <v>173</v>
      </c>
      <c r="BF4" t="s">
        <v>173</v>
      </c>
      <c r="BG4" t="s">
        <v>173</v>
      </c>
      <c r="BH4" t="s">
        <v>173</v>
      </c>
      <c r="BI4" t="s">
        <v>173</v>
      </c>
      <c r="BJ4" t="s">
        <v>173</v>
      </c>
      <c r="BK4" t="s">
        <v>173</v>
      </c>
      <c r="BL4" t="s">
        <v>173</v>
      </c>
      <c r="BM4" t="s">
        <v>173</v>
      </c>
      <c r="BN4" t="s">
        <v>173</v>
      </c>
      <c r="BO4" t="s">
        <v>173</v>
      </c>
      <c r="BP4" t="s">
        <v>173</v>
      </c>
      <c r="BQ4" t="s">
        <v>173</v>
      </c>
      <c r="BR4" t="s">
        <v>173</v>
      </c>
      <c r="BS4" t="s">
        <v>173</v>
      </c>
      <c r="BT4" t="s">
        <v>173</v>
      </c>
      <c r="BU4" t="s">
        <v>173</v>
      </c>
      <c r="BV4" t="s">
        <v>173</v>
      </c>
      <c r="BW4" t="s">
        <v>173</v>
      </c>
      <c r="BX4" t="s">
        <v>173</v>
      </c>
      <c r="BY4" t="s">
        <v>173</v>
      </c>
      <c r="BZ4" t="s">
        <v>173</v>
      </c>
      <c r="CA4" t="s">
        <v>173</v>
      </c>
      <c r="CB4" t="s">
        <v>173</v>
      </c>
      <c r="CC4" t="s">
        <v>173</v>
      </c>
      <c r="CD4" t="s">
        <v>173</v>
      </c>
      <c r="CE4" t="s">
        <v>173</v>
      </c>
      <c r="CF4" t="s">
        <v>173</v>
      </c>
      <c r="CG4" t="s">
        <v>173</v>
      </c>
      <c r="CH4" t="s">
        <v>173</v>
      </c>
      <c r="CI4" t="s">
        <v>173</v>
      </c>
      <c r="CJ4" t="s">
        <v>173</v>
      </c>
      <c r="CK4" t="s">
        <v>173</v>
      </c>
      <c r="CL4" t="s">
        <v>173</v>
      </c>
      <c r="CM4" t="s">
        <v>173</v>
      </c>
      <c r="CN4" t="s">
        <v>173</v>
      </c>
      <c r="CO4" t="s">
        <v>173</v>
      </c>
      <c r="CP4" t="s">
        <v>173</v>
      </c>
      <c r="CQ4" t="s">
        <v>173</v>
      </c>
      <c r="CR4" t="s">
        <v>173</v>
      </c>
      <c r="CS4" t="s">
        <v>173</v>
      </c>
      <c r="CT4" t="s">
        <v>173</v>
      </c>
      <c r="CU4" t="s">
        <v>173</v>
      </c>
      <c r="CV4" t="s">
        <v>173</v>
      </c>
      <c r="CW4" t="s">
        <v>173</v>
      </c>
      <c r="CX4" t="s">
        <v>173</v>
      </c>
      <c r="CY4" t="s">
        <v>173</v>
      </c>
      <c r="CZ4" t="s">
        <v>173</v>
      </c>
      <c r="DA4" t="s">
        <v>173</v>
      </c>
      <c r="DB4" t="s">
        <v>173</v>
      </c>
      <c r="DC4" t="s">
        <v>173</v>
      </c>
      <c r="DD4" t="s">
        <v>173</v>
      </c>
      <c r="DE4" t="s">
        <v>173</v>
      </c>
      <c r="DF4" t="s">
        <v>173</v>
      </c>
      <c r="DG4" t="s">
        <v>173</v>
      </c>
      <c r="DH4" t="s">
        <v>173</v>
      </c>
      <c r="DI4" t="s">
        <v>173</v>
      </c>
      <c r="DJ4" t="s">
        <v>173</v>
      </c>
      <c r="DK4" t="s">
        <v>173</v>
      </c>
      <c r="DL4" t="s">
        <v>173</v>
      </c>
      <c r="DM4" t="s">
        <v>173</v>
      </c>
      <c r="DN4" t="s">
        <v>173</v>
      </c>
      <c r="DO4" t="s">
        <v>173</v>
      </c>
      <c r="DP4" t="s">
        <v>173</v>
      </c>
      <c r="DQ4" t="s">
        <v>173</v>
      </c>
      <c r="DR4" t="s">
        <v>173</v>
      </c>
      <c r="DS4" t="s">
        <v>173</v>
      </c>
      <c r="DT4" t="s">
        <v>173</v>
      </c>
      <c r="DU4" t="s">
        <v>173</v>
      </c>
      <c r="DV4" t="s">
        <v>173</v>
      </c>
      <c r="DW4" t="s">
        <v>173</v>
      </c>
      <c r="DX4" t="s">
        <v>173</v>
      </c>
      <c r="DY4" t="s">
        <v>173</v>
      </c>
      <c r="DZ4" t="s">
        <v>173</v>
      </c>
      <c r="EA4" t="s">
        <v>173</v>
      </c>
      <c r="EB4" t="s">
        <v>173</v>
      </c>
      <c r="EC4" t="s">
        <v>173</v>
      </c>
      <c r="ED4" t="s">
        <v>173</v>
      </c>
      <c r="EE4" t="s">
        <v>173</v>
      </c>
      <c r="EF4" t="s">
        <v>173</v>
      </c>
      <c r="EG4" t="s">
        <v>173</v>
      </c>
      <c r="EH4" t="s">
        <v>173</v>
      </c>
      <c r="EI4" t="s">
        <v>173</v>
      </c>
      <c r="EJ4" t="s">
        <v>173</v>
      </c>
    </row>
    <row r="5" spans="1:143">
      <c r="A5" t="s">
        <v>174</v>
      </c>
    </row>
    <row r="6" spans="1:143">
      <c r="A6" t="s">
        <v>175</v>
      </c>
    </row>
    <row r="8" spans="1:143">
      <c r="A8" t="s">
        <v>176</v>
      </c>
      <c r="B8" t="s">
        <v>177</v>
      </c>
      <c r="EK8" t="s">
        <v>178</v>
      </c>
      <c r="EL8" t="s">
        <v>179</v>
      </c>
    </row>
    <row r="9" spans="1:143">
      <c r="A9" t="s">
        <v>180</v>
      </c>
      <c r="B9">
        <v>4.5</v>
      </c>
      <c r="C9">
        <v>7</v>
      </c>
      <c r="D9">
        <v>5</v>
      </c>
      <c r="E9">
        <v>5</v>
      </c>
      <c r="F9">
        <v>4</v>
      </c>
      <c r="G9">
        <v>5.5</v>
      </c>
      <c r="H9">
        <v>6</v>
      </c>
      <c r="I9">
        <v>4</v>
      </c>
      <c r="J9">
        <v>4.5</v>
      </c>
      <c r="K9">
        <v>5</v>
      </c>
      <c r="L9">
        <v>5</v>
      </c>
      <c r="M9">
        <v>5.5</v>
      </c>
      <c r="N9">
        <v>5.5</v>
      </c>
      <c r="O9">
        <v>4</v>
      </c>
      <c r="P9">
        <v>6</v>
      </c>
      <c r="Q9">
        <v>5.5</v>
      </c>
      <c r="R9">
        <v>7</v>
      </c>
      <c r="S9">
        <v>4.5</v>
      </c>
      <c r="T9">
        <v>8.5</v>
      </c>
      <c r="U9">
        <v>6</v>
      </c>
      <c r="V9">
        <v>6</v>
      </c>
      <c r="W9">
        <v>8.5</v>
      </c>
      <c r="X9">
        <v>5</v>
      </c>
      <c r="Y9">
        <v>5.5</v>
      </c>
      <c r="Z9">
        <v>5.5</v>
      </c>
      <c r="AA9">
        <v>6.5</v>
      </c>
      <c r="AB9">
        <v>5.5</v>
      </c>
      <c r="AC9">
        <v>7</v>
      </c>
      <c r="AD9">
        <v>7</v>
      </c>
      <c r="AE9">
        <v>6.5</v>
      </c>
      <c r="AF9">
        <v>10.5</v>
      </c>
      <c r="AG9">
        <v>5</v>
      </c>
      <c r="AH9">
        <v>7</v>
      </c>
      <c r="AI9">
        <v>6</v>
      </c>
      <c r="AJ9">
        <v>6.5</v>
      </c>
      <c r="AK9">
        <v>5.5</v>
      </c>
      <c r="AL9">
        <v>4.5</v>
      </c>
      <c r="AM9">
        <v>5.5</v>
      </c>
      <c r="AN9">
        <v>8.5</v>
      </c>
      <c r="AO9">
        <v>5</v>
      </c>
      <c r="AP9">
        <v>5.5</v>
      </c>
      <c r="AQ9">
        <v>6</v>
      </c>
      <c r="AR9">
        <v>5</v>
      </c>
      <c r="AS9">
        <v>8</v>
      </c>
      <c r="AT9">
        <v>4.5</v>
      </c>
      <c r="AU9">
        <v>7.5</v>
      </c>
      <c r="AV9">
        <v>10.5</v>
      </c>
      <c r="AW9">
        <v>6</v>
      </c>
      <c r="AX9">
        <v>6</v>
      </c>
      <c r="AY9">
        <v>6</v>
      </c>
      <c r="AZ9">
        <v>5.5</v>
      </c>
      <c r="BA9">
        <v>7</v>
      </c>
      <c r="BB9">
        <v>5</v>
      </c>
      <c r="BC9">
        <v>5</v>
      </c>
      <c r="BD9">
        <v>5.5</v>
      </c>
      <c r="BE9">
        <v>10.5</v>
      </c>
      <c r="BF9">
        <v>8.5</v>
      </c>
      <c r="BG9">
        <v>8.5</v>
      </c>
      <c r="BH9">
        <v>8</v>
      </c>
      <c r="BI9">
        <v>8.5</v>
      </c>
      <c r="BJ9">
        <v>6.5</v>
      </c>
      <c r="BK9">
        <v>4.5</v>
      </c>
      <c r="BL9">
        <v>6.5</v>
      </c>
      <c r="BM9">
        <v>5.5</v>
      </c>
      <c r="BN9">
        <v>9</v>
      </c>
      <c r="BO9">
        <v>4.5</v>
      </c>
      <c r="BP9">
        <v>8</v>
      </c>
      <c r="BQ9">
        <v>5.5</v>
      </c>
      <c r="BR9">
        <v>5</v>
      </c>
      <c r="BS9">
        <v>7.5</v>
      </c>
      <c r="BT9">
        <v>8.5</v>
      </c>
      <c r="BU9">
        <v>7.5</v>
      </c>
      <c r="BV9">
        <v>11</v>
      </c>
      <c r="BW9">
        <v>5.5</v>
      </c>
      <c r="BX9">
        <v>5.5</v>
      </c>
      <c r="BY9">
        <v>6.5</v>
      </c>
      <c r="BZ9">
        <v>8.5</v>
      </c>
      <c r="CA9">
        <v>7.5</v>
      </c>
      <c r="CB9">
        <v>5.5</v>
      </c>
      <c r="CC9">
        <v>5</v>
      </c>
      <c r="CD9">
        <v>6.5</v>
      </c>
      <c r="CE9">
        <v>7</v>
      </c>
      <c r="CF9">
        <v>7.5</v>
      </c>
      <c r="CG9">
        <v>5.5</v>
      </c>
      <c r="CH9">
        <v>11.5</v>
      </c>
      <c r="CI9">
        <v>7.5</v>
      </c>
      <c r="CJ9">
        <v>5</v>
      </c>
      <c r="CK9">
        <v>6.5</v>
      </c>
      <c r="CL9">
        <v>8</v>
      </c>
      <c r="CM9">
        <v>6.5</v>
      </c>
      <c r="CN9">
        <v>6</v>
      </c>
      <c r="CO9">
        <v>8.5</v>
      </c>
      <c r="CP9">
        <v>7</v>
      </c>
      <c r="CQ9">
        <v>7</v>
      </c>
      <c r="CR9">
        <v>6</v>
      </c>
      <c r="CS9">
        <v>6</v>
      </c>
      <c r="CT9">
        <v>5.5</v>
      </c>
      <c r="CU9">
        <v>5.5</v>
      </c>
      <c r="CV9">
        <v>4.5</v>
      </c>
      <c r="CW9">
        <v>7</v>
      </c>
      <c r="CX9">
        <v>6</v>
      </c>
      <c r="CY9">
        <v>5</v>
      </c>
      <c r="CZ9">
        <v>5</v>
      </c>
      <c r="DA9">
        <v>8</v>
      </c>
      <c r="DB9">
        <v>6.5</v>
      </c>
      <c r="DC9">
        <v>4.5</v>
      </c>
      <c r="DD9">
        <v>7.5</v>
      </c>
      <c r="DE9">
        <v>5</v>
      </c>
      <c r="DF9">
        <v>5</v>
      </c>
      <c r="DG9">
        <v>4.5</v>
      </c>
      <c r="DH9">
        <v>6</v>
      </c>
      <c r="DI9">
        <v>4</v>
      </c>
      <c r="DJ9">
        <v>3.5</v>
      </c>
      <c r="DK9">
        <v>6</v>
      </c>
      <c r="DL9">
        <v>6.5</v>
      </c>
      <c r="DM9">
        <v>5</v>
      </c>
      <c r="DN9">
        <v>8.5</v>
      </c>
      <c r="DO9">
        <v>5</v>
      </c>
      <c r="DP9">
        <v>5</v>
      </c>
      <c r="DQ9">
        <v>5.5</v>
      </c>
      <c r="DR9">
        <v>9.5</v>
      </c>
      <c r="DS9">
        <v>6.5</v>
      </c>
      <c r="DT9">
        <v>5</v>
      </c>
      <c r="DU9">
        <v>5</v>
      </c>
      <c r="DV9">
        <v>8</v>
      </c>
      <c r="DW9">
        <v>10</v>
      </c>
      <c r="DX9">
        <v>8</v>
      </c>
      <c r="DY9">
        <v>5</v>
      </c>
      <c r="DZ9">
        <v>5.5</v>
      </c>
      <c r="EA9">
        <v>6.5</v>
      </c>
      <c r="EB9">
        <v>5.5</v>
      </c>
      <c r="EC9">
        <v>6</v>
      </c>
      <c r="ED9">
        <v>9</v>
      </c>
      <c r="EE9">
        <v>7.5</v>
      </c>
      <c r="EF9">
        <v>6</v>
      </c>
      <c r="EG9">
        <v>6.5</v>
      </c>
      <c r="EH9">
        <v>7.5</v>
      </c>
      <c r="EI9">
        <v>6</v>
      </c>
      <c r="EJ9">
        <v>6</v>
      </c>
      <c r="EK9" t="s">
        <v>181</v>
      </c>
      <c r="EL9">
        <v>85</v>
      </c>
      <c r="EM9" t="s">
        <v>182</v>
      </c>
    </row>
    <row r="10" spans="1:143">
      <c r="A10" t="s">
        <v>183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 t="s">
        <v>184</v>
      </c>
      <c r="EL10">
        <v>11</v>
      </c>
      <c r="EM10" t="s">
        <v>185</v>
      </c>
    </row>
    <row r="11" spans="1:143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 t="s">
        <v>181</v>
      </c>
      <c r="EL11">
        <v>5</v>
      </c>
      <c r="EM11" t="s">
        <v>186</v>
      </c>
    </row>
    <row r="12" spans="1:143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 t="s">
        <v>181</v>
      </c>
      <c r="EL12">
        <v>5</v>
      </c>
      <c r="EM12" t="s">
        <v>187</v>
      </c>
    </row>
    <row r="13" spans="1:14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 t="s">
        <v>181</v>
      </c>
      <c r="EL13">
        <v>5</v>
      </c>
      <c r="EM13" t="s">
        <v>188</v>
      </c>
    </row>
    <row r="14" spans="1:143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 t="s">
        <v>181</v>
      </c>
      <c r="EL14">
        <v>5</v>
      </c>
      <c r="EM14" t="s">
        <v>189</v>
      </c>
    </row>
    <row r="15" spans="1:143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 t="s">
        <v>181</v>
      </c>
      <c r="EL15">
        <v>5</v>
      </c>
      <c r="EM15" t="s">
        <v>190</v>
      </c>
    </row>
    <row r="16" spans="1:143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 t="s">
        <v>181</v>
      </c>
      <c r="EL16">
        <v>5</v>
      </c>
      <c r="EM16" t="s">
        <v>191</v>
      </c>
    </row>
    <row r="17" spans="1:143">
      <c r="A17" t="s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 t="s">
        <v>181</v>
      </c>
      <c r="EL17">
        <v>5</v>
      </c>
      <c r="EM17" t="s">
        <v>192</v>
      </c>
    </row>
    <row r="18" spans="1:143">
      <c r="A18" t="s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 t="s">
        <v>181</v>
      </c>
      <c r="EL18">
        <v>5</v>
      </c>
      <c r="EM18" t="s">
        <v>193</v>
      </c>
    </row>
    <row r="19" spans="1:143">
      <c r="A19" t="s">
        <v>11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1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1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1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1</v>
      </c>
      <c r="CI19">
        <v>1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1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1</v>
      </c>
      <c r="DW19">
        <v>1</v>
      </c>
      <c r="DX19">
        <v>1</v>
      </c>
      <c r="DY19">
        <v>0</v>
      </c>
      <c r="DZ19">
        <v>0</v>
      </c>
      <c r="EA19">
        <v>1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 t="s">
        <v>181</v>
      </c>
      <c r="EL19">
        <v>3</v>
      </c>
      <c r="EM19" t="s">
        <v>194</v>
      </c>
    </row>
    <row r="20" spans="1:143">
      <c r="A20" t="s">
        <v>11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0</v>
      </c>
      <c r="AO20">
        <v>0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1</v>
      </c>
      <c r="BA20">
        <v>0</v>
      </c>
      <c r="BB20">
        <v>1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1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1</v>
      </c>
      <c r="CS20">
        <v>0</v>
      </c>
      <c r="CT20">
        <v>1</v>
      </c>
      <c r="CU20">
        <v>1</v>
      </c>
      <c r="CV20">
        <v>1</v>
      </c>
      <c r="CW20">
        <v>0</v>
      </c>
      <c r="CX20">
        <v>0</v>
      </c>
      <c r="CY20">
        <v>1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1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 t="s">
        <v>181</v>
      </c>
      <c r="EL20">
        <v>5</v>
      </c>
      <c r="EM20" t="s">
        <v>195</v>
      </c>
    </row>
    <row r="21" spans="1:143">
      <c r="A21" t="s">
        <v>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 t="s">
        <v>184</v>
      </c>
      <c r="EL21">
        <v>1</v>
      </c>
      <c r="EM21" t="s">
        <v>196</v>
      </c>
    </row>
    <row r="22" spans="1:143">
      <c r="A22" t="s">
        <v>197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 t="s">
        <v>181</v>
      </c>
      <c r="EL22">
        <v>1</v>
      </c>
      <c r="EM22" t="s">
        <v>198</v>
      </c>
    </row>
    <row r="23" spans="1:143">
      <c r="A23" t="s">
        <v>199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 t="s">
        <v>181</v>
      </c>
      <c r="EL23">
        <v>0</v>
      </c>
      <c r="EM23" t="s"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56B2C-FE13-4136-B55E-E2CCBB67AE79}">
  <dimension ref="A1:EM23"/>
  <sheetViews>
    <sheetView workbookViewId="0">
      <pane xSplit="1" ySplit="8" topLeftCell="EA9" activePane="bottomRight" state="frozen"/>
      <selection pane="topRight" activeCell="B1" sqref="B1"/>
      <selection pane="bottomLeft" activeCell="A9" sqref="A9"/>
      <selection pane="bottomRight" activeCell="EF19" sqref="EF19"/>
    </sheetView>
  </sheetViews>
  <sheetFormatPr defaultRowHeight="14.5"/>
  <cols>
    <col min="1" max="1" width="19.453125" bestFit="1" customWidth="1"/>
  </cols>
  <sheetData>
    <row r="1" spans="1:143">
      <c r="A1" t="s">
        <v>84</v>
      </c>
      <c r="B1" t="s">
        <v>85</v>
      </c>
    </row>
    <row r="2" spans="1:143">
      <c r="A2" t="s">
        <v>86</v>
      </c>
      <c r="B2" t="s">
        <v>14</v>
      </c>
      <c r="C2" t="s">
        <v>68</v>
      </c>
      <c r="D2" t="s">
        <v>37</v>
      </c>
      <c r="E2" t="s">
        <v>44</v>
      </c>
      <c r="F2" t="s">
        <v>32</v>
      </c>
      <c r="G2" t="s">
        <v>87</v>
      </c>
      <c r="H2" t="s">
        <v>88</v>
      </c>
      <c r="I2" t="s">
        <v>18</v>
      </c>
      <c r="J2" t="s">
        <v>45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P2" t="s">
        <v>15</v>
      </c>
      <c r="Q2" t="s">
        <v>22</v>
      </c>
      <c r="R2" t="s">
        <v>77</v>
      </c>
      <c r="S2" t="s">
        <v>47</v>
      </c>
      <c r="T2" t="s">
        <v>82</v>
      </c>
      <c r="U2" t="s">
        <v>78</v>
      </c>
      <c r="V2" t="s">
        <v>94</v>
      </c>
      <c r="W2" t="s">
        <v>79</v>
      </c>
      <c r="X2" t="s">
        <v>95</v>
      </c>
      <c r="Y2" t="s">
        <v>96</v>
      </c>
      <c r="Z2" t="s">
        <v>97</v>
      </c>
      <c r="AA2" t="s">
        <v>98</v>
      </c>
      <c r="AB2" t="s">
        <v>99</v>
      </c>
      <c r="AC2" t="s">
        <v>100</v>
      </c>
      <c r="AD2" t="s">
        <v>101</v>
      </c>
      <c r="AE2" t="s">
        <v>102</v>
      </c>
      <c r="AF2" t="s">
        <v>67</v>
      </c>
      <c r="AG2" t="s">
        <v>56</v>
      </c>
      <c r="AH2" t="s">
        <v>74</v>
      </c>
      <c r="AI2" t="s">
        <v>103</v>
      </c>
      <c r="AJ2" t="s">
        <v>75</v>
      </c>
      <c r="AK2" t="s">
        <v>104</v>
      </c>
      <c r="AL2" t="s">
        <v>58</v>
      </c>
      <c r="AM2" t="s">
        <v>105</v>
      </c>
      <c r="AN2" t="s">
        <v>106</v>
      </c>
      <c r="AO2" t="s">
        <v>107</v>
      </c>
      <c r="AP2" t="s">
        <v>108</v>
      </c>
      <c r="AQ2" t="s">
        <v>109</v>
      </c>
      <c r="AR2" t="s">
        <v>110</v>
      </c>
      <c r="AS2" t="s">
        <v>111</v>
      </c>
      <c r="AT2" t="s">
        <v>112</v>
      </c>
      <c r="AU2" t="s">
        <v>23</v>
      </c>
      <c r="AV2" t="s">
        <v>76</v>
      </c>
      <c r="AW2" t="s">
        <v>49</v>
      </c>
      <c r="AX2" t="s">
        <v>60</v>
      </c>
      <c r="AY2" t="s">
        <v>61</v>
      </c>
      <c r="AZ2" t="s">
        <v>113</v>
      </c>
      <c r="BA2" t="s">
        <v>71</v>
      </c>
      <c r="BB2" t="s">
        <v>51</v>
      </c>
      <c r="BC2" t="s">
        <v>64</v>
      </c>
      <c r="BD2" t="s">
        <v>25</v>
      </c>
      <c r="BE2" t="s">
        <v>83</v>
      </c>
      <c r="BF2" t="s">
        <v>114</v>
      </c>
      <c r="BG2" t="s">
        <v>115</v>
      </c>
      <c r="BH2" t="s">
        <v>116</v>
      </c>
      <c r="BI2" t="s">
        <v>117</v>
      </c>
      <c r="BJ2" t="s">
        <v>118</v>
      </c>
      <c r="BK2" t="s">
        <v>119</v>
      </c>
      <c r="BL2" t="s">
        <v>120</v>
      </c>
      <c r="BM2" t="s">
        <v>121</v>
      </c>
      <c r="BN2" t="s">
        <v>122</v>
      </c>
      <c r="BO2" t="s">
        <v>123</v>
      </c>
      <c r="BP2" t="s">
        <v>27</v>
      </c>
      <c r="BQ2" t="s">
        <v>43</v>
      </c>
      <c r="BR2" t="s">
        <v>40</v>
      </c>
      <c r="BS2" t="s">
        <v>66</v>
      </c>
      <c r="BT2" t="s">
        <v>31</v>
      </c>
      <c r="BU2" t="s">
        <v>80</v>
      </c>
      <c r="BV2" t="s">
        <v>81</v>
      </c>
      <c r="BW2" t="s">
        <v>33</v>
      </c>
      <c r="BX2" t="s">
        <v>54</v>
      </c>
      <c r="BY2" t="s">
        <v>69</v>
      </c>
      <c r="BZ2" t="s">
        <v>124</v>
      </c>
      <c r="CA2" t="s">
        <v>125</v>
      </c>
      <c r="CB2" t="s">
        <v>126</v>
      </c>
      <c r="CC2" t="s">
        <v>127</v>
      </c>
      <c r="CD2" t="s">
        <v>128</v>
      </c>
      <c r="CE2" t="s">
        <v>129</v>
      </c>
      <c r="CF2" t="s">
        <v>130</v>
      </c>
      <c r="CG2" t="s">
        <v>131</v>
      </c>
      <c r="CH2" t="s">
        <v>36</v>
      </c>
      <c r="CI2" t="s">
        <v>38</v>
      </c>
      <c r="CJ2" t="s">
        <v>50</v>
      </c>
      <c r="CK2" t="s">
        <v>132</v>
      </c>
      <c r="CL2" t="s">
        <v>133</v>
      </c>
      <c r="CM2" t="s">
        <v>134</v>
      </c>
      <c r="CN2" t="s">
        <v>135</v>
      </c>
      <c r="CO2" t="s">
        <v>136</v>
      </c>
      <c r="CP2" t="s">
        <v>137</v>
      </c>
      <c r="CQ2" t="s">
        <v>138</v>
      </c>
      <c r="CR2" t="s">
        <v>139</v>
      </c>
      <c r="CS2" t="s">
        <v>140</v>
      </c>
      <c r="CT2" t="s">
        <v>141</v>
      </c>
      <c r="CU2" t="s">
        <v>142</v>
      </c>
      <c r="CV2" t="s">
        <v>143</v>
      </c>
      <c r="CW2" t="s">
        <v>144</v>
      </c>
      <c r="CX2" t="s">
        <v>145</v>
      </c>
      <c r="CY2" t="s">
        <v>146</v>
      </c>
      <c r="CZ2" t="s">
        <v>147</v>
      </c>
      <c r="DA2" t="s">
        <v>148</v>
      </c>
      <c r="DB2" t="s">
        <v>149</v>
      </c>
      <c r="DC2" t="s">
        <v>150</v>
      </c>
      <c r="DD2" t="s">
        <v>59</v>
      </c>
      <c r="DE2" t="s">
        <v>65</v>
      </c>
      <c r="DF2" t="s">
        <v>62</v>
      </c>
      <c r="DG2" t="s">
        <v>28</v>
      </c>
      <c r="DH2" t="s">
        <v>151</v>
      </c>
      <c r="DI2" t="s">
        <v>152</v>
      </c>
      <c r="DJ2" t="s">
        <v>153</v>
      </c>
      <c r="DK2" t="s">
        <v>154</v>
      </c>
      <c r="DL2" t="s">
        <v>155</v>
      </c>
      <c r="DM2" t="s">
        <v>156</v>
      </c>
      <c r="DN2" t="s">
        <v>157</v>
      </c>
      <c r="DO2" t="s">
        <v>52</v>
      </c>
      <c r="DP2" t="s">
        <v>158</v>
      </c>
      <c r="DQ2" t="s">
        <v>159</v>
      </c>
      <c r="DR2" t="s">
        <v>39</v>
      </c>
      <c r="DS2" t="s">
        <v>34</v>
      </c>
      <c r="DT2" t="s">
        <v>24</v>
      </c>
      <c r="DU2" t="s">
        <v>19</v>
      </c>
      <c r="DV2" t="s">
        <v>55</v>
      </c>
      <c r="DW2" t="s">
        <v>160</v>
      </c>
      <c r="DX2" t="s">
        <v>72</v>
      </c>
      <c r="DY2" t="s">
        <v>161</v>
      </c>
      <c r="DZ2" t="s">
        <v>73</v>
      </c>
      <c r="EA2" t="s">
        <v>70</v>
      </c>
      <c r="EB2" t="s">
        <v>162</v>
      </c>
      <c r="EC2" t="s">
        <v>163</v>
      </c>
      <c r="ED2" t="s">
        <v>164</v>
      </c>
      <c r="EE2" t="s">
        <v>165</v>
      </c>
      <c r="EF2" t="s">
        <v>166</v>
      </c>
      <c r="EG2" t="s">
        <v>167</v>
      </c>
      <c r="EH2" t="s">
        <v>168</v>
      </c>
      <c r="EI2" t="s">
        <v>169</v>
      </c>
      <c r="EJ2" t="s">
        <v>170</v>
      </c>
    </row>
    <row r="3" spans="1:143">
      <c r="A3" t="s">
        <v>171</v>
      </c>
      <c r="B3">
        <v>6</v>
      </c>
      <c r="C3">
        <v>4.5999999999999996</v>
      </c>
      <c r="D3">
        <v>5.6</v>
      </c>
      <c r="E3">
        <v>5</v>
      </c>
      <c r="F3">
        <v>4.5999999999999996</v>
      </c>
      <c r="G3">
        <v>2</v>
      </c>
      <c r="H3">
        <v>2.6000000000000005</v>
      </c>
      <c r="I3">
        <v>4.2</v>
      </c>
      <c r="J3">
        <v>4.5</v>
      </c>
      <c r="K3">
        <v>1.5</v>
      </c>
      <c r="L3">
        <v>2.2000000000000002</v>
      </c>
      <c r="M3">
        <v>1.8</v>
      </c>
      <c r="N3">
        <v>2.2000000000000002</v>
      </c>
      <c r="O3">
        <v>0.79999999999999993</v>
      </c>
      <c r="P3">
        <v>8.1999999999999993</v>
      </c>
      <c r="Q3">
        <v>7</v>
      </c>
      <c r="R3">
        <v>3.9999999999999996</v>
      </c>
      <c r="S3">
        <v>4</v>
      </c>
      <c r="T3">
        <v>3.5999999999999996</v>
      </c>
      <c r="U3">
        <v>3.4</v>
      </c>
      <c r="V3">
        <v>2.9999999999999996</v>
      </c>
      <c r="W3">
        <v>4.2</v>
      </c>
      <c r="X3">
        <v>2.8</v>
      </c>
      <c r="Y3">
        <v>2.5</v>
      </c>
      <c r="Z3">
        <v>3</v>
      </c>
      <c r="AA3">
        <v>0.6</v>
      </c>
      <c r="AB3">
        <v>0.6</v>
      </c>
      <c r="AC3">
        <v>0.6</v>
      </c>
      <c r="AD3">
        <v>0.19999999999999998</v>
      </c>
      <c r="AE3">
        <v>0.3</v>
      </c>
      <c r="AF3">
        <v>7</v>
      </c>
      <c r="AG3">
        <v>4</v>
      </c>
      <c r="AH3">
        <v>4.3</v>
      </c>
      <c r="AI3">
        <v>2.5999999999999996</v>
      </c>
      <c r="AJ3">
        <v>3.8000000000000007</v>
      </c>
      <c r="AK3">
        <v>2.8</v>
      </c>
      <c r="AL3">
        <v>3.4000000000000004</v>
      </c>
      <c r="AM3">
        <v>2.1999999999999997</v>
      </c>
      <c r="AN3">
        <v>1.7999999999999998</v>
      </c>
      <c r="AO3">
        <v>1.8</v>
      </c>
      <c r="AP3">
        <v>1.4</v>
      </c>
      <c r="AQ3">
        <v>1.7999999999999998</v>
      </c>
      <c r="AR3">
        <v>3</v>
      </c>
      <c r="AS3">
        <v>0.8</v>
      </c>
      <c r="AT3">
        <v>0.6</v>
      </c>
      <c r="AU3">
        <v>7.5</v>
      </c>
      <c r="AV3">
        <v>6</v>
      </c>
      <c r="AW3">
        <v>5.1999999999999993</v>
      </c>
      <c r="AX3">
        <v>4.3999999999999995</v>
      </c>
      <c r="AY3">
        <v>4.3999999999999995</v>
      </c>
      <c r="AZ3">
        <v>2.8</v>
      </c>
      <c r="BA3">
        <v>4.5</v>
      </c>
      <c r="BB3">
        <v>4.2</v>
      </c>
      <c r="BC3">
        <v>3.5999999999999996</v>
      </c>
      <c r="BD3">
        <v>6</v>
      </c>
      <c r="BE3">
        <v>4.2</v>
      </c>
      <c r="BF3">
        <v>1.4</v>
      </c>
      <c r="BG3">
        <v>0.6</v>
      </c>
      <c r="BH3">
        <v>0.6</v>
      </c>
      <c r="BI3">
        <v>0.39999999999999997</v>
      </c>
      <c r="BJ3">
        <v>1.2</v>
      </c>
      <c r="BK3">
        <v>0.6</v>
      </c>
      <c r="BL3">
        <v>0.6</v>
      </c>
      <c r="BM3">
        <v>0.6</v>
      </c>
      <c r="BN3">
        <v>0.19999999999999998</v>
      </c>
      <c r="BO3">
        <v>0.6</v>
      </c>
      <c r="BP3">
        <v>9.1</v>
      </c>
      <c r="BQ3">
        <v>5.6</v>
      </c>
      <c r="BR3">
        <v>5.4</v>
      </c>
      <c r="BS3">
        <v>5.2000000000000011</v>
      </c>
      <c r="BT3">
        <v>6.3</v>
      </c>
      <c r="BU3">
        <v>3.5999999999999996</v>
      </c>
      <c r="BV3">
        <v>5</v>
      </c>
      <c r="BW3">
        <v>4.8000000000000007</v>
      </c>
      <c r="BX3">
        <v>4.5999999999999996</v>
      </c>
      <c r="BY3">
        <v>4.2</v>
      </c>
      <c r="BZ3">
        <v>3</v>
      </c>
      <c r="CA3">
        <v>1.4000000000000001</v>
      </c>
      <c r="CB3">
        <v>2.4000000000000004</v>
      </c>
      <c r="CC3">
        <v>1.2</v>
      </c>
      <c r="CD3">
        <v>1.4</v>
      </c>
      <c r="CE3">
        <v>0.89999999999999991</v>
      </c>
      <c r="CF3">
        <v>0.89999999999999991</v>
      </c>
      <c r="CG3">
        <v>1.7999999999999998</v>
      </c>
      <c r="CH3">
        <v>10.6</v>
      </c>
      <c r="CI3">
        <v>6.3000000000000007</v>
      </c>
      <c r="CJ3">
        <v>4.3</v>
      </c>
      <c r="CK3">
        <v>2.9999999999999996</v>
      </c>
      <c r="CL3">
        <v>2.6</v>
      </c>
      <c r="CM3">
        <v>1.6</v>
      </c>
      <c r="CN3">
        <v>2.4000000000000004</v>
      </c>
      <c r="CO3">
        <v>1.4</v>
      </c>
      <c r="CP3">
        <v>2.4</v>
      </c>
      <c r="CQ3">
        <v>1.2000000000000002</v>
      </c>
      <c r="CR3">
        <v>1</v>
      </c>
      <c r="CS3">
        <v>1</v>
      </c>
      <c r="CT3">
        <v>0.39999999999999997</v>
      </c>
      <c r="CU3">
        <v>0.39999999999999997</v>
      </c>
      <c r="CV3">
        <v>0.6</v>
      </c>
      <c r="CW3">
        <v>0.6</v>
      </c>
      <c r="CX3">
        <v>0.6</v>
      </c>
      <c r="CY3">
        <v>0.19999999999999998</v>
      </c>
      <c r="CZ3">
        <v>0.6</v>
      </c>
      <c r="DA3">
        <v>0.19999999999999998</v>
      </c>
      <c r="DB3">
        <v>0.6</v>
      </c>
      <c r="DC3">
        <v>0.6</v>
      </c>
      <c r="DD3">
        <v>5.6</v>
      </c>
      <c r="DE3">
        <v>3.5999999999999996</v>
      </c>
      <c r="DF3">
        <v>3.6000000000000005</v>
      </c>
      <c r="DG3">
        <v>5.1999999999999993</v>
      </c>
      <c r="DH3">
        <v>3.2</v>
      </c>
      <c r="DI3">
        <v>2.9999999999999996</v>
      </c>
      <c r="DJ3">
        <v>2.5999999999999996</v>
      </c>
      <c r="DK3">
        <v>2.4000000000000004</v>
      </c>
      <c r="DL3">
        <v>2</v>
      </c>
      <c r="DM3">
        <v>2.4</v>
      </c>
      <c r="DN3">
        <v>1.8000000000000003</v>
      </c>
      <c r="DO3">
        <v>4.2</v>
      </c>
      <c r="DP3">
        <v>1.7999999999999998</v>
      </c>
      <c r="DQ3">
        <v>0.4</v>
      </c>
      <c r="DR3">
        <v>8.8999999999999986</v>
      </c>
      <c r="DS3">
        <v>8.4</v>
      </c>
      <c r="DT3">
        <v>6.2</v>
      </c>
      <c r="DU3">
        <v>6.8</v>
      </c>
      <c r="DV3">
        <v>6.4</v>
      </c>
      <c r="DW3">
        <v>2.1999999999999997</v>
      </c>
      <c r="DX3">
        <v>5</v>
      </c>
      <c r="DY3">
        <v>2.8</v>
      </c>
      <c r="DZ3">
        <v>3.4</v>
      </c>
      <c r="EA3">
        <v>4.2</v>
      </c>
      <c r="EB3">
        <v>3.4</v>
      </c>
      <c r="EC3">
        <v>1.7999999999999998</v>
      </c>
      <c r="ED3">
        <v>1.2</v>
      </c>
      <c r="EE3">
        <v>0.79999999999999993</v>
      </c>
      <c r="EF3">
        <v>1.6</v>
      </c>
      <c r="EG3">
        <v>0.6</v>
      </c>
      <c r="EH3">
        <v>0.6</v>
      </c>
      <c r="EI3">
        <v>0.4</v>
      </c>
      <c r="EJ3">
        <v>0.6</v>
      </c>
    </row>
    <row r="4" spans="1:143">
      <c r="A4" t="s">
        <v>172</v>
      </c>
      <c r="B4" t="s">
        <v>173</v>
      </c>
      <c r="C4" t="s">
        <v>173</v>
      </c>
      <c r="D4" t="s">
        <v>173</v>
      </c>
      <c r="E4" t="s">
        <v>173</v>
      </c>
      <c r="F4" t="s">
        <v>173</v>
      </c>
      <c r="G4" t="s">
        <v>173</v>
      </c>
      <c r="H4" t="s">
        <v>173</v>
      </c>
      <c r="I4" t="s">
        <v>173</v>
      </c>
      <c r="J4" t="s">
        <v>173</v>
      </c>
      <c r="K4" t="s">
        <v>173</v>
      </c>
      <c r="L4" t="s">
        <v>173</v>
      </c>
      <c r="M4" t="s">
        <v>173</v>
      </c>
      <c r="N4" t="s">
        <v>173</v>
      </c>
      <c r="O4" t="s">
        <v>173</v>
      </c>
      <c r="P4" t="s">
        <v>173</v>
      </c>
      <c r="Q4" t="s">
        <v>173</v>
      </c>
      <c r="R4" t="s">
        <v>173</v>
      </c>
      <c r="S4" t="s">
        <v>173</v>
      </c>
      <c r="T4" t="s">
        <v>173</v>
      </c>
      <c r="U4" t="s">
        <v>173</v>
      </c>
      <c r="V4" t="s">
        <v>173</v>
      </c>
      <c r="W4" t="s">
        <v>173</v>
      </c>
      <c r="X4" t="s">
        <v>173</v>
      </c>
      <c r="Y4" t="s">
        <v>173</v>
      </c>
      <c r="Z4" t="s">
        <v>173</v>
      </c>
      <c r="AA4" t="s">
        <v>173</v>
      </c>
      <c r="AB4" t="s">
        <v>173</v>
      </c>
      <c r="AC4" t="s">
        <v>173</v>
      </c>
      <c r="AD4" t="s">
        <v>173</v>
      </c>
      <c r="AE4" t="s">
        <v>173</v>
      </c>
      <c r="AF4" t="s">
        <v>173</v>
      </c>
      <c r="AG4" t="s">
        <v>173</v>
      </c>
      <c r="AH4" t="s">
        <v>173</v>
      </c>
      <c r="AI4" t="s">
        <v>173</v>
      </c>
      <c r="AJ4" t="s">
        <v>173</v>
      </c>
      <c r="AK4" t="s">
        <v>173</v>
      </c>
      <c r="AL4" t="s">
        <v>173</v>
      </c>
      <c r="AM4" t="s">
        <v>173</v>
      </c>
      <c r="AN4" t="s">
        <v>173</v>
      </c>
      <c r="AO4" t="s">
        <v>173</v>
      </c>
      <c r="AP4" t="s">
        <v>173</v>
      </c>
      <c r="AQ4" t="s">
        <v>173</v>
      </c>
      <c r="AR4" t="s">
        <v>173</v>
      </c>
      <c r="AS4" t="s">
        <v>173</v>
      </c>
      <c r="AT4" t="s">
        <v>173</v>
      </c>
      <c r="AU4" t="s">
        <v>173</v>
      </c>
      <c r="AV4" t="s">
        <v>173</v>
      </c>
      <c r="AW4" t="s">
        <v>173</v>
      </c>
      <c r="AX4" t="s">
        <v>173</v>
      </c>
      <c r="AY4" t="s">
        <v>173</v>
      </c>
      <c r="AZ4" t="s">
        <v>173</v>
      </c>
      <c r="BA4" t="s">
        <v>173</v>
      </c>
      <c r="BB4" t="s">
        <v>173</v>
      </c>
      <c r="BC4" t="s">
        <v>173</v>
      </c>
      <c r="BD4" t="s">
        <v>173</v>
      </c>
      <c r="BE4" t="s">
        <v>173</v>
      </c>
      <c r="BF4" t="s">
        <v>173</v>
      </c>
      <c r="BG4" t="s">
        <v>173</v>
      </c>
      <c r="BH4" t="s">
        <v>173</v>
      </c>
      <c r="BI4" t="s">
        <v>173</v>
      </c>
      <c r="BJ4" t="s">
        <v>173</v>
      </c>
      <c r="BK4" t="s">
        <v>173</v>
      </c>
      <c r="BL4" t="s">
        <v>173</v>
      </c>
      <c r="BM4" t="s">
        <v>173</v>
      </c>
      <c r="BN4" t="s">
        <v>173</v>
      </c>
      <c r="BO4" t="s">
        <v>173</v>
      </c>
      <c r="BP4" t="s">
        <v>173</v>
      </c>
      <c r="BQ4" t="s">
        <v>173</v>
      </c>
      <c r="BR4" t="s">
        <v>173</v>
      </c>
      <c r="BS4" t="s">
        <v>173</v>
      </c>
      <c r="BT4" t="s">
        <v>173</v>
      </c>
      <c r="BU4" t="s">
        <v>173</v>
      </c>
      <c r="BV4" t="s">
        <v>173</v>
      </c>
      <c r="BW4" t="s">
        <v>173</v>
      </c>
      <c r="BX4" t="s">
        <v>173</v>
      </c>
      <c r="BY4" t="s">
        <v>173</v>
      </c>
      <c r="BZ4" t="s">
        <v>173</v>
      </c>
      <c r="CA4" t="s">
        <v>173</v>
      </c>
      <c r="CB4" t="s">
        <v>173</v>
      </c>
      <c r="CC4" t="s">
        <v>173</v>
      </c>
      <c r="CD4" t="s">
        <v>173</v>
      </c>
      <c r="CE4" t="s">
        <v>173</v>
      </c>
      <c r="CF4" t="s">
        <v>173</v>
      </c>
      <c r="CG4" t="s">
        <v>173</v>
      </c>
      <c r="CH4" t="s">
        <v>173</v>
      </c>
      <c r="CI4" t="s">
        <v>173</v>
      </c>
      <c r="CJ4" t="s">
        <v>173</v>
      </c>
      <c r="CK4" t="s">
        <v>173</v>
      </c>
      <c r="CL4" t="s">
        <v>173</v>
      </c>
      <c r="CM4" t="s">
        <v>173</v>
      </c>
      <c r="CN4" t="s">
        <v>173</v>
      </c>
      <c r="CO4" t="s">
        <v>173</v>
      </c>
      <c r="CP4" t="s">
        <v>173</v>
      </c>
      <c r="CQ4" t="s">
        <v>173</v>
      </c>
      <c r="CR4" t="s">
        <v>173</v>
      </c>
      <c r="CS4" t="s">
        <v>173</v>
      </c>
      <c r="CT4" t="s">
        <v>173</v>
      </c>
      <c r="CU4" t="s">
        <v>173</v>
      </c>
      <c r="CV4" t="s">
        <v>173</v>
      </c>
      <c r="CW4" t="s">
        <v>173</v>
      </c>
      <c r="CX4" t="s">
        <v>173</v>
      </c>
      <c r="CY4" t="s">
        <v>173</v>
      </c>
      <c r="CZ4" t="s">
        <v>173</v>
      </c>
      <c r="DA4" t="s">
        <v>173</v>
      </c>
      <c r="DB4" t="s">
        <v>173</v>
      </c>
      <c r="DC4" t="s">
        <v>173</v>
      </c>
      <c r="DD4" t="s">
        <v>173</v>
      </c>
      <c r="DE4" t="s">
        <v>173</v>
      </c>
      <c r="DF4" t="s">
        <v>173</v>
      </c>
      <c r="DG4" t="s">
        <v>173</v>
      </c>
      <c r="DH4" t="s">
        <v>173</v>
      </c>
      <c r="DI4" t="s">
        <v>173</v>
      </c>
      <c r="DJ4" t="s">
        <v>173</v>
      </c>
      <c r="DK4" t="s">
        <v>173</v>
      </c>
      <c r="DL4" t="s">
        <v>173</v>
      </c>
      <c r="DM4" t="s">
        <v>173</v>
      </c>
      <c r="DN4" t="s">
        <v>173</v>
      </c>
      <c r="DO4" t="s">
        <v>173</v>
      </c>
      <c r="DP4" t="s">
        <v>173</v>
      </c>
      <c r="DQ4" t="s">
        <v>173</v>
      </c>
      <c r="DR4" t="s">
        <v>173</v>
      </c>
      <c r="DS4" t="s">
        <v>173</v>
      </c>
      <c r="DT4" t="s">
        <v>173</v>
      </c>
      <c r="DU4" t="s">
        <v>173</v>
      </c>
      <c r="DV4" t="s">
        <v>173</v>
      </c>
      <c r="DW4" t="s">
        <v>173</v>
      </c>
      <c r="DX4" t="s">
        <v>173</v>
      </c>
      <c r="DY4" t="s">
        <v>173</v>
      </c>
      <c r="DZ4" t="s">
        <v>173</v>
      </c>
      <c r="EA4" t="s">
        <v>173</v>
      </c>
      <c r="EB4" t="s">
        <v>173</v>
      </c>
      <c r="EC4" t="s">
        <v>173</v>
      </c>
      <c r="ED4" t="s">
        <v>173</v>
      </c>
      <c r="EE4" t="s">
        <v>173</v>
      </c>
      <c r="EF4" t="s">
        <v>173</v>
      </c>
      <c r="EG4" t="s">
        <v>173</v>
      </c>
      <c r="EH4" t="s">
        <v>173</v>
      </c>
      <c r="EI4" t="s">
        <v>173</v>
      </c>
      <c r="EJ4" t="s">
        <v>173</v>
      </c>
    </row>
    <row r="5" spans="1:143">
      <c r="A5" t="s">
        <v>174</v>
      </c>
    </row>
    <row r="6" spans="1:143">
      <c r="A6" t="s">
        <v>175</v>
      </c>
    </row>
    <row r="8" spans="1:143">
      <c r="A8" t="s">
        <v>176</v>
      </c>
      <c r="B8" t="s">
        <v>177</v>
      </c>
      <c r="EK8" t="s">
        <v>178</v>
      </c>
      <c r="EL8" t="s">
        <v>179</v>
      </c>
    </row>
    <row r="9" spans="1:143">
      <c r="A9" t="s">
        <v>180</v>
      </c>
      <c r="B9">
        <v>4.5</v>
      </c>
      <c r="C9">
        <v>7</v>
      </c>
      <c r="D9">
        <v>5</v>
      </c>
      <c r="E9">
        <v>5</v>
      </c>
      <c r="F9">
        <v>4</v>
      </c>
      <c r="G9">
        <v>5.5</v>
      </c>
      <c r="H9">
        <v>6</v>
      </c>
      <c r="I9">
        <v>4</v>
      </c>
      <c r="J9">
        <v>4.5</v>
      </c>
      <c r="K9">
        <v>5</v>
      </c>
      <c r="L9">
        <v>5</v>
      </c>
      <c r="M9">
        <v>5.5</v>
      </c>
      <c r="N9">
        <v>5.5</v>
      </c>
      <c r="O9">
        <v>4</v>
      </c>
      <c r="P9">
        <v>6</v>
      </c>
      <c r="Q9">
        <v>5.5</v>
      </c>
      <c r="R9">
        <v>7</v>
      </c>
      <c r="S9">
        <v>4.5</v>
      </c>
      <c r="T9">
        <v>8.5</v>
      </c>
      <c r="U9">
        <v>6</v>
      </c>
      <c r="V9">
        <v>6</v>
      </c>
      <c r="W9">
        <v>8.5</v>
      </c>
      <c r="X9">
        <v>5</v>
      </c>
      <c r="Y9">
        <v>5.5</v>
      </c>
      <c r="Z9">
        <v>5.5</v>
      </c>
      <c r="AA9">
        <v>6.5</v>
      </c>
      <c r="AB9">
        <v>5.5</v>
      </c>
      <c r="AC9">
        <v>7</v>
      </c>
      <c r="AD9">
        <v>7</v>
      </c>
      <c r="AE9">
        <v>6.5</v>
      </c>
      <c r="AF9">
        <v>10.5</v>
      </c>
      <c r="AG9">
        <v>5</v>
      </c>
      <c r="AH9">
        <v>7</v>
      </c>
      <c r="AI9">
        <v>6</v>
      </c>
      <c r="AJ9">
        <v>6.5</v>
      </c>
      <c r="AK9">
        <v>5.5</v>
      </c>
      <c r="AL9">
        <v>4.5</v>
      </c>
      <c r="AM9">
        <v>5.5</v>
      </c>
      <c r="AN9">
        <v>8.5</v>
      </c>
      <c r="AO9">
        <v>5</v>
      </c>
      <c r="AP9">
        <v>5.5</v>
      </c>
      <c r="AQ9">
        <v>6</v>
      </c>
      <c r="AR9">
        <v>5</v>
      </c>
      <c r="AS9">
        <v>8</v>
      </c>
      <c r="AT9">
        <v>4.5</v>
      </c>
      <c r="AU9">
        <v>7.5</v>
      </c>
      <c r="AV9">
        <v>10.5</v>
      </c>
      <c r="AW9">
        <v>6</v>
      </c>
      <c r="AX9">
        <v>6</v>
      </c>
      <c r="AY9">
        <v>6</v>
      </c>
      <c r="AZ9">
        <v>5.5</v>
      </c>
      <c r="BA9">
        <v>7</v>
      </c>
      <c r="BB9">
        <v>5</v>
      </c>
      <c r="BC9">
        <v>5</v>
      </c>
      <c r="BD9">
        <v>5.5</v>
      </c>
      <c r="BE9">
        <v>10.5</v>
      </c>
      <c r="BF9">
        <v>8.5</v>
      </c>
      <c r="BG9">
        <v>8.5</v>
      </c>
      <c r="BH9">
        <v>8</v>
      </c>
      <c r="BI9">
        <v>8.5</v>
      </c>
      <c r="BJ9">
        <v>6.5</v>
      </c>
      <c r="BK9">
        <v>4.5</v>
      </c>
      <c r="BL9">
        <v>6.5</v>
      </c>
      <c r="BM9">
        <v>5.5</v>
      </c>
      <c r="BN9">
        <v>9</v>
      </c>
      <c r="BO9">
        <v>4.5</v>
      </c>
      <c r="BP9">
        <v>8</v>
      </c>
      <c r="BQ9">
        <v>5.5</v>
      </c>
      <c r="BR9">
        <v>5</v>
      </c>
      <c r="BS9">
        <v>7.5</v>
      </c>
      <c r="BT9">
        <v>8.5</v>
      </c>
      <c r="BU9">
        <v>7.5</v>
      </c>
      <c r="BV9">
        <v>11</v>
      </c>
      <c r="BW9">
        <v>5.5</v>
      </c>
      <c r="BX9">
        <v>5.5</v>
      </c>
      <c r="BY9">
        <v>6.5</v>
      </c>
      <c r="BZ9">
        <v>8.5</v>
      </c>
      <c r="CA9">
        <v>7.5</v>
      </c>
      <c r="CB9">
        <v>5.5</v>
      </c>
      <c r="CC9">
        <v>5</v>
      </c>
      <c r="CD9">
        <v>6.5</v>
      </c>
      <c r="CE9">
        <v>7</v>
      </c>
      <c r="CF9">
        <v>7.5</v>
      </c>
      <c r="CG9">
        <v>5.5</v>
      </c>
      <c r="CH9">
        <v>11.5</v>
      </c>
      <c r="CI9">
        <v>7.5</v>
      </c>
      <c r="CJ9">
        <v>5</v>
      </c>
      <c r="CK9">
        <v>6.5</v>
      </c>
      <c r="CL9">
        <v>8</v>
      </c>
      <c r="CM9">
        <v>6.5</v>
      </c>
      <c r="CN9">
        <v>6</v>
      </c>
      <c r="CO9">
        <v>8.5</v>
      </c>
      <c r="CP9">
        <v>7</v>
      </c>
      <c r="CQ9">
        <v>7</v>
      </c>
      <c r="CR9">
        <v>6</v>
      </c>
      <c r="CS9">
        <v>6</v>
      </c>
      <c r="CT9">
        <v>5.5</v>
      </c>
      <c r="CU9">
        <v>5.5</v>
      </c>
      <c r="CV9">
        <v>4.5</v>
      </c>
      <c r="CW9">
        <v>7</v>
      </c>
      <c r="CX9">
        <v>6</v>
      </c>
      <c r="CY9">
        <v>5</v>
      </c>
      <c r="CZ9">
        <v>5</v>
      </c>
      <c r="DA9">
        <v>8</v>
      </c>
      <c r="DB9">
        <v>6.5</v>
      </c>
      <c r="DC9">
        <v>4.5</v>
      </c>
      <c r="DD9">
        <v>7.5</v>
      </c>
      <c r="DE9">
        <v>5</v>
      </c>
      <c r="DF9">
        <v>5</v>
      </c>
      <c r="DG9">
        <v>4.5</v>
      </c>
      <c r="DH9">
        <v>6</v>
      </c>
      <c r="DI9">
        <v>4</v>
      </c>
      <c r="DJ9">
        <v>3.5</v>
      </c>
      <c r="DK9">
        <v>6</v>
      </c>
      <c r="DL9">
        <v>6.5</v>
      </c>
      <c r="DM9">
        <v>5</v>
      </c>
      <c r="DN9">
        <v>8.5</v>
      </c>
      <c r="DO9">
        <v>5</v>
      </c>
      <c r="DP9">
        <v>5</v>
      </c>
      <c r="DQ9">
        <v>5.5</v>
      </c>
      <c r="DR9">
        <v>9.5</v>
      </c>
      <c r="DS9">
        <v>6.5</v>
      </c>
      <c r="DT9">
        <v>5</v>
      </c>
      <c r="DU9">
        <v>5</v>
      </c>
      <c r="DV9">
        <v>8</v>
      </c>
      <c r="DW9">
        <v>10</v>
      </c>
      <c r="DX9">
        <v>8</v>
      </c>
      <c r="DY9">
        <v>5</v>
      </c>
      <c r="DZ9">
        <v>5.5</v>
      </c>
      <c r="EA9">
        <v>6.5</v>
      </c>
      <c r="EB9">
        <v>5.5</v>
      </c>
      <c r="EC9">
        <v>6</v>
      </c>
      <c r="ED9">
        <v>9</v>
      </c>
      <c r="EE9">
        <v>7.5</v>
      </c>
      <c r="EF9">
        <v>6</v>
      </c>
      <c r="EG9">
        <v>6.5</v>
      </c>
      <c r="EH9">
        <v>7.5</v>
      </c>
      <c r="EI9">
        <v>6</v>
      </c>
      <c r="EJ9">
        <v>6</v>
      </c>
      <c r="EK9" t="s">
        <v>181</v>
      </c>
      <c r="EL9">
        <v>100</v>
      </c>
      <c r="EM9" t="s">
        <v>201</v>
      </c>
    </row>
    <row r="10" spans="1:143">
      <c r="A10" t="s">
        <v>183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 t="s">
        <v>184</v>
      </c>
      <c r="EL10">
        <v>15</v>
      </c>
      <c r="EM10" t="s">
        <v>202</v>
      </c>
    </row>
    <row r="11" spans="1:143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 t="s">
        <v>181</v>
      </c>
      <c r="EL11">
        <v>5</v>
      </c>
      <c r="EM11" t="s">
        <v>186</v>
      </c>
    </row>
    <row r="12" spans="1:143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 t="s">
        <v>181</v>
      </c>
      <c r="EL12">
        <v>5</v>
      </c>
      <c r="EM12" t="s">
        <v>187</v>
      </c>
    </row>
    <row r="13" spans="1:14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 t="s">
        <v>181</v>
      </c>
      <c r="EL13">
        <v>5</v>
      </c>
      <c r="EM13" t="s">
        <v>188</v>
      </c>
    </row>
    <row r="14" spans="1:143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 t="s">
        <v>181</v>
      </c>
      <c r="EL14">
        <v>5</v>
      </c>
      <c r="EM14" t="s">
        <v>189</v>
      </c>
    </row>
    <row r="15" spans="1:143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 t="s">
        <v>181</v>
      </c>
      <c r="EL15">
        <v>5</v>
      </c>
      <c r="EM15" t="s">
        <v>190</v>
      </c>
    </row>
    <row r="16" spans="1:143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 t="s">
        <v>181</v>
      </c>
      <c r="EL16">
        <v>5</v>
      </c>
      <c r="EM16" t="s">
        <v>191</v>
      </c>
    </row>
    <row r="17" spans="1:143">
      <c r="A17" t="s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 t="s">
        <v>181</v>
      </c>
      <c r="EL17">
        <v>5</v>
      </c>
      <c r="EM17" t="s">
        <v>192</v>
      </c>
    </row>
    <row r="18" spans="1:143">
      <c r="A18" t="s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 t="s">
        <v>181</v>
      </c>
      <c r="EL18">
        <v>5</v>
      </c>
      <c r="EM18" t="s">
        <v>193</v>
      </c>
    </row>
    <row r="19" spans="1:143">
      <c r="A19" t="s">
        <v>11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1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1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1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1</v>
      </c>
      <c r="CI19">
        <v>1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1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1</v>
      </c>
      <c r="DW19">
        <v>1</v>
      </c>
      <c r="DX19">
        <v>1</v>
      </c>
      <c r="DY19">
        <v>0</v>
      </c>
      <c r="DZ19">
        <v>0</v>
      </c>
      <c r="EA19">
        <v>1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 t="s">
        <v>184</v>
      </c>
      <c r="EL19">
        <v>3</v>
      </c>
      <c r="EM19" t="s">
        <v>203</v>
      </c>
    </row>
    <row r="20" spans="1:143">
      <c r="A20" t="s">
        <v>11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0</v>
      </c>
      <c r="AO20">
        <v>0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1</v>
      </c>
      <c r="BA20">
        <v>0</v>
      </c>
      <c r="BB20">
        <v>1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1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1</v>
      </c>
      <c r="CS20">
        <v>0</v>
      </c>
      <c r="CT20">
        <v>1</v>
      </c>
      <c r="CU20">
        <v>1</v>
      </c>
      <c r="CV20">
        <v>1</v>
      </c>
      <c r="CW20">
        <v>0</v>
      </c>
      <c r="CX20">
        <v>0</v>
      </c>
      <c r="CY20">
        <v>1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1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 t="s">
        <v>184</v>
      </c>
      <c r="EL20">
        <v>5</v>
      </c>
      <c r="EM20" t="s">
        <v>204</v>
      </c>
    </row>
    <row r="21" spans="1:143">
      <c r="A21" t="s">
        <v>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 t="s">
        <v>184</v>
      </c>
      <c r="EL21">
        <v>2</v>
      </c>
      <c r="EM21" t="s">
        <v>205</v>
      </c>
    </row>
    <row r="22" spans="1:143">
      <c r="A22" t="s">
        <v>197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 t="s">
        <v>181</v>
      </c>
      <c r="EL22">
        <v>1</v>
      </c>
      <c r="EM22" t="s">
        <v>198</v>
      </c>
    </row>
    <row r="23" spans="1:143">
      <c r="A23" t="s">
        <v>199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 t="s">
        <v>181</v>
      </c>
      <c r="EL23">
        <v>0</v>
      </c>
      <c r="EM23" t="s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J A A B Q S w M E F A A C A A g A q n y J V c a B A E m k A A A A 9 w A A A B I A H A B D b 2 5 m a W c v U G F j a 2 F n Z S 5 4 b W w g o h g A K K A U A A A A A A A A A A A A A A A A A A A A A A A A A A A A h Y + 9 D o I w H M R 3 E 9 + B d K d f b q S U w V U S E 6 J x b a C B R v j X 0 G J 5 N w c f y V c Q o q i b 4 9 3 9 k r t 7 3 O 4 i G 7 s 2 u u r e G Q s p Y p i i y H k F l W o t 6 B S B R Z l c r 8 R e l W d V 6 2 i i w S W j q 1 L U e H 9 J C A k h 4 L D B t q 8 J p 5 S R U 7 4 r y k Z 3 C n 1 g 8 x + O D c y 1 p U Z S H F 9 r J M e M U c w 5 x 1 S Q x R S 5 g S / A p 8 F z + m O K 7 d D 6 o d d S Q 3 w o B F m k I O 8 P 8 g l Q S w M E F A A C A A g A q n y J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p 8 i V X 7 I M g R z A Y A A K A x A A A T A B w A R m 9 y b X V s Y X M v U 2 V j d G l v b j E u b S C i G A A o o B Q A A A A A A A A A A A A A A A A A A A A A A A A A A A D t W m 1 v 2 z Y Q / h 6 g / 4 F Q N s D e B C + S k m x A 1 w G u 2 7 T d l j a N g x W F Y Q y 0 x c Z a Z E m g q C 5 G l v + + o 9 5 I S p Q t K e m G A i 5 Q N D 2 S d 8 + 9 H 6 n E Z M m 8 M E D T 7 F / r 6 c F B v M K U u O g K L 3 x y h J 4 h n 7 A n B w j + T M O E L g l Q X t 4 u i T + a J J S S g H 0 I 6 c 0 i D G 8 G w 7 v Z W 7 w m z 4 z 0 p G 3 M 7 2 e T M G C w Z W 5 m D A 6 N S 7 I O P w P z s c 8 I D T A j 6 D L 8 O z a A Z 3 p o V N I 5 e Z A J N I 9 M y 3 S G T w 6 8 Y A c b A Z 4 D 0 U L P t H o Y H s u 0 T W t Y 8 h i 7 L n B 4 E 7 j k V j r o u i l l E v r J O h g 0 S j K R k Z 0 0 0 Z G J L B P 4 s N P j 0 d U m I o r G s h C h 5 p g x 6 i 0 S R u I v p q y t K l v w u A q j y u n p j R d t 0 V P i M Y 1 8 j 6 H M M m i x Q S + I 7 6 0 9 2 C 4 x 4 1 t q t i u F g t U m Y b R B F z g G A W c 0 X K O z N 2 d j d I Y D h u M N + k A W M T C E f S k j Y J 1 x v C K 3 7 P m m l D c w / o E t 7 5 O Q k S n b g N h J / H l o o r t W z E d W W x g j u / V O x 7 g X d p q s c H D N 1 Y Z g E K a 5 o j i I P 4 V 0 n Z m H L 8 a D b U Y 1 7 z o o x I A d Y m C m + 9 Z 2 s P s d c 5 R j 9 3 K I R T 5 e g t 5 / Y D + R F M / p K X V Q s Y 5 p f A N / D T P f Q 4 v N 3 O F m a 0 C N I K x G F B W w p r F + X B x t i 4 u K 9 m F V 5 d C 4 C h n 2 0 X Q Z U p J m + J c p L c 4 j l R a 7 b y 2 W 6 8 m D 7 P U c x 9 4 S X f h 4 Q y g 6 8 4 j v b r H a 6 C 2 B A H B / D b 1 g w P s U z 5 i M J S S P q O g K 2 R B 0 w M i P / u Y F 7 u h 3 8 o m 9 A y I V F n h 5 G + H A V X q D s E S 2 m P 6 c G y N 3 R U X A / 1 s B u X w B Z 9 Q e S t d D d p 9 D S n q e E 8 p r 0 P u E U E 8 2 t O R i v U s U 7 1 Y S T v V 8 Z a m V 7 6 v 5 2 + T 9 m g J 1 e e 1 C I X O a f L S V M d W K G 0 A y u H k L i + W K y x d y 8 q B J S 9 7 l u s u v 6 t s r 9 n g n M y 6 o t y T 9 z u f J k Q S M b h 4 Q / R c h / A w z v N G 6 B / N T v A I Z a v v N i q P G D 3 x B + K H q M L O M 2 p 4 j T F U y d 2 l m 1 n x S C J L 1 g t B a q G m W U 6 3 U + U K u 4 w o s 6 c p D 8 L r X h Q f O a a 8 7 Z x 5 v V c C 5 0 s + I D 9 c t u R U i g p c r N J j l U Q A m c M k c / f w L 6 O T 7 w 7 p z 3 r E V d J q a i z L G w k W q / H Q A E f y l q E N Z F F T 7 6 C S J W b h W G m m t h 6 p I U p Z B z C j 2 A m b k a k l S y 6 U e 8 a Z g k n T J s e v u h w V P 6 c Y U x 8 k 6 S q + 8 P R w t T m v d 3 S H a c 7 + n o z m n 6 m Z v T i + H a x x s J L I j k / s k r z o 9 C 2 k S r x R 3 F M b F W 0 B F I 7 6 i S V p x / g L K D t y s X P S a Y J d Q C U y + k t M H G l E m m u W b x r 4 / X W I f 0 / g Z o w m Z 6 2 u L t b O 4 1 N B w 2 7 + i Y R K h K c P X B J 1 j B r H 6 g X j X K 6 a p K J f W 6 a 4 t z x P 3 m j A Y T / 1 w i d M Q A x h o m v B a m / D / 6 y r V B E c M M q J l s b L k U M Y 0 i V d e r z j O j j 5 e E M v 1 t o j U s h / V I j j r d N X t c q U v i L o y X / J Z k e V N l X h u Z b s 1 9 I 8 T D f F S R 3 w V Y l 9 D h u z 3 Y l Z b s B s k 2 j q J t k 6 i r Z d o N 0 l 0 G i Q 6 O o m O T q K j l + g 0 S T z O J N a q E S x 8 n D g a 6 u X k W E P l Q k 8 0 9 E z q q V r U W j T s M U v 8 X v E P 5 / b B v w / + r z r 4 X 0 L M 9 A l + f u 7 L B H 8 5 u 1 S j X x p q l P A X B 9 q N + e J Z R k m C C l l K g / p K G i R 1 8 r Z U q O 8 u A 6 W 6 Z D d K t v W S t 6 d E f X e j Z K d R s q O X v D 0 1 6 r s b J U v p U V / K E q R O 3 5 4 i 9 f 0 i S a S 1 V m n y E c e r P m n C z + 1 7 x L 5 H f N U 9 A u 4 9 2 a M 0 3 H F Y j M Z R R I K t b 9 O T c L 3 w A j K 4 4 1 3 C L O 4 Y Z j p p m W k u S T f E z s 8 b P A u k Z w 1 Z A Z W X 0 O C F h 6 8 D S B T 9 F 0 6 9 f v 2 e S 4 p k L X J V z k 8 p J 8 s 8 l F N J D n I 5 / M q Q U y J E R E U R C c o V P q R u a g n N J T 5 d k p / g t I 8 w j 6 y C g l z S p 1 E F + a X G a n o + q m o J n L L r + L d G H i / i t W X W d F G f 3 x 1 1 e r V S k Y F I f q 3 X C a x e 9 7 W C w s B N r Q s V O J O w W 2 j p C H R u F W K 9 T 2 h W O G I O H H h y I P B o g I 4 Q 8 W O C a r 9 s U J f c Y O Z G o A K G r c C w H w b D 7 g b D k n A 4 C g 7 n Y T i c b j j S 0 E 4 F g l v + b O 8 Y s b o b 0 n E 3 S I 4 E y a 5 A 2 u Y k s b o b 0 k k 3 S M c S J K c C a Z u / x O p u S K f d I J 1 I k I 4 r k I q y 1 Y C p X N b X j 4 6 R z F s z L P 6 V 8 O 9 + a P y Z U F 6 q i h q a t z 8 R Y f P v Z 8 K 3 4 j 9 g 1 f n w h / w z A G y E l S J L x Y / O f P j d 7 L A s l u I 0 G G D O V 7 K a N t / x 1 c B q / m y g 2 q F L O 2 n s D s 3 W 2 d b 6 r K 6 9 z + q C t t F d W 7 u c + p 2 h B r h 5 9 s q l 6 a e v / S C z H 2 T 2 g 8 x + k N k P M v t B Z j / I 7 A e Z / 2 C Q K d G + I A 3 f 6 b M F 8 Z l e o 1 b P X / W p i u z w i x A V u t N A r 7 2 u i T z T k E / 1 5 B / 1 5 J 8 U m Z 1 / Z U K x l D J P 1 s 4 / / R d Q S w E C L Q A U A A I A C A C q f I l V x o E A S a Q A A A D 3 A A A A E g A A A A A A A A A A A A A A A A A A A A A A Q 2 9 u Z m l n L 1 B h Y 2 t h Z 2 U u e G 1 s U E s B A i 0 A F A A C A A g A q n y J V V N y O C y b A A A A 4 Q A A A B M A A A A A A A A A A A A A A A A A 8 A A A A F t D b 2 5 0 Z W 5 0 X 1 R 5 c G V z X S 5 4 b W x Q S w E C L Q A U A A I A C A C q f I l V + y D I E c w G A A C g M Q A A E w A A A A A A A A A A A A A A A A D Y A Q A A R m 9 y b X V s Y X M v U 2 V j d G l v b j E u b V B L B Q Y A A A A A A w A D A M I A A A D x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+ Q A A A A A A A P r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1 Q w O D o x O T o y N i 4 y O D Y y N T c 3 W i I g L z 4 8 R W 5 0 c n k g V H l w Z T 0 i R m l s b E N v b H V t b l R 5 c G V z I i B W Y W x 1 Z T 0 i c 0 F B P T 0 i I C 8 + P E V u d H J 5 I F R 5 c G U 9 I k Z p b G x D b 2 x 1 b W 5 O Y W 1 l c y I g V m F s d W U 9 I n N b J n F 1 b 3 Q 7 Q 2 9 w e S B Q Y X N 0 Z S B G c m 9 t I E Z J R k E g R m F u d G F z e S B X Z W J z a X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T M 4 M T A w Y j k t M z U x N C 0 0 M D Y 1 L T k y M D g t N W I 4 Z D Y x Z m J l M G Z i I i A v P j x F b n R y e S B U e X B l P S J R d W V y e U l E I i B W Y W x 1 Z T 0 i c 2 M 5 Y W V j O D c 1 L T g z N j Y t N D E 5 M y 0 5 Z j I w L T E z Z T Q w N 2 M 5 O D V l Z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L 0 F 1 d G 9 S Z W 1 v d m V k Q 2 9 s d W 1 u c z E u e 0 N v c H k g U G F z d G U g R n J v b S B G S U Z B I E Z h b n R h c 3 k g V 2 V i c 2 l 0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A v Q X V 0 b 1 J l b W 9 2 Z W R D b 2 x 1 b W 5 z M S 5 7 Q 2 9 w e S B Q Y X N 0 Z S B G c m 9 t I E Z J R k E g R m F u d G F z e S B X Z W J z a X R l L D B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h b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1 Q w O D o x O T o y N i 4 z M D I 5 M T Q y W i I g L z 4 8 R W 5 0 c n k g V H l w Z T 0 i R m l s b E N v b H V t b l R 5 c G V z I i B W Y W x 1 Z T 0 i c 0 F B T T 0 i I C 8 + P E V u d H J 5 I F R 5 c G U 9 I k Z p b G x D b 2 x 1 b W 5 O Y W 1 l c y I g V m F s d W U 9 I n N b J n F 1 b 3 Q 7 Q 2 9 w e S B Q Y X N 0 Z S B G c m 9 t I E Z J R k E g R m F u d G F z e S B X Z W J z a X R l J n F 1 b 3 Q 7 L C Z x d W 9 0 O 0 l u Z G V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T M 4 M T A w Y j k t M z U x N C 0 0 M D Y 1 L T k y M D g t N W I 4 Z D Y x Z m J l M G Z i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1 l L 0 F 1 d G 9 S Z W 1 v d m V k Q 2 9 s d W 1 u c z E u e 0 N v c H k g U G F z d G U g R n J v b S B G S U Z B I E Z h b n R h c 3 k g V 2 V i c 2 l 0 Z S w w f S Z x d W 9 0 O y w m c X V v d D t T Z W N 0 a W 9 u M S 9 O Y W 1 l L 0 F 1 d G 9 S Z W 1 v d m V k Q 2 9 s d W 1 u c z E u e 0 l u Z G V 4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h b W U v Q X V 0 b 1 J l b W 9 2 Z W R D b 2 x 1 b W 5 z M S 5 7 Q 2 9 w e S B Q Y X N 0 Z S B G c m 9 t I E Z J R k E g R m F u d G F z e S B X Z W J z a X R l L D B 9 J n F 1 b 3 Q 7 L C Z x d W 9 0 O 1 N l Y 3 R p b 2 4 x L 0 5 h b W U v Q X V 0 b 1 J l b W 9 2 Z W R D b 2 x 1 b W 5 z M S 5 7 S W 5 k Z X g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R 0 c m l i d X R l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z V D A 4 O j E 5 O j M y L j M 5 M j M 4 M D R a I i A v P j x F b n R y e S B U e X B l P S J G a W x s Q 2 9 s d W 1 u V H l w Z X M i I F Z h b H V l P S J z Q m d Z R 0 F 3 P T 0 i I C 8 + P E V u d H J 5 I F R 5 c G U 9 I k Z p b G x D b 2 x 1 b W 5 O Y W 1 l c y I g V m F s d W U 9 I n N b J n F 1 b 3 Q 7 Q 2 9 w e S B Q Y X N 0 Z S B G c m 9 t I E Z J R k E g R m F u d G F z e S B X Z W J z a X R l L j E m c X V v d D s s J n F 1 b 3 Q 7 Q 2 9 w e S B Q Y X N 0 Z S B G c m 9 t I E Z J R k E g R m F u d G F z e S B X Z W J z a X R l L j I m c X V v d D s s J n F 1 b 3 Q 7 Q 2 9 w e S B Q Y X N 0 Z S B G c m 9 t I E Z J R k E g R m F u d G F z e S B X Z W J z a X R l L j M m c X V v d D s s J n F 1 b 3 Q 7 S W 5 k Z X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M z g x M D B i O S 0 z N T E 0 L T Q w N j U t O T I w O C 0 1 Y j h k N j F m Y m U w Z m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0 d H J p Y n V 0 Z X M v Q X V 0 b 1 J l b W 9 2 Z W R D b 2 x 1 b W 5 z M S 5 7 Q 2 9 w e S B Q Y X N 0 Z S B G c m 9 t I E Z J R k E g R m F u d G F z e S B X Z W J z a X R l L j E s M H 0 m c X V v d D s s J n F 1 b 3 Q 7 U 2 V j d G l v b j E v Q X R 0 c m l i d X R l c y 9 B d X R v U m V t b 3 Z l Z E N v b H V t b n M x L n t D b 3 B 5 I F B h c 3 R l I E Z y b 2 0 g R k l G Q S B G Y W 5 0 Y X N 5 I F d l Y n N p d G U u M i w x f S Z x d W 9 0 O y w m c X V v d D t T Z W N 0 a W 9 u M S 9 B d H R y a W J 1 d G V z L 0 F 1 d G 9 S Z W 1 v d m V k Q 2 9 s d W 1 u c z E u e 0 N v c H k g U G F z d G U g R n J v b S B G S U Z B I E Z h b n R h c 3 k g V 2 V i c 2 l 0 Z S 4 z L D J 9 J n F 1 b 3 Q 7 L C Z x d W 9 0 O 1 N l Y 3 R p b 2 4 x L 0 F 0 d H J p Y n V 0 Z X M v Q X V 0 b 1 J l b W 9 2 Z W R D b 2 x 1 b W 5 z M S 5 7 S W 5 k Z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X R 0 c m l i d X R l c y 9 B d X R v U m V t b 3 Z l Z E N v b H V t b n M x L n t D b 3 B 5 I F B h c 3 R l I E Z y b 2 0 g R k l G Q S B G Y W 5 0 Y X N 5 I F d l Y n N p d G U u M S w w f S Z x d W 9 0 O y w m c X V v d D t T Z W N 0 a W 9 u M S 9 B d H R y a W J 1 d G V z L 0 F 1 d G 9 S Z W 1 v d m V k Q 2 9 s d W 1 u c z E u e 0 N v c H k g U G F z d G U g R n J v b S B G S U Z B I E Z h b n R h c 3 k g V 2 V i c 2 l 0 Z S 4 y L D F 9 J n F 1 b 3 Q 7 L C Z x d W 9 0 O 1 N l Y 3 R p b 2 4 x L 0 F 0 d H J p Y n V 0 Z X M v Q X V 0 b 1 J l b W 9 2 Z W R D b 2 x 1 b W 5 z M S 5 7 Q 2 9 w e S B Q Y X N 0 Z S B G c m 9 t I E Z J R k E g R m F u d G F z e S B X Z W J z a X R l L j M s M n 0 m c X V v d D s s J n F 1 b 3 Q 7 U 2 V j d G l v b j E v Q X R 0 c m l i d X R l c y 9 B d X R v U m V t b 3 Z l Z E N v b H V t b n M x L n t J b m R l e C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9 0 Y W w l M j B T Y 2 9 y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1 Q w O D o x O T o z M i 4 0 M D Q z N z c 1 W i I g L z 4 8 R W 5 0 c n k g V H l w Z T 0 i R m l s b E N v b H V t b l R 5 c G V z I i B W Y W x 1 Z T 0 i c 0 F B T T 0 i I C 8 + P E V u d H J 5 I F R 5 c G U 9 I k Z p b G x D b 2 x 1 b W 5 O Y W 1 l c y I g V m F s d W U 9 I n N b J n F 1 b 3 Q 7 Q 2 9 w e S B Q Y X N 0 Z S B G c m 9 t I E Z J R k E g R m F u d G F z e S B X Z W J z a X R l J n F 1 b 3 Q 7 L C Z x d W 9 0 O 0 l u Z G V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T M 4 M T A w Y j k t M z U x N C 0 0 M D Y 1 L T k y M D g t N W I 4 Z D Y x Z m J l M G Z i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R h b C B T Y 2 9 y Z X M v Q X V 0 b 1 J l b W 9 2 Z W R D b 2 x 1 b W 5 z M S 5 7 Q 2 9 w e S B Q Y X N 0 Z S B G c m 9 t I E Z J R k E g R m F u d G F z e S B X Z W J z a X R l L D B 9 J n F 1 b 3 Q 7 L C Z x d W 9 0 O 1 N l Y 3 R p b 2 4 x L 1 R v d G F s I F N j b 3 J l c y 9 B d X R v U m V t b 3 Z l Z E N v b H V t b n M x L n t J b m R l e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b 3 R h b C B T Y 2 9 y Z X M v Q X V 0 b 1 J l b W 9 2 Z W R D b 2 x 1 b W 5 z M S 5 7 Q 2 9 w e S B Q Y X N 0 Z S B G c m 9 t I E Z J R k E g R m F u d G F z e S B X Z W J z a X R l L D B 9 J n F 1 b 3 Q 7 L C Z x d W 9 0 O 1 N l Y 3 R p b 2 4 x L 1 R v d G F s I F N j b 3 J l c y 9 B d X R v U m V t b 3 Z l Z E N v b H V t b n M x L n t J b m R l e C w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F z a W M l M j B Q b G F 5 Z X I l M j B G a W V s Z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5 V D I z O j M z O j U 2 L j c 1 M j E 3 N j B a I i A v P j x F b n R y e S B U e X B l P S J G a W x s Q 2 9 s d W 1 u V H l w Z X M i I F Z h b H V l P S J z Q m d Z R 0 R 3 O D 0 i I C 8 + P E V u d H J 5 I F R 5 c G U 9 I k Z p b G x D b 2 x 1 b W 5 O Y W 1 l c y I g V m F s d W U 9 I n N b J n F 1 b 3 Q 7 T m F t Z S Z x d W 9 0 O y w m c X V v d D t Q b 3 N p d G l v b i Z x d W 9 0 O y w m c X V v d D t D b 3 V u d H J 5 J n F 1 b 3 Q 7 L C Z x d W 9 0 O 1 B y a W N l J n F 1 b 3 Q 7 L C Z x d W 9 0 O 1 R v d G F s I F N j b 3 J l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k z O D E w M G I 5 L T M 1 M T Q t N D A 2 N S 0 5 M j A 4 L T V i O G Q 2 M W Z i Z T B m Y i I g L z 4 8 R W 5 0 c n k g V H l w Z T 0 i U X V l c n l J R C I g V m F s d W U 9 I n N i N 2 Q 3 M G M 2 O S 1 k M z k w L T R h N j I t O T Q 5 N S 0 4 N m Q z M D g 3 M T V h N m U i I C 8 + P E V u d H J 5 I F R 5 c G U 9 I l J l Y 2 9 2 Z X J 5 V G F y Z 2 V 0 Q 2 9 s d W 1 u I i B W Y W x 1 Z T 0 i b D Q i I C 8 + P E V u d H J 5 I F R 5 c G U 9 I l J l Y 2 9 2 Z X J 5 V G F y Z 2 V 0 U m 9 3 I i B W Y W x 1 Z T 0 i b D I i I C 8 + P E V u d H J 5 I F R 5 c G U 9 I l J l Y 2 9 2 Z X J 5 V G F y Z 2 V 0 U 2 h l Z X Q i I F Z h b H V l P S J z Q m F z a W M g U G x h e W V y I E l u Z m 8 g V G 9 v b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z a W M g U G x h e W V y I E Z p Z W x k L 0 F 1 d G 9 S Z W 1 v d m V k Q 2 9 s d W 1 u c z E u e 0 5 h b W U s M H 0 m c X V v d D s s J n F 1 b 3 Q 7 U 2 V j d G l v b j E v Q m F z a W M g U G x h e W V y I E Z p Z W x k L 0 F 1 d G 9 S Z W 1 v d m V k Q 2 9 s d W 1 u c z E u e 1 B v c 2 l 0 a W 9 u L D F 9 J n F 1 b 3 Q 7 L C Z x d W 9 0 O 1 N l Y 3 R p b 2 4 x L 0 J h c 2 l j I F B s Y X l l c i B G a W V s Z C 9 B d X R v U m V t b 3 Z l Z E N v b H V t b n M x L n t D b 3 V u d H J 5 L D J 9 J n F 1 b 3 Q 7 L C Z x d W 9 0 O 1 N l Y 3 R p b 2 4 x L 0 J h c 2 l j I F B s Y X l l c i B G a W V s Z C 9 B d X R v U m V t b 3 Z l Z E N v b H V t b n M x L n t Q c m l j Z S w z f S Z x d W 9 0 O y w m c X V v d D t T Z W N 0 a W 9 u M S 9 C Y X N p Y y B Q b G F 5 Z X I g R m l l b G Q v Q X V 0 b 1 J l b W 9 2 Z W R D b 2 x 1 b W 5 z M S 5 7 V G 9 0 Y W w g U 2 N v c m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h c 2 l j I F B s Y X l l c i B G a W V s Z C 9 B d X R v U m V t b 3 Z l Z E N v b H V t b n M x L n t O Y W 1 l L D B 9 J n F 1 b 3 Q 7 L C Z x d W 9 0 O 1 N l Y 3 R p b 2 4 x L 0 J h c 2 l j I F B s Y X l l c i B G a W V s Z C 9 B d X R v U m V t b 3 Z l Z E N v b H V t b n M x L n t Q b 3 N p d G l v b i w x f S Z x d W 9 0 O y w m c X V v d D t T Z W N 0 a W 9 u M S 9 C Y X N p Y y B Q b G F 5 Z X I g R m l l b G Q v Q X V 0 b 1 J l b W 9 2 Z W R D b 2 x 1 b W 5 z M S 5 7 Q 2 9 1 b n R y e S w y f S Z x d W 9 0 O y w m c X V v d D t T Z W N 0 a W 9 u M S 9 C Y X N p Y y B Q b G F 5 Z X I g R m l l b G Q v Q X V 0 b 1 J l b W 9 2 Z W R D b 2 x 1 b W 5 z M S 5 7 U H J p Y 2 U s M 3 0 m c X V v d D s s J n F 1 b 3 Q 7 U 2 V j d G l v b j E v Q m F z a W M g U G x h e W V y I E Z p Z W x k L 0 F 1 d G 9 S Z W 1 v d m V k Q 2 9 s d W 1 u c z E u e 1 R v d G F s I F N j b 3 J l c y w 0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Y X N p Y 1 9 Q b G F 5 Z X J f R m l l b G Q i I C 8 + P C 9 T d G F i b G V F b n R y a W V z P j w v S X R l b T 4 8 S X R l b T 4 8 S X R l b U x v Y 2 F 0 a W 9 u P j x J d G V t V H l w Z T 5 G b 3 J t d W x h P C 9 J d G V t V H l w Z T 4 8 S X R l b V B h d G g + U 2 V j d G l v b j E v Q W F y d X N o a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i 0 w O V Q w M D o 1 N T o y O C 4 1 N j U y M T M z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T k w M W U 5 M D g t Z j k x M C 0 0 O W M 5 L W I 5 N G Y t M 2 U 4 N W J i Z j Y 0 Y m Q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Q X R 1 b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i 0 w O V Q w M D o 1 N j o z M i 4 4 N D U 5 N z g 2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T k w M W U 5 M D g t Z j k x M C 0 0 O W M 5 L W I 5 N G Y t M 2 U 4 N W J i Z j Y 0 Y m Q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R X J p Y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i 0 w O V Q w M D o 1 N j o 0 O C 4 y M T E 3 O T U z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T k w M W U 5 M D g t Z j k x M C 0 0 O W M 5 L W I 5 N G Y t M 2 U 4 N W J i Z j Y 0 Y m Q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W W F z a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i 0 w O V Q w M D o 1 N z o w M y 4 0 O T E w O D E w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T k w M W U 5 M D g t Z j k x M C 0 0 O W M 5 L W I 5 N G Y t M 2 U 4 N W J i Z j Y 0 Y m Q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U G x h e W V y J T I w U 3 R h d H M l M j B B c H B l b m Q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5 h b W U m c X V v d D s s J n F 1 b 3 Q 7 U G 9 z a X R p b 2 4 m c X V v d D s s J n F 1 b 3 Q 7 Q 2 9 1 b n R y e S Z x d W 9 0 O y w m c X V v d D t Q c m l j Z S Z x d W 9 0 O y w m c X V v d D t U b 3 R h b C B T Y 2 9 y Z X M m c X V v d D s s J n F 1 b 3 Q 7 Q 2 h l Y 2 s m c X V v d D s s J n F 1 b 3 Q 7 T T E g U 2 N v c m U m c X V v d D s s J n F 1 b 3 Q 7 T T E g W U M m c X V v d D s s J n F 1 b 3 Q 7 T T E g U k M m c X V v d D s s J n F 1 b 3 Q 7 T T E g R 2 9 h b C Z x d W 9 0 O y w m c X V v d D t N M S B B c 3 N p c 3 Q m c X V v d D s s J n F 1 b 3 Q 7 T T I g U 2 N v c m U m c X V v d D s s J n F 1 b 3 Q 7 T T I g W U M m c X V v d D s s J n F 1 b 3 Q 7 T T I g U k M m c X V v d D s s J n F 1 b 3 Q 7 T T I g R 2 9 h b C Z x d W 9 0 O y w m c X V v d D t N M i B B c 3 N p c 3 Q m c X V v d D s s J n F 1 b 3 Q 7 T T M g U 2 N v c m U m c X V v d D s s J n F 1 b 3 Q 7 T T M g W U M m c X V v d D s s J n F 1 b 3 Q 7 T T M g U k M m c X V v d D s s J n F 1 b 3 Q 7 T T M g R 2 9 h b C Z x d W 9 0 O y w m c X V v d D t N M y B B c 3 N p c 3 Q m c X V v d D s s J n F 1 b 3 Q 7 T T Q g U 2 N v c m U y J n F 1 b 3 Q 7 L C Z x d W 9 0 O 0 0 0 I F l D M y Z x d W 9 0 O y w m c X V v d D t N N C B S Q z Q m c X V v d D s s J n F 1 b 3 Q 7 T T Q g R 2 9 h b D U m c X V v d D s s J n F 1 b 3 Q 7 T T Q g Q X N z a X N 0 N i Z x d W 9 0 O 1 0 i I C 8 + P E V u d H J 5 I F R 5 c G U 9 I k Z p b G x F b m F i b G V k I i B W Y W x 1 Z T 0 i b D E i I C 8 + P E V u d H J 5 I F R 5 c G U 9 I k Z p b G x D b 2 x 1 b W 5 U e X B l c y I g V m F s d W U 9 I n N B Q U F B Q U F B Q U F B Q U F B Q U F B Q U F B Q U F B Q U F B Q U F B Q U F B Q U F B Q T 0 i I C 8 + P E V u d H J 5 I F R 5 c G U 9 I k Z p b G x M Y X N 0 V X B k Y X R l Z C I g V m F s d W U 9 I m Q y M D I y L T E y L T A 5 V D I z O j M 3 O j I w L j Y z M z Y 0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z O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k 5 M D F l O T A 4 L W Y 5 M T A t N D l j O S 1 i O T R m L T N l O D V i Y m Y 2 N G J k M S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e W V y X 1 N 0 Y X R z X 0 F w c G V u Z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i B T d G F 0 c y B B c H B l b m Q v Q X V 0 b 1 J l b W 9 2 Z W R D b 2 x 1 b W 5 z M S 5 7 T m F t Z S w w f S Z x d W 9 0 O y w m c X V v d D t T Z W N 0 a W 9 u M S 9 Q b G F 5 Z X I g U 3 R h d H M g Q X B w Z W 5 k L 0 F 1 d G 9 S Z W 1 v d m V k Q 2 9 s d W 1 u c z E u e 1 B v c 2 l 0 a W 9 u L D F 9 J n F 1 b 3 Q 7 L C Z x d W 9 0 O 1 N l Y 3 R p b 2 4 x L 1 B s Y X l l c i B T d G F 0 c y B B c H B l b m Q v Q X V 0 b 1 J l b W 9 2 Z W R D b 2 x 1 b W 5 z M S 5 7 Q 2 9 1 b n R y e S w y f S Z x d W 9 0 O y w m c X V v d D t T Z W N 0 a W 9 u M S 9 Q b G F 5 Z X I g U 3 R h d H M g Q X B w Z W 5 k L 0 F 1 d G 9 S Z W 1 v d m V k Q 2 9 s d W 1 u c z E u e 1 B y a W N l L D N 9 J n F 1 b 3 Q 7 L C Z x d W 9 0 O 1 N l Y 3 R p b 2 4 x L 1 B s Y X l l c i B T d G F 0 c y B B c H B l b m Q v Q X V 0 b 1 J l b W 9 2 Z W R D b 2 x 1 b W 5 z M S 5 7 V G 9 0 Y W w g U 2 N v c m V z L D R 9 J n F 1 b 3 Q 7 L C Z x d W 9 0 O 1 N l Y 3 R p b 2 4 x L 1 B s Y X l l c i B T d G F 0 c y B B c H B l b m Q v Q X V 0 b 1 J l b W 9 2 Z W R D b 2 x 1 b W 5 z M S 5 7 Q 2 h l Y 2 s s N X 0 m c X V v d D s s J n F 1 b 3 Q 7 U 2 V j d G l v b j E v U G x h e W V y I F N 0 Y X R z I E F w c G V u Z C 9 B d X R v U m V t b 3 Z l Z E N v b H V t b n M x L n t N M S B T Y 2 9 y Z S w 2 f S Z x d W 9 0 O y w m c X V v d D t T Z W N 0 a W 9 u M S 9 Q b G F 5 Z X I g U 3 R h d H M g Q X B w Z W 5 k L 0 F 1 d G 9 S Z W 1 v d m V k Q 2 9 s d W 1 u c z E u e 0 0 x I F l D L D d 9 J n F 1 b 3 Q 7 L C Z x d W 9 0 O 1 N l Y 3 R p b 2 4 x L 1 B s Y X l l c i B T d G F 0 c y B B c H B l b m Q v Q X V 0 b 1 J l b W 9 2 Z W R D b 2 x 1 b W 5 z M S 5 7 T T E g U k M s O H 0 m c X V v d D s s J n F 1 b 3 Q 7 U 2 V j d G l v b j E v U G x h e W V y I F N 0 Y X R z I E F w c G V u Z C 9 B d X R v U m V t b 3 Z l Z E N v b H V t b n M x L n t N M S B H b 2 F s L D l 9 J n F 1 b 3 Q 7 L C Z x d W 9 0 O 1 N l Y 3 R p b 2 4 x L 1 B s Y X l l c i B T d G F 0 c y B B c H B l b m Q v Q X V 0 b 1 J l b W 9 2 Z W R D b 2 x 1 b W 5 z M S 5 7 T T E g Q X N z a X N 0 L D E w f S Z x d W 9 0 O y w m c X V v d D t T Z W N 0 a W 9 u M S 9 Q b G F 5 Z X I g U 3 R h d H M g Q X B w Z W 5 k L 0 F 1 d G 9 S Z W 1 v d m V k Q 2 9 s d W 1 u c z E u e 0 0 y I F N j b 3 J l L D E x f S Z x d W 9 0 O y w m c X V v d D t T Z W N 0 a W 9 u M S 9 Q b G F 5 Z X I g U 3 R h d H M g Q X B w Z W 5 k L 0 F 1 d G 9 S Z W 1 v d m V k Q 2 9 s d W 1 u c z E u e 0 0 y I F l D L D E y f S Z x d W 9 0 O y w m c X V v d D t T Z W N 0 a W 9 u M S 9 Q b G F 5 Z X I g U 3 R h d H M g Q X B w Z W 5 k L 0 F 1 d G 9 S Z W 1 v d m V k Q 2 9 s d W 1 u c z E u e 0 0 y I F J D L D E z f S Z x d W 9 0 O y w m c X V v d D t T Z W N 0 a W 9 u M S 9 Q b G F 5 Z X I g U 3 R h d H M g Q X B w Z W 5 k L 0 F 1 d G 9 S Z W 1 v d m V k Q 2 9 s d W 1 u c z E u e 0 0 y I E d v Y W w s M T R 9 J n F 1 b 3 Q 7 L C Z x d W 9 0 O 1 N l Y 3 R p b 2 4 x L 1 B s Y X l l c i B T d G F 0 c y B B c H B l b m Q v Q X V 0 b 1 J l b W 9 2 Z W R D b 2 x 1 b W 5 z M S 5 7 T T I g Q X N z a X N 0 L D E 1 f S Z x d W 9 0 O y w m c X V v d D t T Z W N 0 a W 9 u M S 9 Q b G F 5 Z X I g U 3 R h d H M g Q X B w Z W 5 k L 0 F 1 d G 9 S Z W 1 v d m V k Q 2 9 s d W 1 u c z E u e 0 0 z I F N j b 3 J l L D E 2 f S Z x d W 9 0 O y w m c X V v d D t T Z W N 0 a W 9 u M S 9 Q b G F 5 Z X I g U 3 R h d H M g Q X B w Z W 5 k L 0 F 1 d G 9 S Z W 1 v d m V k Q 2 9 s d W 1 u c z E u e 0 0 z I F l D L D E 3 f S Z x d W 9 0 O y w m c X V v d D t T Z W N 0 a W 9 u M S 9 Q b G F 5 Z X I g U 3 R h d H M g Q X B w Z W 5 k L 0 F 1 d G 9 S Z W 1 v d m V k Q 2 9 s d W 1 u c z E u e 0 0 z I F J D L D E 4 f S Z x d W 9 0 O y w m c X V v d D t T Z W N 0 a W 9 u M S 9 Q b G F 5 Z X I g U 3 R h d H M g Q X B w Z W 5 k L 0 F 1 d G 9 S Z W 1 v d m V k Q 2 9 s d W 1 u c z E u e 0 0 z I E d v Y W w s M T l 9 J n F 1 b 3 Q 7 L C Z x d W 9 0 O 1 N l Y 3 R p b 2 4 x L 1 B s Y X l l c i B T d G F 0 c y B B c H B l b m Q v Q X V 0 b 1 J l b W 9 2 Z W R D b 2 x 1 b W 5 z M S 5 7 T T M g Q X N z a X N 0 L D I w f S Z x d W 9 0 O y w m c X V v d D t T Z W N 0 a W 9 u M S 9 Q b G F 5 Z X I g U 3 R h d H M g Q X B w Z W 5 k L 0 F 1 d G 9 S Z W 1 v d m V k Q 2 9 s d W 1 u c z E u e 0 0 0 I F N j b 3 J l M i w y M X 0 m c X V v d D s s J n F 1 b 3 Q 7 U 2 V j d G l v b j E v U G x h e W V y I F N 0 Y X R z I E F w c G V u Z C 9 B d X R v U m V t b 3 Z l Z E N v b H V t b n M x L n t N N C B Z Q z M s M j J 9 J n F 1 b 3 Q 7 L C Z x d W 9 0 O 1 N l Y 3 R p b 2 4 x L 1 B s Y X l l c i B T d G F 0 c y B B c H B l b m Q v Q X V 0 b 1 J l b W 9 2 Z W R D b 2 x 1 b W 5 z M S 5 7 T T Q g U k M 0 L D I z f S Z x d W 9 0 O y w m c X V v d D t T Z W N 0 a W 9 u M S 9 Q b G F 5 Z X I g U 3 R h d H M g Q X B w Z W 5 k L 0 F 1 d G 9 S Z W 1 v d m V k Q 2 9 s d W 1 u c z E u e 0 0 0 I E d v Y W w 1 L D I 0 f S Z x d W 9 0 O y w m c X V v d D t T Z W N 0 a W 9 u M S 9 Q b G F 5 Z X I g U 3 R h d H M g Q X B w Z W 5 k L 0 F 1 d G 9 S Z W 1 v d m V k Q 2 9 s d W 1 u c z E u e 0 0 0 I E F z c 2 l z d D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Q b G F 5 Z X I g U 3 R h d H M g Q X B w Z W 5 k L 0 F 1 d G 9 S Z W 1 v d m V k Q 2 9 s d W 1 u c z E u e 0 5 h b W U s M H 0 m c X V v d D s s J n F 1 b 3 Q 7 U 2 V j d G l v b j E v U G x h e W V y I F N 0 Y X R z I E F w c G V u Z C 9 B d X R v U m V t b 3 Z l Z E N v b H V t b n M x L n t Q b 3 N p d G l v b i w x f S Z x d W 9 0 O y w m c X V v d D t T Z W N 0 a W 9 u M S 9 Q b G F 5 Z X I g U 3 R h d H M g Q X B w Z W 5 k L 0 F 1 d G 9 S Z W 1 v d m V k Q 2 9 s d W 1 u c z E u e 0 N v d W 5 0 c n k s M n 0 m c X V v d D s s J n F 1 b 3 Q 7 U 2 V j d G l v b j E v U G x h e W V y I F N 0 Y X R z I E F w c G V u Z C 9 B d X R v U m V t b 3 Z l Z E N v b H V t b n M x L n t Q c m l j Z S w z f S Z x d W 9 0 O y w m c X V v d D t T Z W N 0 a W 9 u M S 9 Q b G F 5 Z X I g U 3 R h d H M g Q X B w Z W 5 k L 0 F 1 d G 9 S Z W 1 v d m V k Q 2 9 s d W 1 u c z E u e 1 R v d G F s I F N j b 3 J l c y w 0 f S Z x d W 9 0 O y w m c X V v d D t T Z W N 0 a W 9 u M S 9 Q b G F 5 Z X I g U 3 R h d H M g Q X B w Z W 5 k L 0 F 1 d G 9 S Z W 1 v d m V k Q 2 9 s d W 1 u c z E u e 0 N o Z W N r L D V 9 J n F 1 b 3 Q 7 L C Z x d W 9 0 O 1 N l Y 3 R p b 2 4 x L 1 B s Y X l l c i B T d G F 0 c y B B c H B l b m Q v Q X V 0 b 1 J l b W 9 2 Z W R D b 2 x 1 b W 5 z M S 5 7 T T E g U 2 N v c m U s N n 0 m c X V v d D s s J n F 1 b 3 Q 7 U 2 V j d G l v b j E v U G x h e W V y I F N 0 Y X R z I E F w c G V u Z C 9 B d X R v U m V t b 3 Z l Z E N v b H V t b n M x L n t N M S B Z Q y w 3 f S Z x d W 9 0 O y w m c X V v d D t T Z W N 0 a W 9 u M S 9 Q b G F 5 Z X I g U 3 R h d H M g Q X B w Z W 5 k L 0 F 1 d G 9 S Z W 1 v d m V k Q 2 9 s d W 1 u c z E u e 0 0 x I F J D L D h 9 J n F 1 b 3 Q 7 L C Z x d W 9 0 O 1 N l Y 3 R p b 2 4 x L 1 B s Y X l l c i B T d G F 0 c y B B c H B l b m Q v Q X V 0 b 1 J l b W 9 2 Z W R D b 2 x 1 b W 5 z M S 5 7 T T E g R 2 9 h b C w 5 f S Z x d W 9 0 O y w m c X V v d D t T Z W N 0 a W 9 u M S 9 Q b G F 5 Z X I g U 3 R h d H M g Q X B w Z W 5 k L 0 F 1 d G 9 S Z W 1 v d m V k Q 2 9 s d W 1 u c z E u e 0 0 x I E F z c 2 l z d C w x M H 0 m c X V v d D s s J n F 1 b 3 Q 7 U 2 V j d G l v b j E v U G x h e W V y I F N 0 Y X R z I E F w c G V u Z C 9 B d X R v U m V t b 3 Z l Z E N v b H V t b n M x L n t N M i B T Y 2 9 y Z S w x M X 0 m c X V v d D s s J n F 1 b 3 Q 7 U 2 V j d G l v b j E v U G x h e W V y I F N 0 Y X R z I E F w c G V u Z C 9 B d X R v U m V t b 3 Z l Z E N v b H V t b n M x L n t N M i B Z Q y w x M n 0 m c X V v d D s s J n F 1 b 3 Q 7 U 2 V j d G l v b j E v U G x h e W V y I F N 0 Y X R z I E F w c G V u Z C 9 B d X R v U m V t b 3 Z l Z E N v b H V t b n M x L n t N M i B S Q y w x M 3 0 m c X V v d D s s J n F 1 b 3 Q 7 U 2 V j d G l v b j E v U G x h e W V y I F N 0 Y X R z I E F w c G V u Z C 9 B d X R v U m V t b 3 Z l Z E N v b H V t b n M x L n t N M i B H b 2 F s L D E 0 f S Z x d W 9 0 O y w m c X V v d D t T Z W N 0 a W 9 u M S 9 Q b G F 5 Z X I g U 3 R h d H M g Q X B w Z W 5 k L 0 F 1 d G 9 S Z W 1 v d m V k Q 2 9 s d W 1 u c z E u e 0 0 y I E F z c 2 l z d C w x N X 0 m c X V v d D s s J n F 1 b 3 Q 7 U 2 V j d G l v b j E v U G x h e W V y I F N 0 Y X R z I E F w c G V u Z C 9 B d X R v U m V t b 3 Z l Z E N v b H V t b n M x L n t N M y B T Y 2 9 y Z S w x N n 0 m c X V v d D s s J n F 1 b 3 Q 7 U 2 V j d G l v b j E v U G x h e W V y I F N 0 Y X R z I E F w c G V u Z C 9 B d X R v U m V t b 3 Z l Z E N v b H V t b n M x L n t N M y B Z Q y w x N 3 0 m c X V v d D s s J n F 1 b 3 Q 7 U 2 V j d G l v b j E v U G x h e W V y I F N 0 Y X R z I E F w c G V u Z C 9 B d X R v U m V t b 3 Z l Z E N v b H V t b n M x L n t N M y B S Q y w x O H 0 m c X V v d D s s J n F 1 b 3 Q 7 U 2 V j d G l v b j E v U G x h e W V y I F N 0 Y X R z I E F w c G V u Z C 9 B d X R v U m V t b 3 Z l Z E N v b H V t b n M x L n t N M y B H b 2 F s L D E 5 f S Z x d W 9 0 O y w m c X V v d D t T Z W N 0 a W 9 u M S 9 Q b G F 5 Z X I g U 3 R h d H M g Q X B w Z W 5 k L 0 F 1 d G 9 S Z W 1 v d m V k Q 2 9 s d W 1 u c z E u e 0 0 z I E F z c 2 l z d C w y M H 0 m c X V v d D s s J n F 1 b 3 Q 7 U 2 V j d G l v b j E v U G x h e W V y I F N 0 Y X R z I E F w c G V u Z C 9 B d X R v U m V t b 3 Z l Z E N v b H V t b n M x L n t N N C B T Y 2 9 y Z T I s M j F 9 J n F 1 b 3 Q 7 L C Z x d W 9 0 O 1 N l Y 3 R p b 2 4 x L 1 B s Y X l l c i B T d G F 0 c y B B c H B l b m Q v Q X V 0 b 1 J l b W 9 2 Z W R D b 2 x 1 b W 5 z M S 5 7 T T Q g W U M z L D I y f S Z x d W 9 0 O y w m c X V v d D t T Z W N 0 a W 9 u M S 9 Q b G F 5 Z X I g U 3 R h d H M g Q X B w Z W 5 k L 0 F 1 d G 9 S Z W 1 v d m V k Q 2 9 s d W 1 u c z E u e 0 0 0 I F J D N C w y M 3 0 m c X V v d D s s J n F 1 b 3 Q 7 U 2 V j d G l v b j E v U G x h e W V y I F N 0 Y X R z I E F w c G V u Z C 9 B d X R v U m V t b 3 Z l Z E N v b H V t b n M x L n t N N C B H b 2 F s N S w y N H 0 m c X V v d D s s J n F 1 b 3 Q 7 U 2 V j d G l v b j E v U G x h e W V y I F N 0 Y X R z I E F w c G V u Z C 9 B d X R v U m V t b 3 Z l Z E N v b H V t b n M x L n t N N C B B c 3 N p c 3 Q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N z d W 1 w d G l v b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l U M D I 6 M j g 6 M T Q u N z Y 2 N D A y M l o i I C 8 + P E V u d H J 5 I F R 5 c G U 9 I k Z p b G x D b 2 x 1 b W 5 U e X B l c y I g V m F s d W U 9 I n N C U V V G Q m c 9 P S I g L z 4 8 R W 5 0 c n k g V H l w Z T 0 i R m l s b E N v b H V t b k 5 h b W V z I i B W Y W x 1 Z T 0 i c 1 s m c X V v d D t H c m 9 1 c C B T d G F n Z S B N Y X R j a C B X Z W l n a H Q m c X V v d D s s J n F 1 b 3 Q 7 U j E 2 I E 1 h d G N o I F d l a W d o d C Z x d W 9 0 O y w m c X V v d D t C d W R n Z X Q g Q W x s b 2 N h d G l v b i B m b 3 I g U 3 V i c 2 l 0 d X R p b 2 5 z J n F 1 b 3 Q 7 L C Z x d W 9 0 O 0 N h c H R h a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4 M T l h Y j I x M C 1 j Z D d j L T R j M D U t Y j N h Y y 0 5 M D k 3 O T l i Y W Q 5 M 2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z c 3 V t c H R p b 2 4 v Q X V 0 b 1 J l b W 9 2 Z W R D b 2 x 1 b W 5 z M S 5 7 R 3 J v d X A g U 3 R h Z 2 U g T W F 0 Y 2 g g V 2 V p Z 2 h 0 L D B 9 J n F 1 b 3 Q 7 L C Z x d W 9 0 O 1 N l Y 3 R p b 2 4 x L 0 F z c 3 V t c H R p b 2 4 v Q X V 0 b 1 J l b W 9 2 Z W R D b 2 x 1 b W 5 z M S 5 7 U j E 2 I E 1 h d G N o I F d l a W d o d C w x f S Z x d W 9 0 O y w m c X V v d D t T Z W N 0 a W 9 u M S 9 B c 3 N 1 b X B 0 a W 9 u L 0 F 1 d G 9 S Z W 1 v d m V k Q 2 9 s d W 1 u c z E u e 0 J 1 Z G d l d C B B b G x v Y 2 F 0 a W 9 u I G Z v c i B T d W J z a X R 1 d G l v b n M s M n 0 m c X V v d D s s J n F 1 b 3 Q 7 U 2 V j d G l v b j E v Q X N z d W 1 w d G l v b i 9 B d X R v U m V t b 3 Z l Z E N v b H V t b n M x L n t D Y X B 0 Y W l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z c 3 V t c H R p b 2 4 v Q X V 0 b 1 J l b W 9 2 Z W R D b 2 x 1 b W 5 z M S 5 7 R 3 J v d X A g U 3 R h Z 2 U g T W F 0 Y 2 g g V 2 V p Z 2 h 0 L D B 9 J n F 1 b 3 Q 7 L C Z x d W 9 0 O 1 N l Y 3 R p b 2 4 x L 0 F z c 3 V t c H R p b 2 4 v Q X V 0 b 1 J l b W 9 2 Z W R D b 2 x 1 b W 5 z M S 5 7 U j E 2 I E 1 h d G N o I F d l a W d o d C w x f S Z x d W 9 0 O y w m c X V v d D t T Z W N 0 a W 9 u M S 9 B c 3 N 1 b X B 0 a W 9 u L 0 F 1 d G 9 S Z W 1 v d m V k Q 2 9 s d W 1 u c z E u e 0 J 1 Z G d l d C B B b G x v Y 2 F 0 a W 9 u I G Z v c i B T d W J z a X R 1 d G l v b n M s M n 0 m c X V v d D s s J n F 1 b 3 Q 7 U 2 V j d G l v b j E v Q X N z d W 1 w d G l v b i 9 B d X R v U m V t b 3 Z l Z E N v b H V t b n M x L n t D Y X B 0 Y W l u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i U y M F N 0 Y X R z J T I w Q W R q d X N 0 Z W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4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5 V D I z O j M 0 O j A x L j g x N D c 5 M D R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g x O W F i M j E w L W N k N 2 M t N G M w N S 1 i M 2 F j L T k w O T c 5 O W J h Z D k z Y S I g L z 4 8 R W 5 0 c n k g V H l w Z T 0 i U X V l c n l J R C I g V m F s d W U 9 I n N l Z j E 0 O G Q y M S 1 j Y W M 0 L T R m N z Q t Y j E 4 Y y 0 3 M z d l O G Y 4 Y T B k Y 2 Q i I C 8 + P E V u d H J 5 I F R 5 c G U 9 I l J l Y 2 9 2 Z X J 5 V G F y Z 2 V 0 Q 2 9 s d W 1 u I i B W Y W x 1 Z T 0 i b D I i I C 8 + P E V u d H J 5 I F R 5 c G U 9 I l J l Y 2 9 2 Z X J 5 V G F y Z 2 V 0 U m 9 3 I i B W Y W x 1 Z T 0 i b D E i I C 8 + P E V u d H J 5 I F R 5 c G U 9 I l J l Y 2 9 2 Z X J 5 V G F y Z 2 V 0 U 2 h l Z X Q i I F Z h b H V l P S J z U G x h e W V y I F N 0 Y X R z I E F k a n V z d G V k I i A v P j x F b n R y e S B U e X B l P S J S Z W x h d G l v b n N o a X B J b m Z v Q 2 9 u d G F p b m V y I i B W Y W x 1 Z T 0 i c 3 s m c X V v d D t j b 2 x 1 b W 5 D b 3 V u d C Z x d W 9 0 O z o x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i B T d G F 0 c y B B Z G p 1 c 3 R l Z C 9 B d X R v U m V t b 3 Z l Z E N v b H V t b n M x L n t D b 2 x 1 b W 4 x L D B 9 J n F 1 b 3 Q 7 L C Z x d W 9 0 O 1 N l Y 3 R p b 2 4 x L 1 B s Y X l l c i B T d G F 0 c y B B Z G p 1 c 3 R l Z C 9 B d X R v U m V t b 3 Z l Z E N v b H V t b n M x L n t D b 2 x 1 b W 4 y L D F 9 J n F 1 b 3 Q 7 L C Z x d W 9 0 O 1 N l Y 3 R p b 2 4 x L 1 B s Y X l l c i B T d G F 0 c y B B Z G p 1 c 3 R l Z C 9 B d X R v U m V t b 3 Z l Z E N v b H V t b n M x L n t D b 2 x 1 b W 4 z L D J 9 J n F 1 b 3 Q 7 L C Z x d W 9 0 O 1 N l Y 3 R p b 2 4 x L 1 B s Y X l l c i B T d G F 0 c y B B Z G p 1 c 3 R l Z C 9 B d X R v U m V t b 3 Z l Z E N v b H V t b n M x L n t D b 2 x 1 b W 4 0 L D N 9 J n F 1 b 3 Q 7 L C Z x d W 9 0 O 1 N l Y 3 R p b 2 4 x L 1 B s Y X l l c i B T d G F 0 c y B B Z G p 1 c 3 R l Z C 9 B d X R v U m V t b 3 Z l Z E N v b H V t b n M x L n t D b 2 x 1 b W 4 1 L D R 9 J n F 1 b 3 Q 7 L C Z x d W 9 0 O 1 N l Y 3 R p b 2 4 x L 1 B s Y X l l c i B T d G F 0 c y B B Z G p 1 c 3 R l Z C 9 B d X R v U m V t b 3 Z l Z E N v b H V t b n M x L n t D b 2 x 1 b W 4 2 L D V 9 J n F 1 b 3 Q 7 L C Z x d W 9 0 O 1 N l Y 3 R p b 2 4 x L 1 B s Y X l l c i B T d G F 0 c y B B Z G p 1 c 3 R l Z C 9 B d X R v U m V t b 3 Z l Z E N v b H V t b n M x L n t D b 2 x 1 b W 4 3 L D Z 9 J n F 1 b 3 Q 7 L C Z x d W 9 0 O 1 N l Y 3 R p b 2 4 x L 1 B s Y X l l c i B T d G F 0 c y B B Z G p 1 c 3 R l Z C 9 B d X R v U m V t b 3 Z l Z E N v b H V t b n M x L n t D b 2 x 1 b W 4 4 L D d 9 J n F 1 b 3 Q 7 L C Z x d W 9 0 O 1 N l Y 3 R p b 2 4 x L 1 B s Y X l l c i B T d G F 0 c y B B Z G p 1 c 3 R l Z C 9 B d X R v U m V t b 3 Z l Z E N v b H V t b n M x L n t D b 2 x 1 b W 4 5 L D h 9 J n F 1 b 3 Q 7 L C Z x d W 9 0 O 1 N l Y 3 R p b 2 4 x L 1 B s Y X l l c i B T d G F 0 c y B B Z G p 1 c 3 R l Z C 9 B d X R v U m V t b 3 Z l Z E N v b H V t b n M x L n t D b 2 x 1 b W 4 x M C w 5 f S Z x d W 9 0 O y w m c X V v d D t T Z W N 0 a W 9 u M S 9 Q b G F 5 Z X I g U 3 R h d H M g Q W R q d X N 0 Z W Q v Q X V 0 b 1 J l b W 9 2 Z W R D b 2 x 1 b W 5 z M S 5 7 Q 2 9 s d W 1 u M T E s M T B 9 J n F 1 b 3 Q 7 L C Z x d W 9 0 O 1 N l Y 3 R p b 2 4 x L 1 B s Y X l l c i B T d G F 0 c y B B Z G p 1 c 3 R l Z C 9 B d X R v U m V t b 3 Z l Z E N v b H V t b n M x L n t D b 2 x 1 b W 4 x M i w x M X 0 m c X V v d D s s J n F 1 b 3 Q 7 U 2 V j d G l v b j E v U G x h e W V y I F N 0 Y X R z I E F k a n V z d G V k L 0 F 1 d G 9 S Z W 1 v d m V k Q 2 9 s d W 1 u c z E u e 0 N v b H V t b j E z L D E y f S Z x d W 9 0 O y w m c X V v d D t T Z W N 0 a W 9 u M S 9 Q b G F 5 Z X I g U 3 R h d H M g Q W R q d X N 0 Z W Q v Q X V 0 b 1 J l b W 9 2 Z W R D b 2 x 1 b W 5 z M S 5 7 Q 2 9 s d W 1 u M T Q s M T N 9 J n F 1 b 3 Q 7 L C Z x d W 9 0 O 1 N l Y 3 R p b 2 4 x L 1 B s Y X l l c i B T d G F 0 c y B B Z G p 1 c 3 R l Z C 9 B d X R v U m V t b 3 Z l Z E N v b H V t b n M x L n t D b 2 x 1 b W 4 x N S w x N H 0 m c X V v d D s s J n F 1 b 3 Q 7 U 2 V j d G l v b j E v U G x h e W V y I F N 0 Y X R z I E F k a n V z d G V k L 0 F 1 d G 9 S Z W 1 v d m V k Q 2 9 s d W 1 u c z E u e 0 N v b H V t b j E 2 L D E 1 f S Z x d W 9 0 O y w m c X V v d D t T Z W N 0 a W 9 u M S 9 Q b G F 5 Z X I g U 3 R h d H M g Q W R q d X N 0 Z W Q v Q X V 0 b 1 J l b W 9 2 Z W R D b 2 x 1 b W 5 z M S 5 7 Q 2 9 s d W 1 u M T c s M T Z 9 J n F 1 b 3 Q 7 L C Z x d W 9 0 O 1 N l Y 3 R p b 2 4 x L 1 B s Y X l l c i B T d G F 0 c y B B Z G p 1 c 3 R l Z C 9 B d X R v U m V t b 3 Z l Z E N v b H V t b n M x L n t D b 2 x 1 b W 4 x O C w x N 3 0 m c X V v d D s s J n F 1 b 3 Q 7 U 2 V j d G l v b j E v U G x h e W V y I F N 0 Y X R z I E F k a n V z d G V k L 0 F 1 d G 9 S Z W 1 v d m V k Q 2 9 s d W 1 u c z E u e 0 N v b H V t b j E 5 L D E 4 f S Z x d W 9 0 O y w m c X V v d D t T Z W N 0 a W 9 u M S 9 Q b G F 5 Z X I g U 3 R h d H M g Q W R q d X N 0 Z W Q v Q X V 0 b 1 J l b W 9 2 Z W R D b 2 x 1 b W 5 z M S 5 7 Q 2 9 s d W 1 u M j A s M T l 9 J n F 1 b 3 Q 7 L C Z x d W 9 0 O 1 N l Y 3 R p b 2 4 x L 1 B s Y X l l c i B T d G F 0 c y B B Z G p 1 c 3 R l Z C 9 B d X R v U m V t b 3 Z l Z E N v b H V t b n M x L n t D b 2 x 1 b W 4 y M S w y M H 0 m c X V v d D s s J n F 1 b 3 Q 7 U 2 V j d G l v b j E v U G x h e W V y I F N 0 Y X R z I E F k a n V z d G V k L 0 F 1 d G 9 S Z W 1 v d m V k Q 2 9 s d W 1 u c z E u e 0 N v b H V t b j I y L D I x f S Z x d W 9 0 O y w m c X V v d D t T Z W N 0 a W 9 u M S 9 Q b G F 5 Z X I g U 3 R h d H M g Q W R q d X N 0 Z W Q v Q X V 0 b 1 J l b W 9 2 Z W R D b 2 x 1 b W 5 z M S 5 7 Q 2 9 s d W 1 u M j M s M j J 9 J n F 1 b 3 Q 7 L C Z x d W 9 0 O 1 N l Y 3 R p b 2 4 x L 1 B s Y X l l c i B T d G F 0 c y B B Z G p 1 c 3 R l Z C 9 B d X R v U m V t b 3 Z l Z E N v b H V t b n M x L n t D b 2 x 1 b W 4 y N C w y M 3 0 m c X V v d D s s J n F 1 b 3 Q 7 U 2 V j d G l v b j E v U G x h e W V y I F N 0 Y X R z I E F k a n V z d G V k L 0 F 1 d G 9 S Z W 1 v d m V k Q 2 9 s d W 1 u c z E u e 0 N v b H V t b j I 1 L D I 0 f S Z x d W 9 0 O y w m c X V v d D t T Z W N 0 a W 9 u M S 9 Q b G F 5 Z X I g U 3 R h d H M g Q W R q d X N 0 Z W Q v Q X V 0 b 1 J l b W 9 2 Z W R D b 2 x 1 b W 5 z M S 5 7 Q 2 9 s d W 1 u M j Y s M j V 9 J n F 1 b 3 Q 7 L C Z x d W 9 0 O 1 N l Y 3 R p b 2 4 x L 1 B s Y X l l c i B T d G F 0 c y B B Z G p 1 c 3 R l Z C 9 B d X R v U m V t b 3 Z l Z E N v b H V t b n M x L n t D b 2 x 1 b W 4 y N y w y N n 0 m c X V v d D s s J n F 1 b 3 Q 7 U 2 V j d G l v b j E v U G x h e W V y I F N 0 Y X R z I E F k a n V z d G V k L 0 F 1 d G 9 S Z W 1 v d m V k Q 2 9 s d W 1 u c z E u e 0 N v b H V t b j I 4 L D I 3 f S Z x d W 9 0 O y w m c X V v d D t T Z W N 0 a W 9 u M S 9 Q b G F 5 Z X I g U 3 R h d H M g Q W R q d X N 0 Z W Q v Q X V 0 b 1 J l b W 9 2 Z W R D b 2 x 1 b W 5 z M S 5 7 Q 2 9 s d W 1 u M j k s M j h 9 J n F 1 b 3 Q 7 L C Z x d W 9 0 O 1 N l Y 3 R p b 2 4 x L 1 B s Y X l l c i B T d G F 0 c y B B Z G p 1 c 3 R l Z C 9 B d X R v U m V t b 3 Z l Z E N v b H V t b n M x L n t D b 2 x 1 b W 4 z M C w y O X 0 m c X V v d D s s J n F 1 b 3 Q 7 U 2 V j d G l v b j E v U G x h e W V y I F N 0 Y X R z I E F k a n V z d G V k L 0 F 1 d G 9 S Z W 1 v d m V k Q 2 9 s d W 1 u c z E u e 0 N v b H V t b j M x L D M w f S Z x d W 9 0 O y w m c X V v d D t T Z W N 0 a W 9 u M S 9 Q b G F 5 Z X I g U 3 R h d H M g Q W R q d X N 0 Z W Q v Q X V 0 b 1 J l b W 9 2 Z W R D b 2 x 1 b W 5 z M S 5 7 Q 2 9 s d W 1 u M z I s M z F 9 J n F 1 b 3 Q 7 L C Z x d W 9 0 O 1 N l Y 3 R p b 2 4 x L 1 B s Y X l l c i B T d G F 0 c y B B Z G p 1 c 3 R l Z C 9 B d X R v U m V t b 3 Z l Z E N v b H V t b n M x L n t D b 2 x 1 b W 4 z M y w z M n 0 m c X V v d D s s J n F 1 b 3 Q 7 U 2 V j d G l v b j E v U G x h e W V y I F N 0 Y X R z I E F k a n V z d G V k L 0 F 1 d G 9 S Z W 1 v d m V k Q 2 9 s d W 1 u c z E u e 0 N v b H V t b j M 0 L D M z f S Z x d W 9 0 O y w m c X V v d D t T Z W N 0 a W 9 u M S 9 Q b G F 5 Z X I g U 3 R h d H M g Q W R q d X N 0 Z W Q v Q X V 0 b 1 J l b W 9 2 Z W R D b 2 x 1 b W 5 z M S 5 7 Q 2 9 s d W 1 u M z U s M z R 9 J n F 1 b 3 Q 7 L C Z x d W 9 0 O 1 N l Y 3 R p b 2 4 x L 1 B s Y X l l c i B T d G F 0 c y B B Z G p 1 c 3 R l Z C 9 B d X R v U m V t b 3 Z l Z E N v b H V t b n M x L n t D b 2 x 1 b W 4 z N i w z N X 0 m c X V v d D s s J n F 1 b 3 Q 7 U 2 V j d G l v b j E v U G x h e W V y I F N 0 Y X R z I E F k a n V z d G V k L 0 F 1 d G 9 S Z W 1 v d m V k Q 2 9 s d W 1 u c z E u e 0 N v b H V t b j M 3 L D M 2 f S Z x d W 9 0 O y w m c X V v d D t T Z W N 0 a W 9 u M S 9 Q b G F 5 Z X I g U 3 R h d H M g Q W R q d X N 0 Z W Q v Q X V 0 b 1 J l b W 9 2 Z W R D b 2 x 1 b W 5 z M S 5 7 Q 2 9 s d W 1 u M z g s M z d 9 J n F 1 b 3 Q 7 L C Z x d W 9 0 O 1 N l Y 3 R p b 2 4 x L 1 B s Y X l l c i B T d G F 0 c y B B Z G p 1 c 3 R l Z C 9 B d X R v U m V t b 3 Z l Z E N v b H V t b n M x L n t D b 2 x 1 b W 4 z O S w z O H 0 m c X V v d D s s J n F 1 b 3 Q 7 U 2 V j d G l v b j E v U G x h e W V y I F N 0 Y X R z I E F k a n V z d G V k L 0 F 1 d G 9 S Z W 1 v d m V k Q 2 9 s d W 1 u c z E u e 0 N v b H V t b j Q w L D M 5 f S Z x d W 9 0 O y w m c X V v d D t T Z W N 0 a W 9 u M S 9 Q b G F 5 Z X I g U 3 R h d H M g Q W R q d X N 0 Z W Q v Q X V 0 b 1 J l b W 9 2 Z W R D b 2 x 1 b W 5 z M S 5 7 Q 2 9 s d W 1 u N D E s N D B 9 J n F 1 b 3 Q 7 L C Z x d W 9 0 O 1 N l Y 3 R p b 2 4 x L 1 B s Y X l l c i B T d G F 0 c y B B Z G p 1 c 3 R l Z C 9 B d X R v U m V t b 3 Z l Z E N v b H V t b n M x L n t D b 2 x 1 b W 4 0 M i w 0 M X 0 m c X V v d D s s J n F 1 b 3 Q 7 U 2 V j d G l v b j E v U G x h e W V y I F N 0 Y X R z I E F k a n V z d G V k L 0 F 1 d G 9 S Z W 1 v d m V k Q 2 9 s d W 1 u c z E u e 0 N v b H V t b j Q z L D Q y f S Z x d W 9 0 O y w m c X V v d D t T Z W N 0 a W 9 u M S 9 Q b G F 5 Z X I g U 3 R h d H M g Q W R q d X N 0 Z W Q v Q X V 0 b 1 J l b W 9 2 Z W R D b 2 x 1 b W 5 z M S 5 7 Q 2 9 s d W 1 u N D Q s N D N 9 J n F 1 b 3 Q 7 L C Z x d W 9 0 O 1 N l Y 3 R p b 2 4 x L 1 B s Y X l l c i B T d G F 0 c y B B Z G p 1 c 3 R l Z C 9 B d X R v U m V t b 3 Z l Z E N v b H V t b n M x L n t D b 2 x 1 b W 4 0 N S w 0 N H 0 m c X V v d D s s J n F 1 b 3 Q 7 U 2 V j d G l v b j E v U G x h e W V y I F N 0 Y X R z I E F k a n V z d G V k L 0 F 1 d G 9 S Z W 1 v d m V k Q 2 9 s d W 1 u c z E u e 0 N v b H V t b j Q 2 L D Q 1 f S Z x d W 9 0 O y w m c X V v d D t T Z W N 0 a W 9 u M S 9 Q b G F 5 Z X I g U 3 R h d H M g Q W R q d X N 0 Z W Q v Q X V 0 b 1 J l b W 9 2 Z W R D b 2 x 1 b W 5 z M S 5 7 Q 2 9 s d W 1 u N D c s N D Z 9 J n F 1 b 3 Q 7 L C Z x d W 9 0 O 1 N l Y 3 R p b 2 4 x L 1 B s Y X l l c i B T d G F 0 c y B B Z G p 1 c 3 R l Z C 9 B d X R v U m V t b 3 Z l Z E N v b H V t b n M x L n t D b 2 x 1 b W 4 0 O C w 0 N 3 0 m c X V v d D s s J n F 1 b 3 Q 7 U 2 V j d G l v b j E v U G x h e W V y I F N 0 Y X R z I E F k a n V z d G V k L 0 F 1 d G 9 S Z W 1 v d m V k Q 2 9 s d W 1 u c z E u e 0 N v b H V t b j Q 5 L D Q 4 f S Z x d W 9 0 O y w m c X V v d D t T Z W N 0 a W 9 u M S 9 Q b G F 5 Z X I g U 3 R h d H M g Q W R q d X N 0 Z W Q v Q X V 0 b 1 J l b W 9 2 Z W R D b 2 x 1 b W 5 z M S 5 7 Q 2 9 s d W 1 u N T A s N D l 9 J n F 1 b 3 Q 7 L C Z x d W 9 0 O 1 N l Y 3 R p b 2 4 x L 1 B s Y X l l c i B T d G F 0 c y B B Z G p 1 c 3 R l Z C 9 B d X R v U m V t b 3 Z l Z E N v b H V t b n M x L n t D b 2 x 1 b W 4 1 M S w 1 M H 0 m c X V v d D s s J n F 1 b 3 Q 7 U 2 V j d G l v b j E v U G x h e W V y I F N 0 Y X R z I E F k a n V z d G V k L 0 F 1 d G 9 S Z W 1 v d m V k Q 2 9 s d W 1 u c z E u e 0 N v b H V t b j U y L D U x f S Z x d W 9 0 O y w m c X V v d D t T Z W N 0 a W 9 u M S 9 Q b G F 5 Z X I g U 3 R h d H M g Q W R q d X N 0 Z W Q v Q X V 0 b 1 J l b W 9 2 Z W R D b 2 x 1 b W 5 z M S 5 7 Q 2 9 s d W 1 u N T M s N T J 9 J n F 1 b 3 Q 7 L C Z x d W 9 0 O 1 N l Y 3 R p b 2 4 x L 1 B s Y X l l c i B T d G F 0 c y B B Z G p 1 c 3 R l Z C 9 B d X R v U m V t b 3 Z l Z E N v b H V t b n M x L n t D b 2 x 1 b W 4 1 N C w 1 M 3 0 m c X V v d D s s J n F 1 b 3 Q 7 U 2 V j d G l v b j E v U G x h e W V y I F N 0 Y X R z I E F k a n V z d G V k L 0 F 1 d G 9 S Z W 1 v d m V k Q 2 9 s d W 1 u c z E u e 0 N v b H V t b j U 1 L D U 0 f S Z x d W 9 0 O y w m c X V v d D t T Z W N 0 a W 9 u M S 9 Q b G F 5 Z X I g U 3 R h d H M g Q W R q d X N 0 Z W Q v Q X V 0 b 1 J l b W 9 2 Z W R D b 2 x 1 b W 5 z M S 5 7 Q 2 9 s d W 1 u N T Y s N T V 9 J n F 1 b 3 Q 7 L C Z x d W 9 0 O 1 N l Y 3 R p b 2 4 x L 1 B s Y X l l c i B T d G F 0 c y B B Z G p 1 c 3 R l Z C 9 B d X R v U m V t b 3 Z l Z E N v b H V t b n M x L n t D b 2 x 1 b W 4 1 N y w 1 N n 0 m c X V v d D s s J n F 1 b 3 Q 7 U 2 V j d G l v b j E v U G x h e W V y I F N 0 Y X R z I E F k a n V z d G V k L 0 F 1 d G 9 S Z W 1 v d m V k Q 2 9 s d W 1 u c z E u e 0 N v b H V t b j U 4 L D U 3 f S Z x d W 9 0 O y w m c X V v d D t T Z W N 0 a W 9 u M S 9 Q b G F 5 Z X I g U 3 R h d H M g Q W R q d X N 0 Z W Q v Q X V 0 b 1 J l b W 9 2 Z W R D b 2 x 1 b W 5 z M S 5 7 Q 2 9 s d W 1 u N T k s N T h 9 J n F 1 b 3 Q 7 L C Z x d W 9 0 O 1 N l Y 3 R p b 2 4 x L 1 B s Y X l l c i B T d G F 0 c y B B Z G p 1 c 3 R l Z C 9 B d X R v U m V t b 3 Z l Z E N v b H V t b n M x L n t D b 2 x 1 b W 4 2 M C w 1 O X 0 m c X V v d D s s J n F 1 b 3 Q 7 U 2 V j d G l v b j E v U G x h e W V y I F N 0 Y X R z I E F k a n V z d G V k L 0 F 1 d G 9 S Z W 1 v d m V k Q 2 9 s d W 1 u c z E u e 0 N v b H V t b j Y x L D Y w f S Z x d W 9 0 O y w m c X V v d D t T Z W N 0 a W 9 u M S 9 Q b G F 5 Z X I g U 3 R h d H M g Q W R q d X N 0 Z W Q v Q X V 0 b 1 J l b W 9 2 Z W R D b 2 x 1 b W 5 z M S 5 7 Q 2 9 s d W 1 u N j I s N j F 9 J n F 1 b 3 Q 7 L C Z x d W 9 0 O 1 N l Y 3 R p b 2 4 x L 1 B s Y X l l c i B T d G F 0 c y B B Z G p 1 c 3 R l Z C 9 B d X R v U m V t b 3 Z l Z E N v b H V t b n M x L n t D b 2 x 1 b W 4 2 M y w 2 M n 0 m c X V v d D s s J n F 1 b 3 Q 7 U 2 V j d G l v b j E v U G x h e W V y I F N 0 Y X R z I E F k a n V z d G V k L 0 F 1 d G 9 S Z W 1 v d m V k Q 2 9 s d W 1 u c z E u e 0 N v b H V t b j Y 0 L D Y z f S Z x d W 9 0 O y w m c X V v d D t T Z W N 0 a W 9 u M S 9 Q b G F 5 Z X I g U 3 R h d H M g Q W R q d X N 0 Z W Q v Q X V 0 b 1 J l b W 9 2 Z W R D b 2 x 1 b W 5 z M S 5 7 Q 2 9 s d W 1 u N j U s N j R 9 J n F 1 b 3 Q 7 L C Z x d W 9 0 O 1 N l Y 3 R p b 2 4 x L 1 B s Y X l l c i B T d G F 0 c y B B Z G p 1 c 3 R l Z C 9 B d X R v U m V t b 3 Z l Z E N v b H V t b n M x L n t D b 2 x 1 b W 4 2 N i w 2 N X 0 m c X V v d D s s J n F 1 b 3 Q 7 U 2 V j d G l v b j E v U G x h e W V y I F N 0 Y X R z I E F k a n V z d G V k L 0 F 1 d G 9 S Z W 1 v d m V k Q 2 9 s d W 1 u c z E u e 0 N v b H V t b j Y 3 L D Y 2 f S Z x d W 9 0 O y w m c X V v d D t T Z W N 0 a W 9 u M S 9 Q b G F 5 Z X I g U 3 R h d H M g Q W R q d X N 0 Z W Q v Q X V 0 b 1 J l b W 9 2 Z W R D b 2 x 1 b W 5 z M S 5 7 Q 2 9 s d W 1 u N j g s N j d 9 J n F 1 b 3 Q 7 L C Z x d W 9 0 O 1 N l Y 3 R p b 2 4 x L 1 B s Y X l l c i B T d G F 0 c y B B Z G p 1 c 3 R l Z C 9 B d X R v U m V t b 3 Z l Z E N v b H V t b n M x L n t D b 2 x 1 b W 4 2 O S w 2 O H 0 m c X V v d D s s J n F 1 b 3 Q 7 U 2 V j d G l v b j E v U G x h e W V y I F N 0 Y X R z I E F k a n V z d G V k L 0 F 1 d G 9 S Z W 1 v d m V k Q 2 9 s d W 1 u c z E u e 0 N v b H V t b j c w L D Y 5 f S Z x d W 9 0 O y w m c X V v d D t T Z W N 0 a W 9 u M S 9 Q b G F 5 Z X I g U 3 R h d H M g Q W R q d X N 0 Z W Q v Q X V 0 b 1 J l b W 9 2 Z W R D b 2 x 1 b W 5 z M S 5 7 Q 2 9 s d W 1 u N z E s N z B 9 J n F 1 b 3 Q 7 L C Z x d W 9 0 O 1 N l Y 3 R p b 2 4 x L 1 B s Y X l l c i B T d G F 0 c y B B Z G p 1 c 3 R l Z C 9 B d X R v U m V t b 3 Z l Z E N v b H V t b n M x L n t D b 2 x 1 b W 4 3 M i w 3 M X 0 m c X V v d D s s J n F 1 b 3 Q 7 U 2 V j d G l v b j E v U G x h e W V y I F N 0 Y X R z I E F k a n V z d G V k L 0 F 1 d G 9 S Z W 1 v d m V k Q 2 9 s d W 1 u c z E u e 0 N v b H V t b j c z L D c y f S Z x d W 9 0 O y w m c X V v d D t T Z W N 0 a W 9 u M S 9 Q b G F 5 Z X I g U 3 R h d H M g Q W R q d X N 0 Z W Q v Q X V 0 b 1 J l b W 9 2 Z W R D b 2 x 1 b W 5 z M S 5 7 Q 2 9 s d W 1 u N z Q s N z N 9 J n F 1 b 3 Q 7 L C Z x d W 9 0 O 1 N l Y 3 R p b 2 4 x L 1 B s Y X l l c i B T d G F 0 c y B B Z G p 1 c 3 R l Z C 9 B d X R v U m V t b 3 Z l Z E N v b H V t b n M x L n t D b 2 x 1 b W 4 3 N S w 3 N H 0 m c X V v d D s s J n F 1 b 3 Q 7 U 2 V j d G l v b j E v U G x h e W V y I F N 0 Y X R z I E F k a n V z d G V k L 0 F 1 d G 9 S Z W 1 v d m V k Q 2 9 s d W 1 u c z E u e 0 N v b H V t b j c 2 L D c 1 f S Z x d W 9 0 O y w m c X V v d D t T Z W N 0 a W 9 u M S 9 Q b G F 5 Z X I g U 3 R h d H M g Q W R q d X N 0 Z W Q v Q X V 0 b 1 J l b W 9 2 Z W R D b 2 x 1 b W 5 z M S 5 7 Q 2 9 s d W 1 u N z c s N z Z 9 J n F 1 b 3 Q 7 L C Z x d W 9 0 O 1 N l Y 3 R p b 2 4 x L 1 B s Y X l l c i B T d G F 0 c y B B Z G p 1 c 3 R l Z C 9 B d X R v U m V t b 3 Z l Z E N v b H V t b n M x L n t D b 2 x 1 b W 4 3 O C w 3 N 3 0 m c X V v d D s s J n F 1 b 3 Q 7 U 2 V j d G l v b j E v U G x h e W V y I F N 0 Y X R z I E F k a n V z d G V k L 0 F 1 d G 9 S Z W 1 v d m V k Q 2 9 s d W 1 u c z E u e 0 N v b H V t b j c 5 L D c 4 f S Z x d W 9 0 O y w m c X V v d D t T Z W N 0 a W 9 u M S 9 Q b G F 5 Z X I g U 3 R h d H M g Q W R q d X N 0 Z W Q v Q X V 0 b 1 J l b W 9 2 Z W R D b 2 x 1 b W 5 z M S 5 7 Q 2 9 s d W 1 u O D A s N z l 9 J n F 1 b 3 Q 7 L C Z x d W 9 0 O 1 N l Y 3 R p b 2 4 x L 1 B s Y X l l c i B T d G F 0 c y B B Z G p 1 c 3 R l Z C 9 B d X R v U m V t b 3 Z l Z E N v b H V t b n M x L n t D b 2 x 1 b W 4 4 M S w 4 M H 0 m c X V v d D s s J n F 1 b 3 Q 7 U 2 V j d G l v b j E v U G x h e W V y I F N 0 Y X R z I E F k a n V z d G V k L 0 F 1 d G 9 S Z W 1 v d m V k Q 2 9 s d W 1 u c z E u e 0 N v b H V t b j g y L D g x f S Z x d W 9 0 O y w m c X V v d D t T Z W N 0 a W 9 u M S 9 Q b G F 5 Z X I g U 3 R h d H M g Q W R q d X N 0 Z W Q v Q X V 0 b 1 J l b W 9 2 Z W R D b 2 x 1 b W 5 z M S 5 7 Q 2 9 s d W 1 u O D M s O D J 9 J n F 1 b 3 Q 7 L C Z x d W 9 0 O 1 N l Y 3 R p b 2 4 x L 1 B s Y X l l c i B T d G F 0 c y B B Z G p 1 c 3 R l Z C 9 B d X R v U m V t b 3 Z l Z E N v b H V t b n M x L n t D b 2 x 1 b W 4 4 N C w 4 M 3 0 m c X V v d D s s J n F 1 b 3 Q 7 U 2 V j d G l v b j E v U G x h e W V y I F N 0 Y X R z I E F k a n V z d G V k L 0 F 1 d G 9 S Z W 1 v d m V k Q 2 9 s d W 1 u c z E u e 0 N v b H V t b j g 1 L D g 0 f S Z x d W 9 0 O y w m c X V v d D t T Z W N 0 a W 9 u M S 9 Q b G F 5 Z X I g U 3 R h d H M g Q W R q d X N 0 Z W Q v Q X V 0 b 1 J l b W 9 2 Z W R D b 2 x 1 b W 5 z M S 5 7 Q 2 9 s d W 1 u O D Y s O D V 9 J n F 1 b 3 Q 7 L C Z x d W 9 0 O 1 N l Y 3 R p b 2 4 x L 1 B s Y X l l c i B T d G F 0 c y B B Z G p 1 c 3 R l Z C 9 B d X R v U m V t b 3 Z l Z E N v b H V t b n M x L n t D b 2 x 1 b W 4 4 N y w 4 N n 0 m c X V v d D s s J n F 1 b 3 Q 7 U 2 V j d G l v b j E v U G x h e W V y I F N 0 Y X R z I E F k a n V z d G V k L 0 F 1 d G 9 S Z W 1 v d m V k Q 2 9 s d W 1 u c z E u e 0 N v b H V t b j g 4 L D g 3 f S Z x d W 9 0 O y w m c X V v d D t T Z W N 0 a W 9 u M S 9 Q b G F 5 Z X I g U 3 R h d H M g Q W R q d X N 0 Z W Q v Q X V 0 b 1 J l b W 9 2 Z W R D b 2 x 1 b W 5 z M S 5 7 Q 2 9 s d W 1 u O D k s O D h 9 J n F 1 b 3 Q 7 L C Z x d W 9 0 O 1 N l Y 3 R p b 2 4 x L 1 B s Y X l l c i B T d G F 0 c y B B Z G p 1 c 3 R l Z C 9 B d X R v U m V t b 3 Z l Z E N v b H V t b n M x L n t D b 2 x 1 b W 4 5 M C w 4 O X 0 m c X V v d D s s J n F 1 b 3 Q 7 U 2 V j d G l v b j E v U G x h e W V y I F N 0 Y X R z I E F k a n V z d G V k L 0 F 1 d G 9 S Z W 1 v d m V k Q 2 9 s d W 1 u c z E u e 0 N v b H V t b j k x L D k w f S Z x d W 9 0 O y w m c X V v d D t T Z W N 0 a W 9 u M S 9 Q b G F 5 Z X I g U 3 R h d H M g Q W R q d X N 0 Z W Q v Q X V 0 b 1 J l b W 9 2 Z W R D b 2 x 1 b W 5 z M S 5 7 Q 2 9 s d W 1 u O T I s O T F 9 J n F 1 b 3 Q 7 L C Z x d W 9 0 O 1 N l Y 3 R p b 2 4 x L 1 B s Y X l l c i B T d G F 0 c y B B Z G p 1 c 3 R l Z C 9 B d X R v U m V t b 3 Z l Z E N v b H V t b n M x L n t D b 2 x 1 b W 4 5 M y w 5 M n 0 m c X V v d D s s J n F 1 b 3 Q 7 U 2 V j d G l v b j E v U G x h e W V y I F N 0 Y X R z I E F k a n V z d G V k L 0 F 1 d G 9 S Z W 1 v d m V k Q 2 9 s d W 1 u c z E u e 0 N v b H V t b j k 0 L D k z f S Z x d W 9 0 O y w m c X V v d D t T Z W N 0 a W 9 u M S 9 Q b G F 5 Z X I g U 3 R h d H M g Q W R q d X N 0 Z W Q v Q X V 0 b 1 J l b W 9 2 Z W R D b 2 x 1 b W 5 z M S 5 7 Q 2 9 s d W 1 u O T U s O T R 9 J n F 1 b 3 Q 7 L C Z x d W 9 0 O 1 N l Y 3 R p b 2 4 x L 1 B s Y X l l c i B T d G F 0 c y B B Z G p 1 c 3 R l Z C 9 B d X R v U m V t b 3 Z l Z E N v b H V t b n M x L n t D b 2 x 1 b W 4 5 N i w 5 N X 0 m c X V v d D s s J n F 1 b 3 Q 7 U 2 V j d G l v b j E v U G x h e W V y I F N 0 Y X R z I E F k a n V z d G V k L 0 F 1 d G 9 S Z W 1 v d m V k Q 2 9 s d W 1 u c z E u e 0 N v b H V t b j k 3 L D k 2 f S Z x d W 9 0 O y w m c X V v d D t T Z W N 0 a W 9 u M S 9 Q b G F 5 Z X I g U 3 R h d H M g Q W R q d X N 0 Z W Q v Q X V 0 b 1 J l b W 9 2 Z W R D b 2 x 1 b W 5 z M S 5 7 Q 2 9 s d W 1 u O T g s O T d 9 J n F 1 b 3 Q 7 L C Z x d W 9 0 O 1 N l Y 3 R p b 2 4 x L 1 B s Y X l l c i B T d G F 0 c y B B Z G p 1 c 3 R l Z C 9 B d X R v U m V t b 3 Z l Z E N v b H V t b n M x L n t D b 2 x 1 b W 4 5 O S w 5 O H 0 m c X V v d D s s J n F 1 b 3 Q 7 U 2 V j d G l v b j E v U G x h e W V y I F N 0 Y X R z I E F k a n V z d G V k L 0 F 1 d G 9 S Z W 1 v d m V k Q 2 9 s d W 1 u c z E u e 0 N v b H V t b j E w M C w 5 O X 0 m c X V v d D s s J n F 1 b 3 Q 7 U 2 V j d G l v b j E v U G x h e W V y I F N 0 Y X R z I E F k a n V z d G V k L 0 F 1 d G 9 S Z W 1 v d m V k Q 2 9 s d W 1 u c z E u e 0 N v b H V t b j E w M S w x M D B 9 J n F 1 b 3 Q 7 L C Z x d W 9 0 O 1 N l Y 3 R p b 2 4 x L 1 B s Y X l l c i B T d G F 0 c y B B Z G p 1 c 3 R l Z C 9 B d X R v U m V t b 3 Z l Z E N v b H V t b n M x L n t D b 2 x 1 b W 4 x M D I s M T A x f S Z x d W 9 0 O y w m c X V v d D t T Z W N 0 a W 9 u M S 9 Q b G F 5 Z X I g U 3 R h d H M g Q W R q d X N 0 Z W Q v Q X V 0 b 1 J l b W 9 2 Z W R D b 2 x 1 b W 5 z M S 5 7 Q 2 9 s d W 1 u M T A z L D E w M n 0 m c X V v d D s s J n F 1 b 3 Q 7 U 2 V j d G l v b j E v U G x h e W V y I F N 0 Y X R z I E F k a n V z d G V k L 0 F 1 d G 9 S Z W 1 v d m V k Q 2 9 s d W 1 u c z E u e 0 N v b H V t b j E w N C w x M D N 9 J n F 1 b 3 Q 7 L C Z x d W 9 0 O 1 N l Y 3 R p b 2 4 x L 1 B s Y X l l c i B T d G F 0 c y B B Z G p 1 c 3 R l Z C 9 B d X R v U m V t b 3 Z l Z E N v b H V t b n M x L n t D b 2 x 1 b W 4 x M D U s M T A 0 f S Z x d W 9 0 O y w m c X V v d D t T Z W N 0 a W 9 u M S 9 Q b G F 5 Z X I g U 3 R h d H M g Q W R q d X N 0 Z W Q v Q X V 0 b 1 J l b W 9 2 Z W R D b 2 x 1 b W 5 z M S 5 7 Q 2 9 s d W 1 u M T A 2 L D E w N X 0 m c X V v d D s s J n F 1 b 3 Q 7 U 2 V j d G l v b j E v U G x h e W V y I F N 0 Y X R z I E F k a n V z d G V k L 0 F 1 d G 9 S Z W 1 v d m V k Q 2 9 s d W 1 u c z E u e 0 N v b H V t b j E w N y w x M D Z 9 J n F 1 b 3 Q 7 L C Z x d W 9 0 O 1 N l Y 3 R p b 2 4 x L 1 B s Y X l l c i B T d G F 0 c y B B Z G p 1 c 3 R l Z C 9 B d X R v U m V t b 3 Z l Z E N v b H V t b n M x L n t D b 2 x 1 b W 4 x M D g s M T A 3 f S Z x d W 9 0 O y w m c X V v d D t T Z W N 0 a W 9 u M S 9 Q b G F 5 Z X I g U 3 R h d H M g Q W R q d X N 0 Z W Q v Q X V 0 b 1 J l b W 9 2 Z W R D b 2 x 1 b W 5 z M S 5 7 Q 2 9 s d W 1 u M T A 5 L D E w O H 0 m c X V v d D s s J n F 1 b 3 Q 7 U 2 V j d G l v b j E v U G x h e W V y I F N 0 Y X R z I E F k a n V z d G V k L 0 F 1 d G 9 S Z W 1 v d m V k Q 2 9 s d W 1 u c z E u e 0 N v b H V t b j E x M C w x M D l 9 J n F 1 b 3 Q 7 L C Z x d W 9 0 O 1 N l Y 3 R p b 2 4 x L 1 B s Y X l l c i B T d G F 0 c y B B Z G p 1 c 3 R l Z C 9 B d X R v U m V t b 3 Z l Z E N v b H V t b n M x L n t D b 2 x 1 b W 4 x M T E s M T E w f S Z x d W 9 0 O y w m c X V v d D t T Z W N 0 a W 9 u M S 9 Q b G F 5 Z X I g U 3 R h d H M g Q W R q d X N 0 Z W Q v Q X V 0 b 1 J l b W 9 2 Z W R D b 2 x 1 b W 5 z M S 5 7 Q 2 9 s d W 1 u M T E y L D E x M X 0 m c X V v d D s s J n F 1 b 3 Q 7 U 2 V j d G l v b j E v U G x h e W V y I F N 0 Y X R z I E F k a n V z d G V k L 0 F 1 d G 9 S Z W 1 v d m V k Q 2 9 s d W 1 u c z E u e 0 N v b H V t b j E x M y w x M T J 9 J n F 1 b 3 Q 7 L C Z x d W 9 0 O 1 N l Y 3 R p b 2 4 x L 1 B s Y X l l c i B T d G F 0 c y B B Z G p 1 c 3 R l Z C 9 B d X R v U m V t b 3 Z l Z E N v b H V t b n M x L n t D b 2 x 1 b W 4 x M T Q s M T E z f S Z x d W 9 0 O y w m c X V v d D t T Z W N 0 a W 9 u M S 9 Q b G F 5 Z X I g U 3 R h d H M g Q W R q d X N 0 Z W Q v Q X V 0 b 1 J l b W 9 2 Z W R D b 2 x 1 b W 5 z M S 5 7 Q 2 9 s d W 1 u M T E 1 L D E x N H 0 m c X V v d D s s J n F 1 b 3 Q 7 U 2 V j d G l v b j E v U G x h e W V y I F N 0 Y X R z I E F k a n V z d G V k L 0 F 1 d G 9 S Z W 1 v d m V k Q 2 9 s d W 1 u c z E u e 0 N v b H V t b j E x N i w x M T V 9 J n F 1 b 3 Q 7 L C Z x d W 9 0 O 1 N l Y 3 R p b 2 4 x L 1 B s Y X l l c i B T d G F 0 c y B B Z G p 1 c 3 R l Z C 9 B d X R v U m V t b 3 Z l Z E N v b H V t b n M x L n t D b 2 x 1 b W 4 x M T c s M T E 2 f S Z x d W 9 0 O y w m c X V v d D t T Z W N 0 a W 9 u M S 9 Q b G F 5 Z X I g U 3 R h d H M g Q W R q d X N 0 Z W Q v Q X V 0 b 1 J l b W 9 2 Z W R D b 2 x 1 b W 5 z M S 5 7 Q 2 9 s d W 1 u M T E 4 L D E x N 3 0 m c X V v d D s s J n F 1 b 3 Q 7 U 2 V j d G l v b j E v U G x h e W V y I F N 0 Y X R z I E F k a n V z d G V k L 0 F 1 d G 9 S Z W 1 v d m V k Q 2 9 s d W 1 u c z E u e 0 N v b H V t b j E x O S w x M T h 9 J n F 1 b 3 Q 7 L C Z x d W 9 0 O 1 N l Y 3 R p b 2 4 x L 1 B s Y X l l c i B T d G F 0 c y B B Z G p 1 c 3 R l Z C 9 B d X R v U m V t b 3 Z l Z E N v b H V t b n M x L n t D b 2 x 1 b W 4 x M j A s M T E 5 f S Z x d W 9 0 O y w m c X V v d D t T Z W N 0 a W 9 u M S 9 Q b G F 5 Z X I g U 3 R h d H M g Q W R q d X N 0 Z W Q v Q X V 0 b 1 J l b W 9 2 Z W R D b 2 x 1 b W 5 z M S 5 7 Q 2 9 s d W 1 u M T I x L D E y M H 0 m c X V v d D s s J n F 1 b 3 Q 7 U 2 V j d G l v b j E v U G x h e W V y I F N 0 Y X R z I E F k a n V z d G V k L 0 F 1 d G 9 S Z W 1 v d m V k Q 2 9 s d W 1 u c z E u e 0 N v b H V t b j E y M i w x M j F 9 J n F 1 b 3 Q 7 L C Z x d W 9 0 O 1 N l Y 3 R p b 2 4 x L 1 B s Y X l l c i B T d G F 0 c y B B Z G p 1 c 3 R l Z C 9 B d X R v U m V t b 3 Z l Z E N v b H V t b n M x L n t D b 2 x 1 b W 4 x M j M s M T I y f S Z x d W 9 0 O y w m c X V v d D t T Z W N 0 a W 9 u M S 9 Q b G F 5 Z X I g U 3 R h d H M g Q W R q d X N 0 Z W Q v Q X V 0 b 1 J l b W 9 2 Z W R D b 2 x 1 b W 5 z M S 5 7 Q 2 9 s d W 1 u M T I 0 L D E y M 3 0 m c X V v d D s s J n F 1 b 3 Q 7 U 2 V j d G l v b j E v U G x h e W V y I F N 0 Y X R z I E F k a n V z d G V k L 0 F 1 d G 9 S Z W 1 v d m V k Q 2 9 s d W 1 u c z E u e 0 N v b H V t b j E y N S w x M j R 9 J n F 1 b 3 Q 7 L C Z x d W 9 0 O 1 N l Y 3 R p b 2 4 x L 1 B s Y X l l c i B T d G F 0 c y B B Z G p 1 c 3 R l Z C 9 B d X R v U m V t b 3 Z l Z E N v b H V t b n M x L n t D b 2 x 1 b W 4 x M j Y s M T I 1 f S Z x d W 9 0 O y w m c X V v d D t T Z W N 0 a W 9 u M S 9 Q b G F 5 Z X I g U 3 R h d H M g Q W R q d X N 0 Z W Q v Q X V 0 b 1 J l b W 9 2 Z W R D b 2 x 1 b W 5 z M S 5 7 Q 2 9 s d W 1 u M T I 3 L D E y N n 0 m c X V v d D s s J n F 1 b 3 Q 7 U 2 V j d G l v b j E v U G x h e W V y I F N 0 Y X R z I E F k a n V z d G V k L 0 F 1 d G 9 S Z W 1 v d m V k Q 2 9 s d W 1 u c z E u e 0 N v b H V t b j E y O C w x M j d 9 J n F 1 b 3 Q 7 L C Z x d W 9 0 O 1 N l Y 3 R p b 2 4 x L 1 B s Y X l l c i B T d G F 0 c y B B Z G p 1 c 3 R l Z C 9 B d X R v U m V t b 3 Z l Z E N v b H V t b n M x L n t D b 2 x 1 b W 4 x M j k s M T I 4 f S Z x d W 9 0 O y w m c X V v d D t T Z W N 0 a W 9 u M S 9 Q b G F 5 Z X I g U 3 R h d H M g Q W R q d X N 0 Z W Q v Q X V 0 b 1 J l b W 9 2 Z W R D b 2 x 1 b W 5 z M S 5 7 Q 2 9 s d W 1 u M T M w L D E y O X 0 m c X V v d D s s J n F 1 b 3 Q 7 U 2 V j d G l v b j E v U G x h e W V y I F N 0 Y X R z I E F k a n V z d G V k L 0 F 1 d G 9 S Z W 1 v d m V k Q 2 9 s d W 1 u c z E u e 0 N v b H V t b j E z M S w x M z B 9 J n F 1 b 3 Q 7 L C Z x d W 9 0 O 1 N l Y 3 R p b 2 4 x L 1 B s Y X l l c i B T d G F 0 c y B B Z G p 1 c 3 R l Z C 9 B d X R v U m V t b 3 Z l Z E N v b H V t b n M x L n t D b 2 x 1 b W 4 x M z I s M T M x f S Z x d W 9 0 O y w m c X V v d D t T Z W N 0 a W 9 u M S 9 Q b G F 5 Z X I g U 3 R h d H M g Q W R q d X N 0 Z W Q v Q X V 0 b 1 J l b W 9 2 Z W R D b 2 x 1 b W 5 z M S 5 7 Q 2 9 s d W 1 u M T M z L D E z M n 0 m c X V v d D s s J n F 1 b 3 Q 7 U 2 V j d G l v b j E v U G x h e W V y I F N 0 Y X R z I E F k a n V z d G V k L 0 F 1 d G 9 S Z W 1 v d m V k Q 2 9 s d W 1 u c z E u e 0 N v b H V t b j E z N C w x M z N 9 J n F 1 b 3 Q 7 L C Z x d W 9 0 O 1 N l Y 3 R p b 2 4 x L 1 B s Y X l l c i B T d G F 0 c y B B Z G p 1 c 3 R l Z C 9 B d X R v U m V t b 3 Z l Z E N v b H V t b n M x L n t D b 2 x 1 b W 4 x M z U s M T M 0 f S Z x d W 9 0 O y w m c X V v d D t T Z W N 0 a W 9 u M S 9 Q b G F 5 Z X I g U 3 R h d H M g Q W R q d X N 0 Z W Q v Q X V 0 b 1 J l b W 9 2 Z W R D b 2 x 1 b W 5 z M S 5 7 Q 2 9 s d W 1 u M T M 2 L D E z N X 0 m c X V v d D s s J n F 1 b 3 Q 7 U 2 V j d G l v b j E v U G x h e W V y I F N 0 Y X R z I E F k a n V z d G V k L 0 F 1 d G 9 S Z W 1 v d m V k Q 2 9 s d W 1 u c z E u e 0 N v b H V t b j E z N y w x M z Z 9 J n F 1 b 3 Q 7 L C Z x d W 9 0 O 1 N l Y 3 R p b 2 4 x L 1 B s Y X l l c i B T d G F 0 c y B B Z G p 1 c 3 R l Z C 9 B d X R v U m V t b 3 Z l Z E N v b H V t b n M x L n t D b 2 x 1 b W 4 x M z g s M T M 3 f S Z x d W 9 0 O y w m c X V v d D t T Z W N 0 a W 9 u M S 9 Q b G F 5 Z X I g U 3 R h d H M g Q W R q d X N 0 Z W Q v Q X V 0 b 1 J l b W 9 2 Z W R D b 2 x 1 b W 5 z M S 5 7 Q 2 9 s d W 1 u M T M 5 L D E z O H 0 m c X V v d D s s J n F 1 b 3 Q 7 U 2 V j d G l v b j E v U G x h e W V y I F N 0 Y X R z I E F k a n V z d G V k L 0 F 1 d G 9 S Z W 1 v d m V k Q 2 9 s d W 1 u c z E u e 0 N v b H V t b j E 0 M C w x M z l 9 J n F 1 b 3 Q 7 X S w m c X V v d D t D b 2 x 1 b W 5 D b 3 V u d C Z x d W 9 0 O z o x N D A s J n F 1 b 3 Q 7 S 2 V 5 Q 2 9 s d W 1 u T m F t Z X M m c X V v d D s 6 W 1 0 s J n F 1 b 3 Q 7 Q 2 9 s d W 1 u S W R l b n R p d G l l c y Z x d W 9 0 O z p b J n F 1 b 3 Q 7 U 2 V j d G l v b j E v U G x h e W V y I F N 0 Y X R z I E F k a n V z d G V k L 0 F 1 d G 9 S Z W 1 v d m V k Q 2 9 s d W 1 u c z E u e 0 N v b H V t b j E s M H 0 m c X V v d D s s J n F 1 b 3 Q 7 U 2 V j d G l v b j E v U G x h e W V y I F N 0 Y X R z I E F k a n V z d G V k L 0 F 1 d G 9 S Z W 1 v d m V k Q 2 9 s d W 1 u c z E u e 0 N v b H V t b j I s M X 0 m c X V v d D s s J n F 1 b 3 Q 7 U 2 V j d G l v b j E v U G x h e W V y I F N 0 Y X R z I E F k a n V z d G V k L 0 F 1 d G 9 S Z W 1 v d m V k Q 2 9 s d W 1 u c z E u e 0 N v b H V t b j M s M n 0 m c X V v d D s s J n F 1 b 3 Q 7 U 2 V j d G l v b j E v U G x h e W V y I F N 0 Y X R z I E F k a n V z d G V k L 0 F 1 d G 9 S Z W 1 v d m V k Q 2 9 s d W 1 u c z E u e 0 N v b H V t b j Q s M 3 0 m c X V v d D s s J n F 1 b 3 Q 7 U 2 V j d G l v b j E v U G x h e W V y I F N 0 Y X R z I E F k a n V z d G V k L 0 F 1 d G 9 S Z W 1 v d m V k Q 2 9 s d W 1 u c z E u e 0 N v b H V t b j U s N H 0 m c X V v d D s s J n F 1 b 3 Q 7 U 2 V j d G l v b j E v U G x h e W V y I F N 0 Y X R z I E F k a n V z d G V k L 0 F 1 d G 9 S Z W 1 v d m V k Q 2 9 s d W 1 u c z E u e 0 N v b H V t b j Y s N X 0 m c X V v d D s s J n F 1 b 3 Q 7 U 2 V j d G l v b j E v U G x h e W V y I F N 0 Y X R z I E F k a n V z d G V k L 0 F 1 d G 9 S Z W 1 v d m V k Q 2 9 s d W 1 u c z E u e 0 N v b H V t b j c s N n 0 m c X V v d D s s J n F 1 b 3 Q 7 U 2 V j d G l v b j E v U G x h e W V y I F N 0 Y X R z I E F k a n V z d G V k L 0 F 1 d G 9 S Z W 1 v d m V k Q 2 9 s d W 1 u c z E u e 0 N v b H V t b j g s N 3 0 m c X V v d D s s J n F 1 b 3 Q 7 U 2 V j d G l v b j E v U G x h e W V y I F N 0 Y X R z I E F k a n V z d G V k L 0 F 1 d G 9 S Z W 1 v d m V k Q 2 9 s d W 1 u c z E u e 0 N v b H V t b j k s O H 0 m c X V v d D s s J n F 1 b 3 Q 7 U 2 V j d G l v b j E v U G x h e W V y I F N 0 Y X R z I E F k a n V z d G V k L 0 F 1 d G 9 S Z W 1 v d m V k Q 2 9 s d W 1 u c z E u e 0 N v b H V t b j E w L D l 9 J n F 1 b 3 Q 7 L C Z x d W 9 0 O 1 N l Y 3 R p b 2 4 x L 1 B s Y X l l c i B T d G F 0 c y B B Z G p 1 c 3 R l Z C 9 B d X R v U m V t b 3 Z l Z E N v b H V t b n M x L n t D b 2 x 1 b W 4 x M S w x M H 0 m c X V v d D s s J n F 1 b 3 Q 7 U 2 V j d G l v b j E v U G x h e W V y I F N 0 Y X R z I E F k a n V z d G V k L 0 F 1 d G 9 S Z W 1 v d m V k Q 2 9 s d W 1 u c z E u e 0 N v b H V t b j E y L D E x f S Z x d W 9 0 O y w m c X V v d D t T Z W N 0 a W 9 u M S 9 Q b G F 5 Z X I g U 3 R h d H M g Q W R q d X N 0 Z W Q v Q X V 0 b 1 J l b W 9 2 Z W R D b 2 x 1 b W 5 z M S 5 7 Q 2 9 s d W 1 u M T M s M T J 9 J n F 1 b 3 Q 7 L C Z x d W 9 0 O 1 N l Y 3 R p b 2 4 x L 1 B s Y X l l c i B T d G F 0 c y B B Z G p 1 c 3 R l Z C 9 B d X R v U m V t b 3 Z l Z E N v b H V t b n M x L n t D b 2 x 1 b W 4 x N C w x M 3 0 m c X V v d D s s J n F 1 b 3 Q 7 U 2 V j d G l v b j E v U G x h e W V y I F N 0 Y X R z I E F k a n V z d G V k L 0 F 1 d G 9 S Z W 1 v d m V k Q 2 9 s d W 1 u c z E u e 0 N v b H V t b j E 1 L D E 0 f S Z x d W 9 0 O y w m c X V v d D t T Z W N 0 a W 9 u M S 9 Q b G F 5 Z X I g U 3 R h d H M g Q W R q d X N 0 Z W Q v Q X V 0 b 1 J l b W 9 2 Z W R D b 2 x 1 b W 5 z M S 5 7 Q 2 9 s d W 1 u M T Y s M T V 9 J n F 1 b 3 Q 7 L C Z x d W 9 0 O 1 N l Y 3 R p b 2 4 x L 1 B s Y X l l c i B T d G F 0 c y B B Z G p 1 c 3 R l Z C 9 B d X R v U m V t b 3 Z l Z E N v b H V t b n M x L n t D b 2 x 1 b W 4 x N y w x N n 0 m c X V v d D s s J n F 1 b 3 Q 7 U 2 V j d G l v b j E v U G x h e W V y I F N 0 Y X R z I E F k a n V z d G V k L 0 F 1 d G 9 S Z W 1 v d m V k Q 2 9 s d W 1 u c z E u e 0 N v b H V t b j E 4 L D E 3 f S Z x d W 9 0 O y w m c X V v d D t T Z W N 0 a W 9 u M S 9 Q b G F 5 Z X I g U 3 R h d H M g Q W R q d X N 0 Z W Q v Q X V 0 b 1 J l b W 9 2 Z W R D b 2 x 1 b W 5 z M S 5 7 Q 2 9 s d W 1 u M T k s M T h 9 J n F 1 b 3 Q 7 L C Z x d W 9 0 O 1 N l Y 3 R p b 2 4 x L 1 B s Y X l l c i B T d G F 0 c y B B Z G p 1 c 3 R l Z C 9 B d X R v U m V t b 3 Z l Z E N v b H V t b n M x L n t D b 2 x 1 b W 4 y M C w x O X 0 m c X V v d D s s J n F 1 b 3 Q 7 U 2 V j d G l v b j E v U G x h e W V y I F N 0 Y X R z I E F k a n V z d G V k L 0 F 1 d G 9 S Z W 1 v d m V k Q 2 9 s d W 1 u c z E u e 0 N v b H V t b j I x L D I w f S Z x d W 9 0 O y w m c X V v d D t T Z W N 0 a W 9 u M S 9 Q b G F 5 Z X I g U 3 R h d H M g Q W R q d X N 0 Z W Q v Q X V 0 b 1 J l b W 9 2 Z W R D b 2 x 1 b W 5 z M S 5 7 Q 2 9 s d W 1 u M j I s M j F 9 J n F 1 b 3 Q 7 L C Z x d W 9 0 O 1 N l Y 3 R p b 2 4 x L 1 B s Y X l l c i B T d G F 0 c y B B Z G p 1 c 3 R l Z C 9 B d X R v U m V t b 3 Z l Z E N v b H V t b n M x L n t D b 2 x 1 b W 4 y M y w y M n 0 m c X V v d D s s J n F 1 b 3 Q 7 U 2 V j d G l v b j E v U G x h e W V y I F N 0 Y X R z I E F k a n V z d G V k L 0 F 1 d G 9 S Z W 1 v d m V k Q 2 9 s d W 1 u c z E u e 0 N v b H V t b j I 0 L D I z f S Z x d W 9 0 O y w m c X V v d D t T Z W N 0 a W 9 u M S 9 Q b G F 5 Z X I g U 3 R h d H M g Q W R q d X N 0 Z W Q v Q X V 0 b 1 J l b W 9 2 Z W R D b 2 x 1 b W 5 z M S 5 7 Q 2 9 s d W 1 u M j U s M j R 9 J n F 1 b 3 Q 7 L C Z x d W 9 0 O 1 N l Y 3 R p b 2 4 x L 1 B s Y X l l c i B T d G F 0 c y B B Z G p 1 c 3 R l Z C 9 B d X R v U m V t b 3 Z l Z E N v b H V t b n M x L n t D b 2 x 1 b W 4 y N i w y N X 0 m c X V v d D s s J n F 1 b 3 Q 7 U 2 V j d G l v b j E v U G x h e W V y I F N 0 Y X R z I E F k a n V z d G V k L 0 F 1 d G 9 S Z W 1 v d m V k Q 2 9 s d W 1 u c z E u e 0 N v b H V t b j I 3 L D I 2 f S Z x d W 9 0 O y w m c X V v d D t T Z W N 0 a W 9 u M S 9 Q b G F 5 Z X I g U 3 R h d H M g Q W R q d X N 0 Z W Q v Q X V 0 b 1 J l b W 9 2 Z W R D b 2 x 1 b W 5 z M S 5 7 Q 2 9 s d W 1 u M j g s M j d 9 J n F 1 b 3 Q 7 L C Z x d W 9 0 O 1 N l Y 3 R p b 2 4 x L 1 B s Y X l l c i B T d G F 0 c y B B Z G p 1 c 3 R l Z C 9 B d X R v U m V t b 3 Z l Z E N v b H V t b n M x L n t D b 2 x 1 b W 4 y O S w y O H 0 m c X V v d D s s J n F 1 b 3 Q 7 U 2 V j d G l v b j E v U G x h e W V y I F N 0 Y X R z I E F k a n V z d G V k L 0 F 1 d G 9 S Z W 1 v d m V k Q 2 9 s d W 1 u c z E u e 0 N v b H V t b j M w L D I 5 f S Z x d W 9 0 O y w m c X V v d D t T Z W N 0 a W 9 u M S 9 Q b G F 5 Z X I g U 3 R h d H M g Q W R q d X N 0 Z W Q v Q X V 0 b 1 J l b W 9 2 Z W R D b 2 x 1 b W 5 z M S 5 7 Q 2 9 s d W 1 u M z E s M z B 9 J n F 1 b 3 Q 7 L C Z x d W 9 0 O 1 N l Y 3 R p b 2 4 x L 1 B s Y X l l c i B T d G F 0 c y B B Z G p 1 c 3 R l Z C 9 B d X R v U m V t b 3 Z l Z E N v b H V t b n M x L n t D b 2 x 1 b W 4 z M i w z M X 0 m c X V v d D s s J n F 1 b 3 Q 7 U 2 V j d G l v b j E v U G x h e W V y I F N 0 Y X R z I E F k a n V z d G V k L 0 F 1 d G 9 S Z W 1 v d m V k Q 2 9 s d W 1 u c z E u e 0 N v b H V t b j M z L D M y f S Z x d W 9 0 O y w m c X V v d D t T Z W N 0 a W 9 u M S 9 Q b G F 5 Z X I g U 3 R h d H M g Q W R q d X N 0 Z W Q v Q X V 0 b 1 J l b W 9 2 Z W R D b 2 x 1 b W 5 z M S 5 7 Q 2 9 s d W 1 u M z Q s M z N 9 J n F 1 b 3 Q 7 L C Z x d W 9 0 O 1 N l Y 3 R p b 2 4 x L 1 B s Y X l l c i B T d G F 0 c y B B Z G p 1 c 3 R l Z C 9 B d X R v U m V t b 3 Z l Z E N v b H V t b n M x L n t D b 2 x 1 b W 4 z N S w z N H 0 m c X V v d D s s J n F 1 b 3 Q 7 U 2 V j d G l v b j E v U G x h e W V y I F N 0 Y X R z I E F k a n V z d G V k L 0 F 1 d G 9 S Z W 1 v d m V k Q 2 9 s d W 1 u c z E u e 0 N v b H V t b j M 2 L D M 1 f S Z x d W 9 0 O y w m c X V v d D t T Z W N 0 a W 9 u M S 9 Q b G F 5 Z X I g U 3 R h d H M g Q W R q d X N 0 Z W Q v Q X V 0 b 1 J l b W 9 2 Z W R D b 2 x 1 b W 5 z M S 5 7 Q 2 9 s d W 1 u M z c s M z Z 9 J n F 1 b 3 Q 7 L C Z x d W 9 0 O 1 N l Y 3 R p b 2 4 x L 1 B s Y X l l c i B T d G F 0 c y B B Z G p 1 c 3 R l Z C 9 B d X R v U m V t b 3 Z l Z E N v b H V t b n M x L n t D b 2 x 1 b W 4 z O C w z N 3 0 m c X V v d D s s J n F 1 b 3 Q 7 U 2 V j d G l v b j E v U G x h e W V y I F N 0 Y X R z I E F k a n V z d G V k L 0 F 1 d G 9 S Z W 1 v d m V k Q 2 9 s d W 1 u c z E u e 0 N v b H V t b j M 5 L D M 4 f S Z x d W 9 0 O y w m c X V v d D t T Z W N 0 a W 9 u M S 9 Q b G F 5 Z X I g U 3 R h d H M g Q W R q d X N 0 Z W Q v Q X V 0 b 1 J l b W 9 2 Z W R D b 2 x 1 b W 5 z M S 5 7 Q 2 9 s d W 1 u N D A s M z l 9 J n F 1 b 3 Q 7 L C Z x d W 9 0 O 1 N l Y 3 R p b 2 4 x L 1 B s Y X l l c i B T d G F 0 c y B B Z G p 1 c 3 R l Z C 9 B d X R v U m V t b 3 Z l Z E N v b H V t b n M x L n t D b 2 x 1 b W 4 0 M S w 0 M H 0 m c X V v d D s s J n F 1 b 3 Q 7 U 2 V j d G l v b j E v U G x h e W V y I F N 0 Y X R z I E F k a n V z d G V k L 0 F 1 d G 9 S Z W 1 v d m V k Q 2 9 s d W 1 u c z E u e 0 N v b H V t b j Q y L D Q x f S Z x d W 9 0 O y w m c X V v d D t T Z W N 0 a W 9 u M S 9 Q b G F 5 Z X I g U 3 R h d H M g Q W R q d X N 0 Z W Q v Q X V 0 b 1 J l b W 9 2 Z W R D b 2 x 1 b W 5 z M S 5 7 Q 2 9 s d W 1 u N D M s N D J 9 J n F 1 b 3 Q 7 L C Z x d W 9 0 O 1 N l Y 3 R p b 2 4 x L 1 B s Y X l l c i B T d G F 0 c y B B Z G p 1 c 3 R l Z C 9 B d X R v U m V t b 3 Z l Z E N v b H V t b n M x L n t D b 2 x 1 b W 4 0 N C w 0 M 3 0 m c X V v d D s s J n F 1 b 3 Q 7 U 2 V j d G l v b j E v U G x h e W V y I F N 0 Y X R z I E F k a n V z d G V k L 0 F 1 d G 9 S Z W 1 v d m V k Q 2 9 s d W 1 u c z E u e 0 N v b H V t b j Q 1 L D Q 0 f S Z x d W 9 0 O y w m c X V v d D t T Z W N 0 a W 9 u M S 9 Q b G F 5 Z X I g U 3 R h d H M g Q W R q d X N 0 Z W Q v Q X V 0 b 1 J l b W 9 2 Z W R D b 2 x 1 b W 5 z M S 5 7 Q 2 9 s d W 1 u N D Y s N D V 9 J n F 1 b 3 Q 7 L C Z x d W 9 0 O 1 N l Y 3 R p b 2 4 x L 1 B s Y X l l c i B T d G F 0 c y B B Z G p 1 c 3 R l Z C 9 B d X R v U m V t b 3 Z l Z E N v b H V t b n M x L n t D b 2 x 1 b W 4 0 N y w 0 N n 0 m c X V v d D s s J n F 1 b 3 Q 7 U 2 V j d G l v b j E v U G x h e W V y I F N 0 Y X R z I E F k a n V z d G V k L 0 F 1 d G 9 S Z W 1 v d m V k Q 2 9 s d W 1 u c z E u e 0 N v b H V t b j Q 4 L D Q 3 f S Z x d W 9 0 O y w m c X V v d D t T Z W N 0 a W 9 u M S 9 Q b G F 5 Z X I g U 3 R h d H M g Q W R q d X N 0 Z W Q v Q X V 0 b 1 J l b W 9 2 Z W R D b 2 x 1 b W 5 z M S 5 7 Q 2 9 s d W 1 u N D k s N D h 9 J n F 1 b 3 Q 7 L C Z x d W 9 0 O 1 N l Y 3 R p b 2 4 x L 1 B s Y X l l c i B T d G F 0 c y B B Z G p 1 c 3 R l Z C 9 B d X R v U m V t b 3 Z l Z E N v b H V t b n M x L n t D b 2 x 1 b W 4 1 M C w 0 O X 0 m c X V v d D s s J n F 1 b 3 Q 7 U 2 V j d G l v b j E v U G x h e W V y I F N 0 Y X R z I E F k a n V z d G V k L 0 F 1 d G 9 S Z W 1 v d m V k Q 2 9 s d W 1 u c z E u e 0 N v b H V t b j U x L D U w f S Z x d W 9 0 O y w m c X V v d D t T Z W N 0 a W 9 u M S 9 Q b G F 5 Z X I g U 3 R h d H M g Q W R q d X N 0 Z W Q v Q X V 0 b 1 J l b W 9 2 Z W R D b 2 x 1 b W 5 z M S 5 7 Q 2 9 s d W 1 u N T I s N T F 9 J n F 1 b 3 Q 7 L C Z x d W 9 0 O 1 N l Y 3 R p b 2 4 x L 1 B s Y X l l c i B T d G F 0 c y B B Z G p 1 c 3 R l Z C 9 B d X R v U m V t b 3 Z l Z E N v b H V t b n M x L n t D b 2 x 1 b W 4 1 M y w 1 M n 0 m c X V v d D s s J n F 1 b 3 Q 7 U 2 V j d G l v b j E v U G x h e W V y I F N 0 Y X R z I E F k a n V z d G V k L 0 F 1 d G 9 S Z W 1 v d m V k Q 2 9 s d W 1 u c z E u e 0 N v b H V t b j U 0 L D U z f S Z x d W 9 0 O y w m c X V v d D t T Z W N 0 a W 9 u M S 9 Q b G F 5 Z X I g U 3 R h d H M g Q W R q d X N 0 Z W Q v Q X V 0 b 1 J l b W 9 2 Z W R D b 2 x 1 b W 5 z M S 5 7 Q 2 9 s d W 1 u N T U s N T R 9 J n F 1 b 3 Q 7 L C Z x d W 9 0 O 1 N l Y 3 R p b 2 4 x L 1 B s Y X l l c i B T d G F 0 c y B B Z G p 1 c 3 R l Z C 9 B d X R v U m V t b 3 Z l Z E N v b H V t b n M x L n t D b 2 x 1 b W 4 1 N i w 1 N X 0 m c X V v d D s s J n F 1 b 3 Q 7 U 2 V j d G l v b j E v U G x h e W V y I F N 0 Y X R z I E F k a n V z d G V k L 0 F 1 d G 9 S Z W 1 v d m V k Q 2 9 s d W 1 u c z E u e 0 N v b H V t b j U 3 L D U 2 f S Z x d W 9 0 O y w m c X V v d D t T Z W N 0 a W 9 u M S 9 Q b G F 5 Z X I g U 3 R h d H M g Q W R q d X N 0 Z W Q v Q X V 0 b 1 J l b W 9 2 Z W R D b 2 x 1 b W 5 z M S 5 7 Q 2 9 s d W 1 u N T g s N T d 9 J n F 1 b 3 Q 7 L C Z x d W 9 0 O 1 N l Y 3 R p b 2 4 x L 1 B s Y X l l c i B T d G F 0 c y B B Z G p 1 c 3 R l Z C 9 B d X R v U m V t b 3 Z l Z E N v b H V t b n M x L n t D b 2 x 1 b W 4 1 O S w 1 O H 0 m c X V v d D s s J n F 1 b 3 Q 7 U 2 V j d G l v b j E v U G x h e W V y I F N 0 Y X R z I E F k a n V z d G V k L 0 F 1 d G 9 S Z W 1 v d m V k Q 2 9 s d W 1 u c z E u e 0 N v b H V t b j Y w L D U 5 f S Z x d W 9 0 O y w m c X V v d D t T Z W N 0 a W 9 u M S 9 Q b G F 5 Z X I g U 3 R h d H M g Q W R q d X N 0 Z W Q v Q X V 0 b 1 J l b W 9 2 Z W R D b 2 x 1 b W 5 z M S 5 7 Q 2 9 s d W 1 u N j E s N j B 9 J n F 1 b 3 Q 7 L C Z x d W 9 0 O 1 N l Y 3 R p b 2 4 x L 1 B s Y X l l c i B T d G F 0 c y B B Z G p 1 c 3 R l Z C 9 B d X R v U m V t b 3 Z l Z E N v b H V t b n M x L n t D b 2 x 1 b W 4 2 M i w 2 M X 0 m c X V v d D s s J n F 1 b 3 Q 7 U 2 V j d G l v b j E v U G x h e W V y I F N 0 Y X R z I E F k a n V z d G V k L 0 F 1 d G 9 S Z W 1 v d m V k Q 2 9 s d W 1 u c z E u e 0 N v b H V t b j Y z L D Y y f S Z x d W 9 0 O y w m c X V v d D t T Z W N 0 a W 9 u M S 9 Q b G F 5 Z X I g U 3 R h d H M g Q W R q d X N 0 Z W Q v Q X V 0 b 1 J l b W 9 2 Z W R D b 2 x 1 b W 5 z M S 5 7 Q 2 9 s d W 1 u N j Q s N j N 9 J n F 1 b 3 Q 7 L C Z x d W 9 0 O 1 N l Y 3 R p b 2 4 x L 1 B s Y X l l c i B T d G F 0 c y B B Z G p 1 c 3 R l Z C 9 B d X R v U m V t b 3 Z l Z E N v b H V t b n M x L n t D b 2 x 1 b W 4 2 N S w 2 N H 0 m c X V v d D s s J n F 1 b 3 Q 7 U 2 V j d G l v b j E v U G x h e W V y I F N 0 Y X R z I E F k a n V z d G V k L 0 F 1 d G 9 S Z W 1 v d m V k Q 2 9 s d W 1 u c z E u e 0 N v b H V t b j Y 2 L D Y 1 f S Z x d W 9 0 O y w m c X V v d D t T Z W N 0 a W 9 u M S 9 Q b G F 5 Z X I g U 3 R h d H M g Q W R q d X N 0 Z W Q v Q X V 0 b 1 J l b W 9 2 Z W R D b 2 x 1 b W 5 z M S 5 7 Q 2 9 s d W 1 u N j c s N j Z 9 J n F 1 b 3 Q 7 L C Z x d W 9 0 O 1 N l Y 3 R p b 2 4 x L 1 B s Y X l l c i B T d G F 0 c y B B Z G p 1 c 3 R l Z C 9 B d X R v U m V t b 3 Z l Z E N v b H V t b n M x L n t D b 2 x 1 b W 4 2 O C w 2 N 3 0 m c X V v d D s s J n F 1 b 3 Q 7 U 2 V j d G l v b j E v U G x h e W V y I F N 0 Y X R z I E F k a n V z d G V k L 0 F 1 d G 9 S Z W 1 v d m V k Q 2 9 s d W 1 u c z E u e 0 N v b H V t b j Y 5 L D Y 4 f S Z x d W 9 0 O y w m c X V v d D t T Z W N 0 a W 9 u M S 9 Q b G F 5 Z X I g U 3 R h d H M g Q W R q d X N 0 Z W Q v Q X V 0 b 1 J l b W 9 2 Z W R D b 2 x 1 b W 5 z M S 5 7 Q 2 9 s d W 1 u N z A s N j l 9 J n F 1 b 3 Q 7 L C Z x d W 9 0 O 1 N l Y 3 R p b 2 4 x L 1 B s Y X l l c i B T d G F 0 c y B B Z G p 1 c 3 R l Z C 9 B d X R v U m V t b 3 Z l Z E N v b H V t b n M x L n t D b 2 x 1 b W 4 3 M S w 3 M H 0 m c X V v d D s s J n F 1 b 3 Q 7 U 2 V j d G l v b j E v U G x h e W V y I F N 0 Y X R z I E F k a n V z d G V k L 0 F 1 d G 9 S Z W 1 v d m V k Q 2 9 s d W 1 u c z E u e 0 N v b H V t b j c y L D c x f S Z x d W 9 0 O y w m c X V v d D t T Z W N 0 a W 9 u M S 9 Q b G F 5 Z X I g U 3 R h d H M g Q W R q d X N 0 Z W Q v Q X V 0 b 1 J l b W 9 2 Z W R D b 2 x 1 b W 5 z M S 5 7 Q 2 9 s d W 1 u N z M s N z J 9 J n F 1 b 3 Q 7 L C Z x d W 9 0 O 1 N l Y 3 R p b 2 4 x L 1 B s Y X l l c i B T d G F 0 c y B B Z G p 1 c 3 R l Z C 9 B d X R v U m V t b 3 Z l Z E N v b H V t b n M x L n t D b 2 x 1 b W 4 3 N C w 3 M 3 0 m c X V v d D s s J n F 1 b 3 Q 7 U 2 V j d G l v b j E v U G x h e W V y I F N 0 Y X R z I E F k a n V z d G V k L 0 F 1 d G 9 S Z W 1 v d m V k Q 2 9 s d W 1 u c z E u e 0 N v b H V t b j c 1 L D c 0 f S Z x d W 9 0 O y w m c X V v d D t T Z W N 0 a W 9 u M S 9 Q b G F 5 Z X I g U 3 R h d H M g Q W R q d X N 0 Z W Q v Q X V 0 b 1 J l b W 9 2 Z W R D b 2 x 1 b W 5 z M S 5 7 Q 2 9 s d W 1 u N z Y s N z V 9 J n F 1 b 3 Q 7 L C Z x d W 9 0 O 1 N l Y 3 R p b 2 4 x L 1 B s Y X l l c i B T d G F 0 c y B B Z G p 1 c 3 R l Z C 9 B d X R v U m V t b 3 Z l Z E N v b H V t b n M x L n t D b 2 x 1 b W 4 3 N y w 3 N n 0 m c X V v d D s s J n F 1 b 3 Q 7 U 2 V j d G l v b j E v U G x h e W V y I F N 0 Y X R z I E F k a n V z d G V k L 0 F 1 d G 9 S Z W 1 v d m V k Q 2 9 s d W 1 u c z E u e 0 N v b H V t b j c 4 L D c 3 f S Z x d W 9 0 O y w m c X V v d D t T Z W N 0 a W 9 u M S 9 Q b G F 5 Z X I g U 3 R h d H M g Q W R q d X N 0 Z W Q v Q X V 0 b 1 J l b W 9 2 Z W R D b 2 x 1 b W 5 z M S 5 7 Q 2 9 s d W 1 u N z k s N z h 9 J n F 1 b 3 Q 7 L C Z x d W 9 0 O 1 N l Y 3 R p b 2 4 x L 1 B s Y X l l c i B T d G F 0 c y B B Z G p 1 c 3 R l Z C 9 B d X R v U m V t b 3 Z l Z E N v b H V t b n M x L n t D b 2 x 1 b W 4 4 M C w 3 O X 0 m c X V v d D s s J n F 1 b 3 Q 7 U 2 V j d G l v b j E v U G x h e W V y I F N 0 Y X R z I E F k a n V z d G V k L 0 F 1 d G 9 S Z W 1 v d m V k Q 2 9 s d W 1 u c z E u e 0 N v b H V t b j g x L D g w f S Z x d W 9 0 O y w m c X V v d D t T Z W N 0 a W 9 u M S 9 Q b G F 5 Z X I g U 3 R h d H M g Q W R q d X N 0 Z W Q v Q X V 0 b 1 J l b W 9 2 Z W R D b 2 x 1 b W 5 z M S 5 7 Q 2 9 s d W 1 u O D I s O D F 9 J n F 1 b 3 Q 7 L C Z x d W 9 0 O 1 N l Y 3 R p b 2 4 x L 1 B s Y X l l c i B T d G F 0 c y B B Z G p 1 c 3 R l Z C 9 B d X R v U m V t b 3 Z l Z E N v b H V t b n M x L n t D b 2 x 1 b W 4 4 M y w 4 M n 0 m c X V v d D s s J n F 1 b 3 Q 7 U 2 V j d G l v b j E v U G x h e W V y I F N 0 Y X R z I E F k a n V z d G V k L 0 F 1 d G 9 S Z W 1 v d m V k Q 2 9 s d W 1 u c z E u e 0 N v b H V t b j g 0 L D g z f S Z x d W 9 0 O y w m c X V v d D t T Z W N 0 a W 9 u M S 9 Q b G F 5 Z X I g U 3 R h d H M g Q W R q d X N 0 Z W Q v Q X V 0 b 1 J l b W 9 2 Z W R D b 2 x 1 b W 5 z M S 5 7 Q 2 9 s d W 1 u O D U s O D R 9 J n F 1 b 3 Q 7 L C Z x d W 9 0 O 1 N l Y 3 R p b 2 4 x L 1 B s Y X l l c i B T d G F 0 c y B B Z G p 1 c 3 R l Z C 9 B d X R v U m V t b 3 Z l Z E N v b H V t b n M x L n t D b 2 x 1 b W 4 4 N i w 4 N X 0 m c X V v d D s s J n F 1 b 3 Q 7 U 2 V j d G l v b j E v U G x h e W V y I F N 0 Y X R z I E F k a n V z d G V k L 0 F 1 d G 9 S Z W 1 v d m V k Q 2 9 s d W 1 u c z E u e 0 N v b H V t b j g 3 L D g 2 f S Z x d W 9 0 O y w m c X V v d D t T Z W N 0 a W 9 u M S 9 Q b G F 5 Z X I g U 3 R h d H M g Q W R q d X N 0 Z W Q v Q X V 0 b 1 J l b W 9 2 Z W R D b 2 x 1 b W 5 z M S 5 7 Q 2 9 s d W 1 u O D g s O D d 9 J n F 1 b 3 Q 7 L C Z x d W 9 0 O 1 N l Y 3 R p b 2 4 x L 1 B s Y X l l c i B T d G F 0 c y B B Z G p 1 c 3 R l Z C 9 B d X R v U m V t b 3 Z l Z E N v b H V t b n M x L n t D b 2 x 1 b W 4 4 O S w 4 O H 0 m c X V v d D s s J n F 1 b 3 Q 7 U 2 V j d G l v b j E v U G x h e W V y I F N 0 Y X R z I E F k a n V z d G V k L 0 F 1 d G 9 S Z W 1 v d m V k Q 2 9 s d W 1 u c z E u e 0 N v b H V t b j k w L D g 5 f S Z x d W 9 0 O y w m c X V v d D t T Z W N 0 a W 9 u M S 9 Q b G F 5 Z X I g U 3 R h d H M g Q W R q d X N 0 Z W Q v Q X V 0 b 1 J l b W 9 2 Z W R D b 2 x 1 b W 5 z M S 5 7 Q 2 9 s d W 1 u O T E s O T B 9 J n F 1 b 3 Q 7 L C Z x d W 9 0 O 1 N l Y 3 R p b 2 4 x L 1 B s Y X l l c i B T d G F 0 c y B B Z G p 1 c 3 R l Z C 9 B d X R v U m V t b 3 Z l Z E N v b H V t b n M x L n t D b 2 x 1 b W 4 5 M i w 5 M X 0 m c X V v d D s s J n F 1 b 3 Q 7 U 2 V j d G l v b j E v U G x h e W V y I F N 0 Y X R z I E F k a n V z d G V k L 0 F 1 d G 9 S Z W 1 v d m V k Q 2 9 s d W 1 u c z E u e 0 N v b H V t b j k z L D k y f S Z x d W 9 0 O y w m c X V v d D t T Z W N 0 a W 9 u M S 9 Q b G F 5 Z X I g U 3 R h d H M g Q W R q d X N 0 Z W Q v Q X V 0 b 1 J l b W 9 2 Z W R D b 2 x 1 b W 5 z M S 5 7 Q 2 9 s d W 1 u O T Q s O T N 9 J n F 1 b 3 Q 7 L C Z x d W 9 0 O 1 N l Y 3 R p b 2 4 x L 1 B s Y X l l c i B T d G F 0 c y B B Z G p 1 c 3 R l Z C 9 B d X R v U m V t b 3 Z l Z E N v b H V t b n M x L n t D b 2 x 1 b W 4 5 N S w 5 N H 0 m c X V v d D s s J n F 1 b 3 Q 7 U 2 V j d G l v b j E v U G x h e W V y I F N 0 Y X R z I E F k a n V z d G V k L 0 F 1 d G 9 S Z W 1 v d m V k Q 2 9 s d W 1 u c z E u e 0 N v b H V t b j k 2 L D k 1 f S Z x d W 9 0 O y w m c X V v d D t T Z W N 0 a W 9 u M S 9 Q b G F 5 Z X I g U 3 R h d H M g Q W R q d X N 0 Z W Q v Q X V 0 b 1 J l b W 9 2 Z W R D b 2 x 1 b W 5 z M S 5 7 Q 2 9 s d W 1 u O T c s O T Z 9 J n F 1 b 3 Q 7 L C Z x d W 9 0 O 1 N l Y 3 R p b 2 4 x L 1 B s Y X l l c i B T d G F 0 c y B B Z G p 1 c 3 R l Z C 9 B d X R v U m V t b 3 Z l Z E N v b H V t b n M x L n t D b 2 x 1 b W 4 5 O C w 5 N 3 0 m c X V v d D s s J n F 1 b 3 Q 7 U 2 V j d G l v b j E v U G x h e W V y I F N 0 Y X R z I E F k a n V z d G V k L 0 F 1 d G 9 S Z W 1 v d m V k Q 2 9 s d W 1 u c z E u e 0 N v b H V t b j k 5 L D k 4 f S Z x d W 9 0 O y w m c X V v d D t T Z W N 0 a W 9 u M S 9 Q b G F 5 Z X I g U 3 R h d H M g Q W R q d X N 0 Z W Q v Q X V 0 b 1 J l b W 9 2 Z W R D b 2 x 1 b W 5 z M S 5 7 Q 2 9 s d W 1 u M T A w L D k 5 f S Z x d W 9 0 O y w m c X V v d D t T Z W N 0 a W 9 u M S 9 Q b G F 5 Z X I g U 3 R h d H M g Q W R q d X N 0 Z W Q v Q X V 0 b 1 J l b W 9 2 Z W R D b 2 x 1 b W 5 z M S 5 7 Q 2 9 s d W 1 u M T A x L D E w M H 0 m c X V v d D s s J n F 1 b 3 Q 7 U 2 V j d G l v b j E v U G x h e W V y I F N 0 Y X R z I E F k a n V z d G V k L 0 F 1 d G 9 S Z W 1 v d m V k Q 2 9 s d W 1 u c z E u e 0 N v b H V t b j E w M i w x M D F 9 J n F 1 b 3 Q 7 L C Z x d W 9 0 O 1 N l Y 3 R p b 2 4 x L 1 B s Y X l l c i B T d G F 0 c y B B Z G p 1 c 3 R l Z C 9 B d X R v U m V t b 3 Z l Z E N v b H V t b n M x L n t D b 2 x 1 b W 4 x M D M s M T A y f S Z x d W 9 0 O y w m c X V v d D t T Z W N 0 a W 9 u M S 9 Q b G F 5 Z X I g U 3 R h d H M g Q W R q d X N 0 Z W Q v Q X V 0 b 1 J l b W 9 2 Z W R D b 2 x 1 b W 5 z M S 5 7 Q 2 9 s d W 1 u M T A 0 L D E w M 3 0 m c X V v d D s s J n F 1 b 3 Q 7 U 2 V j d G l v b j E v U G x h e W V y I F N 0 Y X R z I E F k a n V z d G V k L 0 F 1 d G 9 S Z W 1 v d m V k Q 2 9 s d W 1 u c z E u e 0 N v b H V t b j E w N S w x M D R 9 J n F 1 b 3 Q 7 L C Z x d W 9 0 O 1 N l Y 3 R p b 2 4 x L 1 B s Y X l l c i B T d G F 0 c y B B Z G p 1 c 3 R l Z C 9 B d X R v U m V t b 3 Z l Z E N v b H V t b n M x L n t D b 2 x 1 b W 4 x M D Y s M T A 1 f S Z x d W 9 0 O y w m c X V v d D t T Z W N 0 a W 9 u M S 9 Q b G F 5 Z X I g U 3 R h d H M g Q W R q d X N 0 Z W Q v Q X V 0 b 1 J l b W 9 2 Z W R D b 2 x 1 b W 5 z M S 5 7 Q 2 9 s d W 1 u M T A 3 L D E w N n 0 m c X V v d D s s J n F 1 b 3 Q 7 U 2 V j d G l v b j E v U G x h e W V y I F N 0 Y X R z I E F k a n V z d G V k L 0 F 1 d G 9 S Z W 1 v d m V k Q 2 9 s d W 1 u c z E u e 0 N v b H V t b j E w O C w x M D d 9 J n F 1 b 3 Q 7 L C Z x d W 9 0 O 1 N l Y 3 R p b 2 4 x L 1 B s Y X l l c i B T d G F 0 c y B B Z G p 1 c 3 R l Z C 9 B d X R v U m V t b 3 Z l Z E N v b H V t b n M x L n t D b 2 x 1 b W 4 x M D k s M T A 4 f S Z x d W 9 0 O y w m c X V v d D t T Z W N 0 a W 9 u M S 9 Q b G F 5 Z X I g U 3 R h d H M g Q W R q d X N 0 Z W Q v Q X V 0 b 1 J l b W 9 2 Z W R D b 2 x 1 b W 5 z M S 5 7 Q 2 9 s d W 1 u M T E w L D E w O X 0 m c X V v d D s s J n F 1 b 3 Q 7 U 2 V j d G l v b j E v U G x h e W V y I F N 0 Y X R z I E F k a n V z d G V k L 0 F 1 d G 9 S Z W 1 v d m V k Q 2 9 s d W 1 u c z E u e 0 N v b H V t b j E x M S w x M T B 9 J n F 1 b 3 Q 7 L C Z x d W 9 0 O 1 N l Y 3 R p b 2 4 x L 1 B s Y X l l c i B T d G F 0 c y B B Z G p 1 c 3 R l Z C 9 B d X R v U m V t b 3 Z l Z E N v b H V t b n M x L n t D b 2 x 1 b W 4 x M T I s M T E x f S Z x d W 9 0 O y w m c X V v d D t T Z W N 0 a W 9 u M S 9 Q b G F 5 Z X I g U 3 R h d H M g Q W R q d X N 0 Z W Q v Q X V 0 b 1 J l b W 9 2 Z W R D b 2 x 1 b W 5 z M S 5 7 Q 2 9 s d W 1 u M T E z L D E x M n 0 m c X V v d D s s J n F 1 b 3 Q 7 U 2 V j d G l v b j E v U G x h e W V y I F N 0 Y X R z I E F k a n V z d G V k L 0 F 1 d G 9 S Z W 1 v d m V k Q 2 9 s d W 1 u c z E u e 0 N v b H V t b j E x N C w x M T N 9 J n F 1 b 3 Q 7 L C Z x d W 9 0 O 1 N l Y 3 R p b 2 4 x L 1 B s Y X l l c i B T d G F 0 c y B B Z G p 1 c 3 R l Z C 9 B d X R v U m V t b 3 Z l Z E N v b H V t b n M x L n t D b 2 x 1 b W 4 x M T U s M T E 0 f S Z x d W 9 0 O y w m c X V v d D t T Z W N 0 a W 9 u M S 9 Q b G F 5 Z X I g U 3 R h d H M g Q W R q d X N 0 Z W Q v Q X V 0 b 1 J l b W 9 2 Z W R D b 2 x 1 b W 5 z M S 5 7 Q 2 9 s d W 1 u M T E 2 L D E x N X 0 m c X V v d D s s J n F 1 b 3 Q 7 U 2 V j d G l v b j E v U G x h e W V y I F N 0 Y X R z I E F k a n V z d G V k L 0 F 1 d G 9 S Z W 1 v d m V k Q 2 9 s d W 1 u c z E u e 0 N v b H V t b j E x N y w x M T Z 9 J n F 1 b 3 Q 7 L C Z x d W 9 0 O 1 N l Y 3 R p b 2 4 x L 1 B s Y X l l c i B T d G F 0 c y B B Z G p 1 c 3 R l Z C 9 B d X R v U m V t b 3 Z l Z E N v b H V t b n M x L n t D b 2 x 1 b W 4 x M T g s M T E 3 f S Z x d W 9 0 O y w m c X V v d D t T Z W N 0 a W 9 u M S 9 Q b G F 5 Z X I g U 3 R h d H M g Q W R q d X N 0 Z W Q v Q X V 0 b 1 J l b W 9 2 Z W R D b 2 x 1 b W 5 z M S 5 7 Q 2 9 s d W 1 u M T E 5 L D E x O H 0 m c X V v d D s s J n F 1 b 3 Q 7 U 2 V j d G l v b j E v U G x h e W V y I F N 0 Y X R z I E F k a n V z d G V k L 0 F 1 d G 9 S Z W 1 v d m V k Q 2 9 s d W 1 u c z E u e 0 N v b H V t b j E y M C w x M T l 9 J n F 1 b 3 Q 7 L C Z x d W 9 0 O 1 N l Y 3 R p b 2 4 x L 1 B s Y X l l c i B T d G F 0 c y B B Z G p 1 c 3 R l Z C 9 B d X R v U m V t b 3 Z l Z E N v b H V t b n M x L n t D b 2 x 1 b W 4 x M j E s M T I w f S Z x d W 9 0 O y w m c X V v d D t T Z W N 0 a W 9 u M S 9 Q b G F 5 Z X I g U 3 R h d H M g Q W R q d X N 0 Z W Q v Q X V 0 b 1 J l b W 9 2 Z W R D b 2 x 1 b W 5 z M S 5 7 Q 2 9 s d W 1 u M T I y L D E y M X 0 m c X V v d D s s J n F 1 b 3 Q 7 U 2 V j d G l v b j E v U G x h e W V y I F N 0 Y X R z I E F k a n V z d G V k L 0 F 1 d G 9 S Z W 1 v d m V k Q 2 9 s d W 1 u c z E u e 0 N v b H V t b j E y M y w x M j J 9 J n F 1 b 3 Q 7 L C Z x d W 9 0 O 1 N l Y 3 R p b 2 4 x L 1 B s Y X l l c i B T d G F 0 c y B B Z G p 1 c 3 R l Z C 9 B d X R v U m V t b 3 Z l Z E N v b H V t b n M x L n t D b 2 x 1 b W 4 x M j Q s M T I z f S Z x d W 9 0 O y w m c X V v d D t T Z W N 0 a W 9 u M S 9 Q b G F 5 Z X I g U 3 R h d H M g Q W R q d X N 0 Z W Q v Q X V 0 b 1 J l b W 9 2 Z W R D b 2 x 1 b W 5 z M S 5 7 Q 2 9 s d W 1 u M T I 1 L D E y N H 0 m c X V v d D s s J n F 1 b 3 Q 7 U 2 V j d G l v b j E v U G x h e W V y I F N 0 Y X R z I E F k a n V z d G V k L 0 F 1 d G 9 S Z W 1 v d m V k Q 2 9 s d W 1 u c z E u e 0 N v b H V t b j E y N i w x M j V 9 J n F 1 b 3 Q 7 L C Z x d W 9 0 O 1 N l Y 3 R p b 2 4 x L 1 B s Y X l l c i B T d G F 0 c y B B Z G p 1 c 3 R l Z C 9 B d X R v U m V t b 3 Z l Z E N v b H V t b n M x L n t D b 2 x 1 b W 4 x M j c s M T I 2 f S Z x d W 9 0 O y w m c X V v d D t T Z W N 0 a W 9 u M S 9 Q b G F 5 Z X I g U 3 R h d H M g Q W R q d X N 0 Z W Q v Q X V 0 b 1 J l b W 9 2 Z W R D b 2 x 1 b W 5 z M S 5 7 Q 2 9 s d W 1 u M T I 4 L D E y N 3 0 m c X V v d D s s J n F 1 b 3 Q 7 U 2 V j d G l v b j E v U G x h e W V y I F N 0 Y X R z I E F k a n V z d G V k L 0 F 1 d G 9 S Z W 1 v d m V k Q 2 9 s d W 1 u c z E u e 0 N v b H V t b j E y O S w x M j h 9 J n F 1 b 3 Q 7 L C Z x d W 9 0 O 1 N l Y 3 R p b 2 4 x L 1 B s Y X l l c i B T d G F 0 c y B B Z G p 1 c 3 R l Z C 9 B d X R v U m V t b 3 Z l Z E N v b H V t b n M x L n t D b 2 x 1 b W 4 x M z A s M T I 5 f S Z x d W 9 0 O y w m c X V v d D t T Z W N 0 a W 9 u M S 9 Q b G F 5 Z X I g U 3 R h d H M g Q W R q d X N 0 Z W Q v Q X V 0 b 1 J l b W 9 2 Z W R D b 2 x 1 b W 5 z M S 5 7 Q 2 9 s d W 1 u M T M x L D E z M H 0 m c X V v d D s s J n F 1 b 3 Q 7 U 2 V j d G l v b j E v U G x h e W V y I F N 0 Y X R z I E F k a n V z d G V k L 0 F 1 d G 9 S Z W 1 v d m V k Q 2 9 s d W 1 u c z E u e 0 N v b H V t b j E z M i w x M z F 9 J n F 1 b 3 Q 7 L C Z x d W 9 0 O 1 N l Y 3 R p b 2 4 x L 1 B s Y X l l c i B T d G F 0 c y B B Z G p 1 c 3 R l Z C 9 B d X R v U m V t b 3 Z l Z E N v b H V t b n M x L n t D b 2 x 1 b W 4 x M z M s M T M y f S Z x d W 9 0 O y w m c X V v d D t T Z W N 0 a W 9 u M S 9 Q b G F 5 Z X I g U 3 R h d H M g Q W R q d X N 0 Z W Q v Q X V 0 b 1 J l b W 9 2 Z W R D b 2 x 1 b W 5 z M S 5 7 Q 2 9 s d W 1 u M T M 0 L D E z M 3 0 m c X V v d D s s J n F 1 b 3 Q 7 U 2 V j d G l v b j E v U G x h e W V y I F N 0 Y X R z I E F k a n V z d G V k L 0 F 1 d G 9 S Z W 1 v d m V k Q 2 9 s d W 1 u c z E u e 0 N v b H V t b j E z N S w x M z R 9 J n F 1 b 3 Q 7 L C Z x d W 9 0 O 1 N l Y 3 R p b 2 4 x L 1 B s Y X l l c i B T d G F 0 c y B B Z G p 1 c 3 R l Z C 9 B d X R v U m V t b 3 Z l Z E N v b H V t b n M x L n t D b 2 x 1 b W 4 x M z Y s M T M 1 f S Z x d W 9 0 O y w m c X V v d D t T Z W N 0 a W 9 u M S 9 Q b G F 5 Z X I g U 3 R h d H M g Q W R q d X N 0 Z W Q v Q X V 0 b 1 J l b W 9 2 Z W R D b 2 x 1 b W 5 z M S 5 7 Q 2 9 s d W 1 u M T M 3 L D E z N n 0 m c X V v d D s s J n F 1 b 3 Q 7 U 2 V j d G l v b j E v U G x h e W V y I F N 0 Y X R z I E F k a n V z d G V k L 0 F 1 d G 9 S Z W 1 v d m V k Q 2 9 s d W 1 u c z E u e 0 N v b H V t b j E z O C w x M z d 9 J n F 1 b 3 Q 7 L C Z x d W 9 0 O 1 N l Y 3 R p b 2 4 x L 1 B s Y X l l c i B T d G F 0 c y B B Z G p 1 c 3 R l Z C 9 B d X R v U m V t b 3 Z l Z E N v b H V t b n M x L n t D b 2 x 1 b W 4 x M z k s M T M 4 f S Z x d W 9 0 O y w m c X V v d D t T Z W N 0 a W 9 u M S 9 Q b G F 5 Z X I g U 3 R h d H M g Q W R q d X N 0 Z W Q v Q X V 0 b 1 J l b W 9 2 Z W R D b 2 x 1 b W 5 z M S 5 7 Q 2 9 s d W 1 u M T Q w L D E z O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e W V y X 1 N 0 Y X R z X 0 F k a n V z d G V k I i A v P j w v U 3 R h Y m x l R W 5 0 c m l l c z 4 8 L 0 l 0 Z W 0 + P E l 0 Z W 0 + P E l 0 Z W 1 M b 2 N h d G l v b j 4 8 S X R l b V R 5 c G U + R m 9 y b X V s Y T w v S X R l b V R 5 c G U + P E l 0 Z W 1 Q Y X R o P l N l Y 3 R p b 2 4 x L 0 R p Y W d u b 3 N p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O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V Q y M z o z M z o 1 O S 4 2 M j c y N j c 1 W i I g L z 4 8 R W 5 0 c n k g V H l w Z T 0 i R m l s b E N v b H V t b l R 5 c G V z I i B W Y W x 1 Z T 0 i c 0 F B Q U F B Q U F B Q U F B P S I g L z 4 8 R W 5 0 c n k g V H l w Z T 0 i R m l s b E N v b H V t b k 5 h b W V z I i B W Y W x 1 Z T 0 i c 1 s m c X V v d D t O Y W 1 l J n F 1 b 3 Q 7 L C Z x d W 9 0 O 1 B v c 2 l 0 a W 9 u J n F 1 b 3 Q 7 L C Z x d W 9 0 O 0 N v d W 5 0 c n k m c X V v d D s s J n F 1 b 3 Q 7 U H J p Y 2 U m c X V v d D s s J n F 1 b 3 Q 7 Q W R q d X N 0 Z W Q g Q X Z l c m F n Z S B T Y 2 9 y Z S Z x d W 9 0 O y w m c X V v d D t N M y B Z Q y Z x d W 9 0 O y w m c X V v d D t N N C B Z Q z M m c X V v d D s s J n F 1 b 3 Q 7 T T Q g U k M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O D E 5 Y W I y M T A t Y 2 Q 3 Y y 0 0 Y z A 1 L W I z Y W M t O T A 5 N z k 5 Y m F k O T N h I i A v P j x F b n R y e S B U e X B l P S J R d W V y e U l E I i B W Y W x 1 Z T 0 i c z Y 3 N T B j N W U 1 L W Q 1 N 2 U t N G Z h Z i 0 5 Z W R k L T A 5 N T Q 3 Y T Q 5 Y 2 R i N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h Z 2 5 v c 2 l z L 0 F 1 d G 9 S Z W 1 v d m V k Q 2 9 s d W 1 u c z E u e 0 5 h b W U s M H 0 m c X V v d D s s J n F 1 b 3 Q 7 U 2 V j d G l v b j E v R G l h Z 2 5 v c 2 l z L 0 F 1 d G 9 S Z W 1 v d m V k Q 2 9 s d W 1 u c z E u e 1 B v c 2 l 0 a W 9 u L D F 9 J n F 1 b 3 Q 7 L C Z x d W 9 0 O 1 N l Y 3 R p b 2 4 x L 0 R p Y W d u b 3 N p c y 9 B d X R v U m V t b 3 Z l Z E N v b H V t b n M x L n t D b 3 V u d H J 5 L D J 9 J n F 1 b 3 Q 7 L C Z x d W 9 0 O 1 N l Y 3 R p b 2 4 x L 0 R p Y W d u b 3 N p c y 9 B d X R v U m V t b 3 Z l Z E N v b H V t b n M x L n t Q c m l j Z S w z f S Z x d W 9 0 O y w m c X V v d D t T Z W N 0 a W 9 u M S 9 E a W F n b m 9 z a X M v Q X V 0 b 1 J l b W 9 2 Z W R D b 2 x 1 b W 5 z M S 5 7 Q W R q d X N 0 Z W Q g Q X Z l c m F n Z S B T Y 2 9 y Z S w 0 f S Z x d W 9 0 O y w m c X V v d D t T Z W N 0 a W 9 u M S 9 E a W F n b m 9 z a X M v Q X V 0 b 1 J l b W 9 2 Z W R D b 2 x 1 b W 5 z M S 5 7 T T M g W U M s N X 0 m c X V v d D s s J n F 1 b 3 Q 7 U 2 V j d G l v b j E v R G l h Z 2 5 v c 2 l z L 0 F 1 d G 9 S Z W 1 v d m V k Q 2 9 s d W 1 u c z E u e 0 0 0 I F l D M y w 2 f S Z x d W 9 0 O y w m c X V v d D t T Z W N 0 a W 9 u M S 9 E a W F n b m 9 z a X M v Q X V 0 b 1 J l b W 9 2 Z W R D b 2 x 1 b W 5 z M S 5 7 T T Q g U k M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p Y W d u b 3 N p c y 9 B d X R v U m V t b 3 Z l Z E N v b H V t b n M x L n t O Y W 1 l L D B 9 J n F 1 b 3 Q 7 L C Z x d W 9 0 O 1 N l Y 3 R p b 2 4 x L 0 R p Y W d u b 3 N p c y 9 B d X R v U m V t b 3 Z l Z E N v b H V t b n M x L n t Q b 3 N p d G l v b i w x f S Z x d W 9 0 O y w m c X V v d D t T Z W N 0 a W 9 u M S 9 E a W F n b m 9 z a X M v Q X V 0 b 1 J l b W 9 2 Z W R D b 2 x 1 b W 5 z M S 5 7 Q 2 9 1 b n R y e S w y f S Z x d W 9 0 O y w m c X V v d D t T Z W N 0 a W 9 u M S 9 E a W F n b m 9 z a X M v Q X V 0 b 1 J l b W 9 2 Z W R D b 2 x 1 b W 5 z M S 5 7 U H J p Y 2 U s M 3 0 m c X V v d D s s J n F 1 b 3 Q 7 U 2 V j d G l v b j E v R G l h Z 2 5 v c 2 l z L 0 F 1 d G 9 S Z W 1 v d m V k Q 2 9 s d W 1 u c z E u e 0 F k a n V z d G V k I E F 2 Z X J h Z 2 U g U 2 N v c m U s N H 0 m c X V v d D s s J n F 1 b 3 Q 7 U 2 V j d G l v b j E v R G l h Z 2 5 v c 2 l z L 0 F 1 d G 9 S Z W 1 v d m V k Q 2 9 s d W 1 u c z E u e 0 0 z I F l D L D V 9 J n F 1 b 3 Q 7 L C Z x d W 9 0 O 1 N l Y 3 R p b 2 4 x L 0 R p Y W d u b 3 N p c y 9 B d X R v U m V t b 3 Z l Z E N v b H V t b n M x L n t N N C B Z Q z M s N n 0 m c X V v d D s s J n F 1 b 3 Q 7 U 2 V j d G l v b j E v R G l h Z 2 5 v c 2 l z L 0 F 1 d G 9 S Z W 1 v d m V k Q 2 9 s d W 1 u c z E u e 0 0 0 I F J D N C w 3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a W F n b m 9 z a X M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I t M D l U M D Q 6 M j I 6 M z k u O D M 0 N z U y O V o i I C 8 + P E V u d H J 5 I F R 5 c G U 9 I k Z p b G x D b 2 x 1 b W 5 U e X B l c y I g V m F s d W U 9 I n N B Q U F B I i A v P j x F b n R y e S B U e X B l P S J G a W x s Q 2 9 s d W 1 u T m F t Z X M i I F Z h b H V l P S J z W y Z x d W 9 0 O 0 N v d W 5 0 c n k g Q 2 9 k Z S Z x d W 9 0 O y w m c X V v d D t D b 3 V u d H J 5 I E 5 h b W U m c X V v d D s s J n F 1 b 3 Q 7 Q 2 9 u c 3 R y Y W l u d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g x O W F i M j E w L W N k N 2 M t N G M w N S 1 i M 2 F j L T k w O T c 5 O W J h Z D k z Y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S 9 B d X R v U m V t b 3 Z l Z E N v b H V t b n M x L n t D b 3 V u d H J 5 I E N v Z G U s M H 0 m c X V v d D s s J n F 1 b 3 Q 7 U 2 V j d G l v b j E v V G V h b S 9 B d X R v U m V t b 3 Z l Z E N v b H V t b n M x L n t D b 3 V u d H J 5 I E 5 h b W U s M X 0 m c X V v d D s s J n F 1 b 3 Q 7 U 2 V j d G l v b j E v V G V h b S 9 B d X R v U m V t b 3 Z l Z E N v b H V t b n M x L n t D b 2 5 z d H J h a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l Y W 0 v Q X V 0 b 1 J l b W 9 2 Z W R D b 2 x 1 b W 5 z M S 5 7 Q 2 9 1 b n R y e S B D b 2 R l L D B 9 J n F 1 b 3 Q 7 L C Z x d W 9 0 O 1 N l Y 3 R p b 2 4 x L 1 R l Y W 0 v Q X V 0 b 1 J l b W 9 2 Z W R D b 2 x 1 b W 5 z M S 5 7 Q 2 9 1 b n R y e S B O Y W 1 l L D F 9 J n F 1 b 3 Q 7 L C Z x d W 9 0 O 1 N l Y 3 R p b 2 4 x L 1 R l Y W 0 v Q X V 0 b 1 J l b W 9 2 Z W R D b 2 x 1 b W 5 z M S 5 7 Q 2 9 u c 3 R y Y W l u d C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L 1 J l b W 9 2 Z W Q l M j B B b H R l c m 5 h d G U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1 l L 1 J l b W 9 2 Z W Q l M j B B b H R l c m 5 h d G U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c m l i d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y a W J 1 d G V z L 1 J l b W 9 2 Z W Q l M j B B b H R l c m 5 h d G U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0 c m l i d X R l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H J p Y n V 0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H J p Y n V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y a W J 1 d G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R y a W J 1 d G V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T Y 2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T Y 2 9 y Z X M v U m V t b 3 Z l Z C U y M E F s d G V y b m F 0 Z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N j b 3 J l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W U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d H J p Y n V 0 Z X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2 N v c m V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p Y y U y M F B s Y X l l c i U y M E Z p Z W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l j J T I w U G x h e W V y J T I w R m l l b G Q v R X h w Y W 5 k Z W Q l M j B B d H R y a W J 1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a W M l M j B Q b G F 5 Z X I l M j B G a W V s Z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a W M l M j B Q b G F 5 Z X I l M j B G a W V s Z C 9 F e H B h b m R l Z C U y M F R v d G F s J T I w U 2 N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a W M l M j B Q b G F 5 Z X I l M j B G a W V s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l j J T I w U G x h e W V y J T I w R m l l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p Y y U y M F B s Y X l l c i U y M E Z p Z W x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F y d X N o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X J 1 c 2 h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1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H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l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F z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3 R h d H M l M j B B c H B l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3 R h d H M l M j B B c H B l b m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d W 1 w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1 b X B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d W 1 w d G l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3 V t c H R p b 2 4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d W 1 w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1 b X B 0 a W 9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F N 0 Y X R z J T I w Q W R q d X N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3 R h d H M l M j B B Z G p 1 c 3 R l Z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3 R h d H M l M j B B Z G p 1 c 3 R l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3 R h d H M l M j B B Z G p 1 c 3 R l Z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T d G F 0 c y U y M E F k a n V z d G V k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3 R h d H M l M j B B Z G p 1 c 3 R l Z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3 R h d H M l M j B B Z G p 1 c 3 R l Z C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F N 0 Y X R z J T I w Q W R q d X N 0 Z W Q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T d G F 0 c y U y M E F k a n V z d G V k L 0 F k Z G V k J T I w Q 2 9 u Z G l 0 a W 9 u Y W w l M j B D b 2 x 1 b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3 R h d H M l M j B B Z G p 1 c 3 R l Z C 9 B Z G R l Z C U y M E N v b m R p d G l v b m F s J T I w Q 2 9 s d W 1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F N 0 Y X R z J T I w Q W R q d X N 0 Z W Q v Q W R k Z W Q l M j B D b 2 5 k a X R p b 2 5 h b C U y M E N v b H V t b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T d G F 0 c y U y M E F k a n V z d G V k L 0 F k Z G V k J T I w Q 2 9 u Z G l 0 a W 9 u Y W w l M j B D b 2 x 1 b W 4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3 R h d H M l M j B B Z G p 1 c 3 R l Z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T d G F 0 c y U y M E F k a n V z d G V k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3 R h d H M l M j B B Z G p 1 c 3 R l Z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F N 0 Y X R z J T I w Q W R q d X N 0 Z W Q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B T d G F 0 c y U y M E F k a n V z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3 R h d H M l M j B B Z G p 1 c 3 R l Z C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F n b m 9 z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h Z 2 5 v c 2 l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F n b m 9 z a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Y W d u b 3 N p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F n b m 9 z a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F n b m 9 z a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Y W d u b 3 N p c y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Y W d u b 3 N p c y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Y W d u b 3 N p c y 9 B Z G R l Z C U y M E N v b m R p d G l v b m F s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Y W d u b 3 N p c y 9 B Z G R l Z C U y M E N v b m R p d G l v b m F s J T I w Q 2 9 s d W 1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Y W d u b 3 N p c y 9 B Z G R l Z C U y M E N v b m R p d G l v b m F s J T I w Q 2 9 s d W 1 u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Y W d u b 3 N p c y 9 B Z G R l Z C U y M E N v b m R p d G l v b m F s J T I w Q 2 9 s d W 1 u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Y W d u b 3 N p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F n b m 9 z a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F n b m 9 z a X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v U m V t b 3 Z l Z C U y M E N v b H V t b n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X d B Q U F B Q U F B Q U M 1 Q U l H V E Z E V m x R S k l J V z Q x a C s r R D d C R l J 2 Y j J 3 Q U F B Q U F B Q U F B Q U F B Q U N P a 0 J t U k Q 1 e V V t N V R 6 N k Z 1 L 1 p M M F E 5 R V l Y U m h J R U 5 2 Y k d 4 b F k z U n B i M j R B Q U F F Q U F B Q U F B Q U F B R U x L Y W d Y e k 5 C V X l 6 c k p D W G 1 i c l p P Z 3 R E W V d 4 a m R X e G h k R 2 x 2 Y m d B Q U F n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A E w Y t e K 5 Z T 5 F 7 L f Z N K 5 h O A A A A A A I A A A A A A B B m A A A A A Q A A I A A A A J b W P U 6 b 7 B O Q s Q f g V S G n 7 B 9 D R g Z N m Z O 9 v a y s f U j q R A y m A A A A A A 6 A A A A A A g A A I A A A A B 9 g z z B Z 6 D p S C U g d + Z f e / 5 t Z U k y 3 7 U 3 k F x O R t 2 B + c / D P U A A A A H Q u C 9 3 r z x 9 g W W f e t r D z g D c G F 8 5 n Q T B t Z g B 1 Z I c S P j w 7 h H d 3 X F q C r m T I Q i s + f g m n P P s D S k R o / i v s a i F r x i Q l 5 L g 9 C f i L j k V T 0 f Z Q H f g Q W o a 0 Q A A A A L + F 4 t i f B Y b K N I Z K + 5 O D q q o Q D R y S 1 V 4 o j 3 m u 3 y o L F 2 B a S q P Q q v R c 5 y d k F 1 Y C S k B u L U o A w j 8 K 8 S x O r v a u C S i z I M U = < / D a t a M a s h u p > 
</file>

<file path=customXml/itemProps1.xml><?xml version="1.0" encoding="utf-8"?>
<ds:datastoreItem xmlns:ds="http://schemas.openxmlformats.org/officeDocument/2006/customXml" ds:itemID="{CEC86FC9-6F62-470A-8F3F-D9D1F7788E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Cover</vt:lpstr>
      <vt:lpstr>Summary&gt;</vt:lpstr>
      <vt:lpstr>Summary</vt:lpstr>
      <vt:lpstr>Final Results</vt:lpstr>
      <vt:lpstr>Sensitivity Analysis</vt:lpstr>
      <vt:lpstr>Gurobi&gt;</vt:lpstr>
      <vt:lpstr>Input Sheet Generator</vt:lpstr>
      <vt:lpstr>Starter11 Input</vt:lpstr>
      <vt:lpstr>All15 Input (40)</vt:lpstr>
      <vt:lpstr>All15 Input (50)</vt:lpstr>
      <vt:lpstr>All15 Input (30)</vt:lpstr>
      <vt:lpstr>Base Facts&gt;</vt:lpstr>
      <vt:lpstr>Player Stats Append</vt:lpstr>
      <vt:lpstr>Assumptions &amp; Constraints</vt:lpstr>
      <vt:lpstr>Team List</vt:lpstr>
      <vt:lpstr>Player List</vt:lpstr>
      <vt:lpstr>Data Collection&gt;</vt:lpstr>
      <vt:lpstr>Basic Player Info Tool</vt:lpstr>
      <vt:lpstr>Aarushi</vt:lpstr>
      <vt:lpstr>Atul</vt:lpstr>
      <vt:lpstr>Eric</vt:lpstr>
      <vt:lpstr>Yash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XuanYi Zhu</dc:creator>
  <cp:keywords/>
  <dc:description/>
  <cp:lastModifiedBy>XuanYi Zhu</cp:lastModifiedBy>
  <cp:revision/>
  <dcterms:created xsi:type="dcterms:W3CDTF">2015-06-05T18:17:20Z</dcterms:created>
  <dcterms:modified xsi:type="dcterms:W3CDTF">2022-12-10T06:01:58Z</dcterms:modified>
  <cp:category/>
  <cp:contentStatus/>
</cp:coreProperties>
</file>