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ristopher/Dropbox/BUY SIDE COURSE/Section 9- Accounting Section 2 of 3- the Balance Sheet/"/>
    </mc:Choice>
  </mc:AlternateContent>
  <bookViews>
    <workbookView xWindow="15120" yWindow="460" windowWidth="21120" windowHeight="15060" tabRatio="500"/>
  </bookViews>
  <sheets>
    <sheet name="Balance Sheet (All Data Shown)" sheetId="1" r:id="rId1"/>
    <sheet name="Balance Sheet (Data Hidden)" sheetId="2" r:id="rId2"/>
  </sheets>
  <definedNames>
    <definedName name="_xlnm.Print_Area" localSheetId="0">'Balance Sheet (All Data Shown)'!$A$1:$K$33</definedName>
    <definedName name="_xlnm.Print_Area" localSheetId="1">'Balance Sheet (Data Hidden)'!$A$1:$K$33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D26" i="1"/>
  <c r="F21" i="2"/>
  <c r="F26" i="2"/>
  <c r="F30" i="2"/>
  <c r="F11" i="2"/>
  <c r="F15" i="2"/>
  <c r="F32" i="2"/>
  <c r="D21" i="2"/>
  <c r="D26" i="2"/>
  <c r="D30" i="2"/>
  <c r="D11" i="2"/>
  <c r="D15" i="2"/>
  <c r="D32" i="2"/>
  <c r="J30" i="2"/>
  <c r="H30" i="2"/>
  <c r="J29" i="2"/>
  <c r="H29" i="2"/>
  <c r="J26" i="2"/>
  <c r="H26" i="2"/>
  <c r="J24" i="2"/>
  <c r="H24" i="2"/>
  <c r="J21" i="2"/>
  <c r="H21" i="2"/>
  <c r="J20" i="2"/>
  <c r="H20" i="2"/>
  <c r="J19" i="2"/>
  <c r="H19" i="2"/>
  <c r="J15" i="2"/>
  <c r="H15" i="2"/>
  <c r="J14" i="2"/>
  <c r="H14" i="2"/>
  <c r="J11" i="2"/>
  <c r="H11" i="2"/>
  <c r="J10" i="2"/>
  <c r="H10" i="2"/>
  <c r="J9" i="2"/>
  <c r="H9" i="2"/>
  <c r="J8" i="2"/>
  <c r="H8" i="2"/>
  <c r="J7" i="2"/>
  <c r="H7" i="2"/>
  <c r="D21" i="1"/>
  <c r="D30" i="1"/>
  <c r="D32" i="1"/>
  <c r="F21" i="1"/>
  <c r="F30" i="1"/>
  <c r="F11" i="1"/>
  <c r="F15" i="1"/>
  <c r="F32" i="1"/>
  <c r="D11" i="1"/>
  <c r="D15" i="1"/>
  <c r="J30" i="1"/>
  <c r="J29" i="1"/>
  <c r="J26" i="1"/>
  <c r="J24" i="1"/>
  <c r="J21" i="1"/>
  <c r="J20" i="1"/>
  <c r="J19" i="1"/>
  <c r="J15" i="1"/>
  <c r="J14" i="1"/>
  <c r="J11" i="1"/>
  <c r="J10" i="1"/>
  <c r="J9" i="1"/>
  <c r="J8" i="1"/>
  <c r="J7" i="1"/>
  <c r="H30" i="1"/>
  <c r="H29" i="1"/>
  <c r="H26" i="1"/>
  <c r="H24" i="1"/>
  <c r="H21" i="1"/>
  <c r="H20" i="1"/>
  <c r="H19" i="1"/>
  <c r="H15" i="1"/>
  <c r="H14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<sst xmlns="http://schemas.openxmlformats.org/spreadsheetml/2006/main" count="84" uniqueCount="30">
  <si>
    <t>Assets</t>
  </si>
  <si>
    <t xml:space="preserve">  Cash and cash equivalents</t>
  </si>
  <si>
    <t xml:space="preserve">  Accounts payable</t>
  </si>
  <si>
    <t xml:space="preserve">  Short-term debt</t>
  </si>
  <si>
    <t>Long-term debt</t>
  </si>
  <si>
    <t xml:space="preserve">  Short-term investments </t>
  </si>
  <si>
    <t xml:space="preserve">  Accounts receivable</t>
  </si>
  <si>
    <t>Liabilities and Equity</t>
  </si>
  <si>
    <t>12/31/2014</t>
  </si>
  <si>
    <t>12/31/2015</t>
  </si>
  <si>
    <t xml:space="preserve">  Inventory</t>
  </si>
  <si>
    <t xml:space="preserve">Building we own, net of depreciation </t>
  </si>
  <si>
    <t>Long Term Assets:</t>
  </si>
  <si>
    <t>Current Assets:</t>
  </si>
  <si>
    <t>Current Liabilities</t>
  </si>
  <si>
    <t>Long Term Liabilities</t>
  </si>
  <si>
    <t>Total Assets</t>
  </si>
  <si>
    <t xml:space="preserve">    Total Current liabilities</t>
  </si>
  <si>
    <t>Equity:</t>
  </si>
  <si>
    <t>Total Liabilities</t>
  </si>
  <si>
    <t>BALANCE SHEET</t>
  </si>
  <si>
    <t>$ Change from 2014 to 2015</t>
  </si>
  <si>
    <t>% Change from 2014 to 2015</t>
  </si>
  <si>
    <t>Retained Earnings</t>
  </si>
  <si>
    <t>Total Liabilities and Equity</t>
  </si>
  <si>
    <t>Concern? Yes or No</t>
  </si>
  <si>
    <t>No</t>
  </si>
  <si>
    <t>Does Assets = Liabilities + Equity?</t>
  </si>
  <si>
    <t xml:space="preserve">    Total Current Assets</t>
  </si>
  <si>
    <t xml:space="preserve">    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</si>
</sst>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mmmm\ d\,\ yyyy;@"/>
    <numFmt numFmtId="165" formatCode="0_);\(0\)"/>
    <numFmt numFmtId="166" formatCode="_(&quot;$&quot;#,##0_);_(&quot;$&quot;\(#,##0\);_(@_)"/>
    <numFmt numFmtId="167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vertAlign val="superscript"/>
      <sz val="10"/>
      <color rgb="FF666666"/>
      <name val="Segoe UI"/>
      <family val="2"/>
    </font>
    <font>
      <b/>
      <sz val="10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37" fontId="4" fillId="0" borderId="0"/>
    <xf numFmtId="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4" fontId="1" fillId="2" borderId="1" xfId="0" quotePrefix="1" applyNumberFormat="1" applyFont="1" applyFill="1" applyBorder="1" applyAlignment="1" applyProtection="1">
      <alignment horizontal="right" wrapText="1"/>
      <protection locked="0"/>
    </xf>
    <xf numFmtId="164" fontId="1" fillId="2" borderId="1" xfId="0" quotePrefix="1" applyNumberFormat="1" applyFont="1" applyFill="1" applyBorder="1" applyAlignment="1" applyProtection="1">
      <alignment horizontal="center" wrapText="1"/>
      <protection locked="0"/>
    </xf>
    <xf numFmtId="165" fontId="7" fillId="2" borderId="0" xfId="0" applyNumberFormat="1" applyFont="1" applyFill="1" applyBorder="1" applyAlignment="1" applyProtection="1">
      <alignment horizontal="center"/>
      <protection locked="0"/>
    </xf>
    <xf numFmtId="0" fontId="6" fillId="2" borderId="0" xfId="1" applyFont="1" applyFill="1" applyProtection="1">
      <protection locked="0"/>
    </xf>
    <xf numFmtId="37" fontId="2" fillId="2" borderId="0" xfId="2" applyFont="1" applyFill="1" applyBorder="1" applyProtection="1">
      <protection locked="0"/>
    </xf>
    <xf numFmtId="37" fontId="2" fillId="2" borderId="0" xfId="2" applyFont="1" applyFill="1" applyAlignment="1" applyProtection="1">
      <alignment horizontal="center"/>
      <protection locked="0"/>
    </xf>
    <xf numFmtId="37" fontId="2" fillId="2" borderId="0" xfId="2" applyFont="1" applyFill="1" applyAlignment="1" applyProtection="1">
      <alignment horizontal="center" wrapText="1"/>
      <protection locked="0"/>
    </xf>
    <xf numFmtId="0" fontId="1" fillId="2" borderId="0" xfId="1" applyFont="1" applyFill="1" applyAlignment="1" applyProtection="1">
      <alignment horizontal="left" indent="1"/>
      <protection locked="0"/>
    </xf>
    <xf numFmtId="0" fontId="2" fillId="2" borderId="0" xfId="1" applyFont="1" applyFill="1" applyBorder="1" applyAlignment="1" applyProtection="1">
      <alignment horizontal="left" indent="1"/>
      <protection locked="0"/>
    </xf>
    <xf numFmtId="167" fontId="2" fillId="2" borderId="0" xfId="4" applyNumberFormat="1" applyFont="1" applyFill="1" applyBorder="1" applyProtection="1">
      <protection locked="0"/>
    </xf>
    <xf numFmtId="167" fontId="2" fillId="2" borderId="0" xfId="4" applyNumberFormat="1" applyFont="1" applyFill="1" applyBorder="1" applyAlignment="1" applyProtection="1">
      <alignment horizontal="center"/>
      <protection locked="0"/>
    </xf>
    <xf numFmtId="9" fontId="2" fillId="2" borderId="0" xfId="5" applyFont="1" applyFill="1" applyBorder="1" applyAlignment="1" applyProtection="1">
      <alignment horizontal="center"/>
      <protection locked="0"/>
    </xf>
    <xf numFmtId="0" fontId="2" fillId="2" borderId="0" xfId="1" applyFont="1" applyFill="1" applyBorder="1" applyAlignment="1" applyProtection="1">
      <alignment horizontal="left" wrapText="1" inden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9" fontId="2" fillId="2" borderId="0" xfId="4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 applyBorder="1" applyAlignment="1" applyProtection="1">
      <alignment horizontal="left"/>
      <protection locked="0"/>
    </xf>
    <xf numFmtId="167" fontId="1" fillId="2" borderId="0" xfId="4" applyNumberFormat="1" applyFont="1" applyFill="1" applyBorder="1" applyProtection="1">
      <protection locked="0"/>
    </xf>
    <xf numFmtId="167" fontId="1" fillId="2" borderId="0" xfId="4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9" fontId="1" fillId="2" borderId="0" xfId="4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1" applyFont="1" applyFill="1" applyBorder="1" applyAlignment="1" applyProtection="1">
      <alignment horizontal="left"/>
      <protection locked="0"/>
    </xf>
    <xf numFmtId="167" fontId="2" fillId="2" borderId="0" xfId="4" applyNumberFormat="1" applyFont="1" applyFill="1" applyAlignment="1" applyProtection="1">
      <alignment horizontal="center"/>
      <protection locked="0"/>
    </xf>
    <xf numFmtId="9" fontId="2" fillId="2" borderId="0" xfId="4" applyNumberFormat="1" applyFont="1" applyFill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left" wrapText="1" indent="1"/>
      <protection locked="0"/>
    </xf>
    <xf numFmtId="167" fontId="2" fillId="2" borderId="1" xfId="4" applyNumberFormat="1" applyFont="1" applyFill="1" applyBorder="1" applyAlignment="1" applyProtection="1">
      <alignment horizontal="center"/>
      <protection locked="0"/>
    </xf>
    <xf numFmtId="9" fontId="2" fillId="2" borderId="1" xfId="4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 indent="1"/>
    </xf>
    <xf numFmtId="0" fontId="1" fillId="2" borderId="0" xfId="1" applyFont="1" applyFill="1" applyProtection="1">
      <protection locked="0"/>
    </xf>
    <xf numFmtId="167" fontId="1" fillId="2" borderId="2" xfId="4" applyNumberFormat="1" applyFont="1" applyFill="1" applyBorder="1" applyAlignment="1" applyProtection="1">
      <alignment horizontal="center"/>
      <protection locked="0"/>
    </xf>
    <xf numFmtId="9" fontId="1" fillId="2" borderId="2" xfId="4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2" fillId="2" borderId="0" xfId="1" applyFont="1" applyFill="1" applyAlignment="1" applyProtection="1">
      <alignment horizontal="left" indent="1"/>
      <protection locked="0"/>
    </xf>
    <xf numFmtId="0" fontId="2" fillId="2" borderId="0" xfId="1" applyFont="1" applyFill="1" applyAlignment="1" applyProtection="1">
      <alignment horizontal="left" indent="2"/>
      <protection locked="0"/>
    </xf>
    <xf numFmtId="0" fontId="1" fillId="2" borderId="0" xfId="1" applyFont="1" applyFill="1" applyBorder="1" applyProtection="1">
      <protection locked="0"/>
    </xf>
    <xf numFmtId="0" fontId="2" fillId="2" borderId="0" xfId="1" applyFont="1" applyFill="1" applyBorder="1" applyAlignment="1" applyProtection="1">
      <alignment horizontal="center"/>
      <protection locked="0"/>
    </xf>
    <xf numFmtId="2" fontId="8" fillId="2" borderId="0" xfId="1" applyNumberFormat="1" applyFont="1" applyFill="1" applyBorder="1" applyAlignment="1" applyProtection="1">
      <alignment horizontal="left" vertical="top" indent="1"/>
      <protection locked="0"/>
    </xf>
    <xf numFmtId="0" fontId="8" fillId="2" borderId="0" xfId="0" applyFont="1" applyFill="1" applyProtection="1">
      <protection locked="0"/>
    </xf>
    <xf numFmtId="166" fontId="8" fillId="2" borderId="0" xfId="0" applyNumberFormat="1" applyFont="1" applyFill="1" applyAlignment="1" applyProtection="1">
      <alignment horizontal="left" vertical="top" wrapText="1"/>
      <protection locked="0"/>
    </xf>
    <xf numFmtId="0" fontId="6" fillId="2" borderId="0" xfId="0" applyFont="1" applyFill="1" applyAlignment="1" applyProtection="1">
      <alignment horizontal="left"/>
      <protection locked="0"/>
    </xf>
  </cellXfs>
  <cellStyles count="6">
    <cellStyle name="Comma 3" xfId="3"/>
    <cellStyle name="Currency" xfId="4" builtinId="4"/>
    <cellStyle name="Normal" xfId="0" builtinId="0"/>
    <cellStyle name="Normal 5" xfId="2"/>
    <cellStyle name="Normal_BalanceSheets" xfId="1"/>
    <cellStyle name="Percent" xfId="5" builtinId="5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115572</xdr:colOff>
      <xdr:row>4</xdr:row>
      <xdr:rowOff>118777</xdr:rowOff>
    </xdr:from>
    <xdr:to>
      <xdr:col>6</xdr:col>
      <xdr:colOff>45411</xdr:colOff>
      <xdr:row>32</xdr:row>
      <xdr:rowOff>159461</xdr:rowOff>
    </xdr:to>
    <xdr:sp macro="" textlink="">
      <xdr:nvSpPr>
        <xdr:cNvPr id="2" name="Rectangle 1"/>
        <xdr:cNvSpPr/>
      </xdr:nvSpPr>
      <xdr:spPr>
        <a:xfrm>
          <a:off x="3989072" y="829977"/>
          <a:ext cx="1199839" cy="5577884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263474</xdr:colOff>
      <xdr:row>2</xdr:row>
      <xdr:rowOff>0</xdr:rowOff>
    </xdr:from>
    <xdr:to>
      <xdr:col>8</xdr:col>
      <xdr:colOff>170295</xdr:colOff>
      <xdr:row>32</xdr:row>
      <xdr:rowOff>145439</xdr:rowOff>
    </xdr:to>
    <xdr:sp macro="" textlink="">
      <xdr:nvSpPr>
        <xdr:cNvPr id="3" name="Rectangle 2"/>
        <xdr:cNvSpPr/>
      </xdr:nvSpPr>
      <xdr:spPr>
        <a:xfrm>
          <a:off x="5406974" y="355600"/>
          <a:ext cx="1113321" cy="6038239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295224</xdr:colOff>
      <xdr:row>2</xdr:row>
      <xdr:rowOff>0</xdr:rowOff>
    </xdr:from>
    <xdr:to>
      <xdr:col>10</xdr:col>
      <xdr:colOff>208395</xdr:colOff>
      <xdr:row>32</xdr:row>
      <xdr:rowOff>145439</xdr:rowOff>
    </xdr:to>
    <xdr:sp macro="" textlink="">
      <xdr:nvSpPr>
        <xdr:cNvPr id="4" name="Rectangle 3"/>
        <xdr:cNvSpPr/>
      </xdr:nvSpPr>
      <xdr:spPr>
        <a:xfrm>
          <a:off x="6645224" y="355600"/>
          <a:ext cx="1195871" cy="6038239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314274</xdr:colOff>
      <xdr:row>2</xdr:row>
      <xdr:rowOff>0</xdr:rowOff>
    </xdr:from>
    <xdr:to>
      <xdr:col>12</xdr:col>
      <xdr:colOff>119495</xdr:colOff>
      <xdr:row>32</xdr:row>
      <xdr:rowOff>145439</xdr:rowOff>
    </xdr:to>
    <xdr:sp macro="" textlink="">
      <xdr:nvSpPr>
        <xdr:cNvPr id="5" name="Rectangle 4"/>
        <xdr:cNvSpPr/>
      </xdr:nvSpPr>
      <xdr:spPr>
        <a:xfrm>
          <a:off x="7946974" y="355600"/>
          <a:ext cx="1202221" cy="6038239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155323</xdr:colOff>
      <xdr:row>1</xdr:row>
      <xdr:rowOff>146187</xdr:rowOff>
    </xdr:from>
    <xdr:to>
      <xdr:col>6</xdr:col>
      <xdr:colOff>85162</xdr:colOff>
      <xdr:row>31</xdr:row>
      <xdr:rowOff>433562</xdr:rowOff>
    </xdr:to>
    <xdr:sp macro="" textlink="">
      <xdr:nvSpPr>
        <xdr:cNvPr id="6" name="Rectangle 5"/>
        <xdr:cNvSpPr/>
      </xdr:nvSpPr>
      <xdr:spPr>
        <a:xfrm>
          <a:off x="4028823" y="323987"/>
          <a:ext cx="1199839" cy="5583275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28</xdr:col>
      <xdr:colOff>493381</xdr:colOff>
      <xdr:row>4</xdr:row>
      <xdr:rowOff>0</xdr:rowOff>
    </xdr:to>
    <xdr:sp macro="" textlink="">
      <xdr:nvSpPr>
        <xdr:cNvPr id="7" name="Rectangle 6"/>
        <xdr:cNvSpPr/>
      </xdr:nvSpPr>
      <xdr:spPr>
        <a:xfrm>
          <a:off x="3873500" y="0"/>
          <a:ext cx="16825581" cy="711200"/>
        </a:xfrm>
        <a:prstGeom prst="rect">
          <a:avLst/>
        </a:prstGeom>
        <a:solidFill>
          <a:srgbClr val="FFF3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246691</xdr:colOff>
      <xdr:row>5</xdr:row>
      <xdr:rowOff>27410</xdr:rowOff>
    </xdr:from>
    <xdr:to>
      <xdr:col>4</xdr:col>
      <xdr:colOff>27410</xdr:colOff>
      <xdr:row>15</xdr:row>
      <xdr:rowOff>137049</xdr:rowOff>
    </xdr:to>
    <xdr:sp macro="" textlink="">
      <xdr:nvSpPr>
        <xdr:cNvPr id="8" name="Rectangle 7"/>
        <xdr:cNvSpPr/>
      </xdr:nvSpPr>
      <xdr:spPr>
        <a:xfrm>
          <a:off x="246691" y="904532"/>
          <a:ext cx="3654676" cy="1809064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5"/>
              </a:solidFill>
            </a:rPr>
            <a:t>Assets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=</a:t>
          </a:r>
        </a:p>
      </xdr:txBody>
    </xdr:sp>
    <xdr:clientData/>
  </xdr:twoCellAnchor>
  <xdr:twoCellAnchor>
    <xdr:from>
      <xdr:col>0</xdr:col>
      <xdr:colOff>246691</xdr:colOff>
      <xdr:row>28</xdr:row>
      <xdr:rowOff>9137</xdr:rowOff>
    </xdr:from>
    <xdr:to>
      <xdr:col>4</xdr:col>
      <xdr:colOff>0</xdr:colOff>
      <xdr:row>30</xdr:row>
      <xdr:rowOff>45683</xdr:rowOff>
    </xdr:to>
    <xdr:sp macro="" textlink="">
      <xdr:nvSpPr>
        <xdr:cNvPr id="9" name="Rectangle 8"/>
        <xdr:cNvSpPr/>
      </xdr:nvSpPr>
      <xdr:spPr>
        <a:xfrm>
          <a:off x="246691" y="4936737"/>
          <a:ext cx="3626809" cy="404846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45684</xdr:colOff>
      <xdr:row>31</xdr:row>
      <xdr:rowOff>0</xdr:rowOff>
    </xdr:from>
    <xdr:to>
      <xdr:col>4</xdr:col>
      <xdr:colOff>0</xdr:colOff>
      <xdr:row>31</xdr:row>
      <xdr:rowOff>402014</xdr:rowOff>
    </xdr:to>
    <xdr:sp macro="" textlink="">
      <xdr:nvSpPr>
        <xdr:cNvPr id="10" name="Rectangle 9"/>
        <xdr:cNvSpPr/>
      </xdr:nvSpPr>
      <xdr:spPr>
        <a:xfrm>
          <a:off x="325084" y="5473700"/>
          <a:ext cx="3548416" cy="402014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210144</xdr:colOff>
      <xdr:row>16</xdr:row>
      <xdr:rowOff>155324</xdr:rowOff>
    </xdr:from>
    <xdr:to>
      <xdr:col>3</xdr:col>
      <xdr:colOff>1123813</xdr:colOff>
      <xdr:row>28</xdr:row>
      <xdr:rowOff>54820</xdr:rowOff>
    </xdr:to>
    <xdr:sp macro="" textlink="">
      <xdr:nvSpPr>
        <xdr:cNvPr id="11" name="Rectangle 10"/>
        <xdr:cNvSpPr/>
      </xdr:nvSpPr>
      <xdr:spPr>
        <a:xfrm>
          <a:off x="210144" y="2949324"/>
          <a:ext cx="3656869" cy="2033096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5"/>
              </a:solidFill>
            </a:rPr>
            <a:t>Liabilities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+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Equity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showGridLines="0" showRowColHeaders="0" tabSelected="1" zoomScale="139" zoomScaleNormal="192" zoomScalePageLayoutView="192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640625" defaultRowHeight="14" x14ac:dyDescent="0.2"/>
  <cols>
    <col min="1" max="1" width="3.6640625" style="5" customWidth="1"/>
    <col min="2" max="2" width="30.5" style="5" customWidth="1"/>
    <col min="3" max="3" width="1.83203125" style="5" customWidth="1"/>
    <col min="4" max="4" width="14.83203125" style="4" customWidth="1"/>
    <col min="5" max="5" width="2.83203125" style="4" customWidth="1"/>
    <col min="6" max="6" width="13.83203125" style="4" customWidth="1"/>
    <col min="7" max="7" width="3.5" style="4" customWidth="1"/>
    <col min="8" max="8" width="12.33203125" style="4" bestFit="1" customWidth="1"/>
    <col min="9" max="9" width="4" style="4" customWidth="1"/>
    <col min="10" max="10" width="12.83203125" style="4" bestFit="1" customWidth="1"/>
    <col min="11" max="11" width="9.1640625" style="4" customWidth="1"/>
    <col min="12" max="16" width="9.1640625" style="4"/>
    <col min="17" max="16384" width="9.1640625" style="5"/>
  </cols>
  <sheetData>
    <row r="1" spans="2:16" x14ac:dyDescent="0.2">
      <c r="B1" s="6"/>
      <c r="C1" s="7"/>
      <c r="D1" s="8"/>
      <c r="E1" s="2"/>
      <c r="F1" s="8"/>
      <c r="G1" s="2"/>
      <c r="H1" s="8"/>
      <c r="I1" s="2"/>
      <c r="J1" s="8"/>
    </row>
    <row r="2" spans="2:16" x14ac:dyDescent="0.2">
      <c r="B2" s="52" t="s">
        <v>20</v>
      </c>
      <c r="C2" s="52"/>
      <c r="D2" s="52"/>
      <c r="E2" s="52"/>
      <c r="F2" s="52"/>
      <c r="G2" s="8"/>
      <c r="H2" s="8"/>
      <c r="I2" s="2"/>
      <c r="J2" s="8"/>
    </row>
    <row r="3" spans="2:16" hidden="1" x14ac:dyDescent="0.2">
      <c r="B3" s="2"/>
      <c r="C3" s="2"/>
      <c r="D3" s="2"/>
      <c r="E3" s="2"/>
      <c r="F3" s="2"/>
      <c r="G3" s="2"/>
      <c r="H3" s="2"/>
      <c r="I3" s="2"/>
      <c r="J3" s="2"/>
    </row>
    <row r="4" spans="2:16" ht="28" x14ac:dyDescent="0.2">
      <c r="B4" s="10"/>
      <c r="C4" s="11"/>
      <c r="D4" s="12" t="s">
        <v>8</v>
      </c>
      <c r="E4" s="13"/>
      <c r="F4" s="12" t="s">
        <v>9</v>
      </c>
      <c r="G4" s="13"/>
      <c r="H4" s="12" t="s">
        <v>21</v>
      </c>
      <c r="I4" s="2"/>
      <c r="J4" s="12" t="s">
        <v>22</v>
      </c>
      <c r="L4" s="12" t="s">
        <v>25</v>
      </c>
    </row>
    <row r="5" spans="2:16" x14ac:dyDescent="0.2">
      <c r="B5" s="14" t="s">
        <v>0</v>
      </c>
      <c r="C5" s="15"/>
      <c r="D5" s="16"/>
      <c r="E5" s="2"/>
      <c r="F5" s="17"/>
      <c r="G5" s="2"/>
      <c r="H5" s="17"/>
      <c r="I5" s="2"/>
      <c r="J5" s="17"/>
    </row>
    <row r="6" spans="2:16" x14ac:dyDescent="0.2">
      <c r="B6" s="18" t="s">
        <v>13</v>
      </c>
      <c r="C6" s="15"/>
      <c r="D6" s="16"/>
      <c r="E6" s="2"/>
      <c r="F6" s="16"/>
      <c r="G6" s="2"/>
      <c r="H6" s="16"/>
      <c r="I6" s="2"/>
      <c r="J6" s="16"/>
    </row>
    <row r="7" spans="2:16" x14ac:dyDescent="0.2">
      <c r="B7" s="19" t="s">
        <v>1</v>
      </c>
      <c r="C7" s="20"/>
      <c r="D7" s="21">
        <v>400000</v>
      </c>
      <c r="E7" s="2"/>
      <c r="F7" s="21">
        <v>500000</v>
      </c>
      <c r="G7" s="2"/>
      <c r="H7" s="21">
        <f>F7-D7</f>
        <v>100000</v>
      </c>
      <c r="I7" s="2"/>
      <c r="J7" s="22">
        <f>F7/D7-1</f>
        <v>0.25</v>
      </c>
      <c r="L7" s="4" t="s">
        <v>26</v>
      </c>
    </row>
    <row r="8" spans="2:16" x14ac:dyDescent="0.2">
      <c r="B8" s="23" t="s">
        <v>5</v>
      </c>
      <c r="C8" s="20"/>
      <c r="D8" s="21">
        <v>900000</v>
      </c>
      <c r="E8" s="24"/>
      <c r="F8" s="21">
        <v>1000000</v>
      </c>
      <c r="G8" s="24"/>
      <c r="H8" s="21">
        <f t="shared" ref="H8:H15" si="0">F8-D8</f>
        <v>100000</v>
      </c>
      <c r="I8" s="2"/>
      <c r="J8" s="25">
        <f t="shared" ref="J8:J30" si="1">F8/D8-1</f>
        <v>0.11111111111111116</v>
      </c>
      <c r="L8" s="4" t="s">
        <v>26</v>
      </c>
    </row>
    <row r="9" spans="2:16" x14ac:dyDescent="0.2">
      <c r="B9" s="23" t="s">
        <v>6</v>
      </c>
      <c r="C9" s="20"/>
      <c r="D9" s="21">
        <v>180000</v>
      </c>
      <c r="E9" s="24"/>
      <c r="F9" s="21">
        <v>230000</v>
      </c>
      <c r="G9" s="24"/>
      <c r="H9" s="21">
        <f t="shared" si="0"/>
        <v>50000</v>
      </c>
      <c r="I9" s="2"/>
      <c r="J9" s="25">
        <f t="shared" si="1"/>
        <v>0.27777777777777768</v>
      </c>
      <c r="L9" s="4" t="s">
        <v>26</v>
      </c>
    </row>
    <row r="10" spans="2:16" x14ac:dyDescent="0.2">
      <c r="B10" s="19" t="s">
        <v>10</v>
      </c>
      <c r="C10" s="20"/>
      <c r="D10" s="21">
        <v>20000</v>
      </c>
      <c r="E10" s="24"/>
      <c r="F10" s="21">
        <v>45000</v>
      </c>
      <c r="G10" s="24"/>
      <c r="H10" s="21">
        <f t="shared" si="0"/>
        <v>25000</v>
      </c>
      <c r="I10" s="2"/>
      <c r="J10" s="25">
        <f t="shared" si="1"/>
        <v>1.25</v>
      </c>
      <c r="L10" s="4" t="s">
        <v>26</v>
      </c>
    </row>
    <row r="11" spans="2:16" s="32" customFormat="1" x14ac:dyDescent="0.2">
      <c r="B11" s="26" t="s">
        <v>29</v>
      </c>
      <c r="C11" s="27"/>
      <c r="D11" s="28">
        <f>SUM(D7:D10)</f>
        <v>1500000</v>
      </c>
      <c r="E11" s="29"/>
      <c r="F11" s="28">
        <f>SUM(F7:F10)</f>
        <v>1775000</v>
      </c>
      <c r="G11" s="29"/>
      <c r="H11" s="28">
        <f t="shared" si="0"/>
        <v>275000</v>
      </c>
      <c r="I11" s="8"/>
      <c r="J11" s="30">
        <f t="shared" si="1"/>
        <v>0.18333333333333335</v>
      </c>
      <c r="K11" s="31"/>
      <c r="L11" s="4" t="s">
        <v>26</v>
      </c>
      <c r="M11" s="31"/>
      <c r="N11" s="31"/>
      <c r="O11" s="31"/>
      <c r="P11" s="31"/>
    </row>
    <row r="12" spans="2:16" ht="9" customHeight="1" x14ac:dyDescent="0.2">
      <c r="B12" s="33"/>
      <c r="C12" s="20"/>
      <c r="D12" s="21"/>
      <c r="E12" s="24"/>
      <c r="F12" s="21"/>
      <c r="G12" s="24"/>
      <c r="H12" s="21"/>
      <c r="I12" s="2"/>
      <c r="J12" s="25"/>
    </row>
    <row r="13" spans="2:16" x14ac:dyDescent="0.2">
      <c r="B13" s="18" t="s">
        <v>12</v>
      </c>
      <c r="C13" s="20"/>
      <c r="D13" s="34"/>
      <c r="E13" s="2"/>
      <c r="F13" s="34"/>
      <c r="G13" s="2"/>
      <c r="H13" s="34"/>
      <c r="I13" s="2"/>
      <c r="J13" s="35"/>
    </row>
    <row r="14" spans="2:16" s="39" customFormat="1" x14ac:dyDescent="0.2">
      <c r="B14" s="36" t="s">
        <v>11</v>
      </c>
      <c r="C14" s="20"/>
      <c r="D14" s="37">
        <v>100000</v>
      </c>
      <c r="E14" s="24"/>
      <c r="F14" s="37">
        <v>95000</v>
      </c>
      <c r="G14" s="24"/>
      <c r="H14" s="37">
        <f t="shared" si="0"/>
        <v>-5000</v>
      </c>
      <c r="I14" s="2"/>
      <c r="J14" s="38">
        <f t="shared" si="1"/>
        <v>-5.0000000000000044E-2</v>
      </c>
      <c r="K14" s="4"/>
      <c r="L14" s="4" t="s">
        <v>26</v>
      </c>
      <c r="M14" s="4"/>
      <c r="N14" s="4"/>
      <c r="O14" s="4"/>
      <c r="P14" s="4"/>
    </row>
    <row r="15" spans="2:16" s="32" customFormat="1" ht="15" thickBot="1" x14ac:dyDescent="0.25">
      <c r="B15" s="40" t="s">
        <v>16</v>
      </c>
      <c r="C15" s="27"/>
      <c r="D15" s="41">
        <f>D14+D11</f>
        <v>1600000</v>
      </c>
      <c r="E15" s="29"/>
      <c r="F15" s="41">
        <f>F14+F11</f>
        <v>1870000</v>
      </c>
      <c r="G15" s="29"/>
      <c r="H15" s="41">
        <f t="shared" si="0"/>
        <v>270000</v>
      </c>
      <c r="I15" s="8"/>
      <c r="J15" s="42">
        <f t="shared" si="1"/>
        <v>0.16874999999999996</v>
      </c>
      <c r="K15" s="31"/>
      <c r="L15" s="4" t="s">
        <v>26</v>
      </c>
      <c r="M15" s="31"/>
      <c r="N15" s="31"/>
      <c r="O15" s="31"/>
      <c r="P15" s="31"/>
    </row>
    <row r="16" spans="2:16" x14ac:dyDescent="0.2">
      <c r="B16" s="43"/>
      <c r="C16" s="20"/>
      <c r="D16" s="21"/>
      <c r="E16" s="24"/>
      <c r="F16" s="21"/>
      <c r="G16" s="24"/>
      <c r="H16" s="21"/>
      <c r="I16" s="2"/>
      <c r="J16" s="25"/>
    </row>
    <row r="17" spans="2:16" x14ac:dyDescent="0.2">
      <c r="B17" s="44" t="s">
        <v>7</v>
      </c>
      <c r="C17" s="20"/>
      <c r="D17" s="21"/>
      <c r="E17" s="24"/>
      <c r="F17" s="21"/>
      <c r="G17" s="24"/>
      <c r="H17" s="21"/>
      <c r="I17" s="2"/>
      <c r="J17" s="25"/>
    </row>
    <row r="18" spans="2:16" x14ac:dyDescent="0.2">
      <c r="B18" s="18" t="s">
        <v>14</v>
      </c>
      <c r="C18" s="20"/>
      <c r="D18" s="34"/>
      <c r="E18" s="2"/>
      <c r="F18" s="34"/>
      <c r="G18" s="2"/>
      <c r="H18" s="34"/>
      <c r="I18" s="2"/>
      <c r="J18" s="35"/>
    </row>
    <row r="19" spans="2:16" x14ac:dyDescent="0.2">
      <c r="B19" s="45" t="s">
        <v>2</v>
      </c>
      <c r="C19" s="20"/>
      <c r="D19" s="21">
        <v>30000</v>
      </c>
      <c r="E19" s="24"/>
      <c r="F19" s="21">
        <v>35000</v>
      </c>
      <c r="G19" s="24"/>
      <c r="H19" s="21">
        <f t="shared" ref="H19:H30" si="2">F19-D19</f>
        <v>5000</v>
      </c>
      <c r="I19" s="2"/>
      <c r="J19" s="25">
        <f t="shared" si="1"/>
        <v>0.16666666666666674</v>
      </c>
      <c r="L19" s="4" t="s">
        <v>26</v>
      </c>
    </row>
    <row r="20" spans="2:16" x14ac:dyDescent="0.2">
      <c r="B20" s="45" t="s">
        <v>3</v>
      </c>
      <c r="C20" s="20"/>
      <c r="D20" s="21">
        <v>100000</v>
      </c>
      <c r="E20" s="24"/>
      <c r="F20" s="21">
        <v>90000</v>
      </c>
      <c r="G20" s="24"/>
      <c r="H20" s="21">
        <f t="shared" si="2"/>
        <v>-10000</v>
      </c>
      <c r="I20" s="2"/>
      <c r="J20" s="25">
        <f t="shared" si="1"/>
        <v>-9.9999999999999978E-2</v>
      </c>
      <c r="L20" s="4" t="s">
        <v>26</v>
      </c>
    </row>
    <row r="21" spans="2:16" s="32" customFormat="1" x14ac:dyDescent="0.2">
      <c r="B21" s="26" t="s">
        <v>17</v>
      </c>
      <c r="C21" s="27"/>
      <c r="D21" s="28">
        <f>D20+D19</f>
        <v>130000</v>
      </c>
      <c r="E21" s="29"/>
      <c r="F21" s="28">
        <f>F20+F19</f>
        <v>125000</v>
      </c>
      <c r="G21" s="29"/>
      <c r="H21" s="28">
        <f t="shared" si="2"/>
        <v>-5000</v>
      </c>
      <c r="I21" s="8"/>
      <c r="J21" s="30">
        <f t="shared" si="1"/>
        <v>-3.8461538461538436E-2</v>
      </c>
      <c r="K21" s="31"/>
      <c r="L21" s="4" t="s">
        <v>26</v>
      </c>
      <c r="M21" s="31"/>
      <c r="N21" s="31"/>
      <c r="O21" s="31"/>
      <c r="P21" s="31"/>
    </row>
    <row r="22" spans="2:16" s="32" customFormat="1" x14ac:dyDescent="0.2">
      <c r="B22" s="26"/>
      <c r="C22" s="27"/>
      <c r="D22" s="28"/>
      <c r="E22" s="29"/>
      <c r="F22" s="28"/>
      <c r="G22" s="29"/>
      <c r="H22" s="28"/>
      <c r="I22" s="8"/>
      <c r="J22" s="30"/>
      <c r="K22" s="31"/>
      <c r="L22" s="31"/>
      <c r="M22" s="31"/>
      <c r="N22" s="31"/>
      <c r="O22" s="31"/>
      <c r="P22" s="31"/>
    </row>
    <row r="23" spans="2:16" x14ac:dyDescent="0.2">
      <c r="B23" s="18" t="s">
        <v>15</v>
      </c>
      <c r="C23" s="20"/>
      <c r="D23" s="34"/>
      <c r="E23" s="2"/>
      <c r="F23" s="34"/>
      <c r="G23" s="2"/>
      <c r="H23" s="34"/>
      <c r="I23" s="2"/>
      <c r="J23" s="35"/>
    </row>
    <row r="24" spans="2:16" x14ac:dyDescent="0.2">
      <c r="B24" s="46" t="s">
        <v>4</v>
      </c>
      <c r="C24" s="20"/>
      <c r="D24" s="21">
        <v>1000000</v>
      </c>
      <c r="E24" s="24"/>
      <c r="F24" s="21">
        <v>900000</v>
      </c>
      <c r="G24" s="24"/>
      <c r="H24" s="21">
        <f t="shared" si="2"/>
        <v>-100000</v>
      </c>
      <c r="I24" s="2"/>
      <c r="J24" s="25">
        <f t="shared" si="1"/>
        <v>-9.9999999999999978E-2</v>
      </c>
      <c r="L24" s="4" t="s">
        <v>26</v>
      </c>
    </row>
    <row r="25" spans="2:16" x14ac:dyDescent="0.2">
      <c r="B25" s="43"/>
      <c r="C25" s="20"/>
      <c r="D25" s="21"/>
      <c r="E25" s="24"/>
      <c r="F25" s="21"/>
      <c r="G25" s="24"/>
      <c r="H25" s="21"/>
      <c r="I25" s="2"/>
      <c r="J25" s="25"/>
    </row>
    <row r="26" spans="2:16" s="32" customFormat="1" x14ac:dyDescent="0.2">
      <c r="B26" s="26" t="s">
        <v>19</v>
      </c>
      <c r="C26" s="27"/>
      <c r="D26" s="28">
        <f>D24+D21</f>
        <v>1130000</v>
      </c>
      <c r="E26" s="29"/>
      <c r="F26" s="28">
        <f>F24+F21</f>
        <v>1025000</v>
      </c>
      <c r="G26" s="29"/>
      <c r="H26" s="28">
        <f t="shared" si="2"/>
        <v>-105000</v>
      </c>
      <c r="I26" s="8"/>
      <c r="J26" s="30">
        <f t="shared" si="1"/>
        <v>-9.2920353982300918E-2</v>
      </c>
      <c r="K26" s="31"/>
      <c r="L26" s="4" t="s">
        <v>26</v>
      </c>
      <c r="M26" s="31"/>
      <c r="N26" s="31"/>
      <c r="O26" s="31"/>
      <c r="P26" s="31"/>
    </row>
    <row r="27" spans="2:16" x14ac:dyDescent="0.2">
      <c r="B27" s="43"/>
      <c r="C27" s="20"/>
      <c r="D27" s="21"/>
      <c r="E27" s="24"/>
      <c r="F27" s="21"/>
      <c r="G27" s="24"/>
      <c r="H27" s="21"/>
      <c r="I27" s="2"/>
      <c r="J27" s="25"/>
    </row>
    <row r="28" spans="2:16" x14ac:dyDescent="0.2">
      <c r="B28" s="47" t="s">
        <v>18</v>
      </c>
      <c r="C28" s="20"/>
      <c r="D28" s="21"/>
      <c r="E28" s="24"/>
      <c r="F28" s="21"/>
      <c r="G28" s="24"/>
      <c r="H28" s="21"/>
      <c r="I28" s="2"/>
      <c r="J28" s="25"/>
    </row>
    <row r="29" spans="2:16" s="39" customFormat="1" x14ac:dyDescent="0.2">
      <c r="B29" s="36" t="s">
        <v>23</v>
      </c>
      <c r="C29" s="20"/>
      <c r="D29" s="37">
        <v>470000</v>
      </c>
      <c r="E29" s="24"/>
      <c r="F29" s="37">
        <v>845000</v>
      </c>
      <c r="G29" s="24"/>
      <c r="H29" s="37">
        <f t="shared" si="2"/>
        <v>375000</v>
      </c>
      <c r="I29" s="2"/>
      <c r="J29" s="38">
        <f t="shared" si="1"/>
        <v>0.7978723404255319</v>
      </c>
      <c r="K29" s="4"/>
      <c r="L29" s="4" t="s">
        <v>26</v>
      </c>
      <c r="M29" s="4"/>
      <c r="N29" s="4"/>
      <c r="O29" s="4"/>
      <c r="P29" s="4"/>
    </row>
    <row r="30" spans="2:16" s="32" customFormat="1" ht="15" thickBot="1" x14ac:dyDescent="0.25">
      <c r="B30" s="40" t="s">
        <v>24</v>
      </c>
      <c r="C30" s="27"/>
      <c r="D30" s="41">
        <f>D29+D26</f>
        <v>1600000</v>
      </c>
      <c r="E30" s="29"/>
      <c r="F30" s="41">
        <f>F29+F26</f>
        <v>1870000</v>
      </c>
      <c r="G30" s="29"/>
      <c r="H30" s="41">
        <f t="shared" si="2"/>
        <v>270000</v>
      </c>
      <c r="I30" s="8"/>
      <c r="J30" s="42">
        <f t="shared" si="1"/>
        <v>0.16874999999999996</v>
      </c>
      <c r="K30" s="31"/>
      <c r="L30" s="4" t="s">
        <v>26</v>
      </c>
      <c r="M30" s="31"/>
      <c r="N30" s="31"/>
      <c r="O30" s="31"/>
      <c r="P30" s="31"/>
    </row>
    <row r="31" spans="2:16" x14ac:dyDescent="0.2">
      <c r="B31" s="43"/>
      <c r="C31" s="43"/>
      <c r="D31" s="48"/>
      <c r="E31" s="2"/>
      <c r="F31" s="48"/>
      <c r="G31" s="2"/>
      <c r="H31" s="48"/>
      <c r="I31" s="2"/>
      <c r="J31" s="48"/>
    </row>
    <row r="32" spans="2:16" ht="61.5" customHeight="1" x14ac:dyDescent="0.2">
      <c r="B32" s="49" t="s">
        <v>27</v>
      </c>
      <c r="C32" s="50"/>
      <c r="D32" s="51" t="str">
        <f>IFERROR(IF(D30=D15,"Yes the balance sheet balances.","No the balance sheet doesn't balance"),"No the balance sheet doesn't balance")</f>
        <v>Yes the balance sheet balances.</v>
      </c>
      <c r="E32" s="51"/>
      <c r="F32" s="51" t="str">
        <f>IFERROR(IF(F30=F15,"Yes the balance sheet balances.","No the balance sheet doesn't balance"),"No the balance sheet doesn't balance")</f>
        <v>Yes the balance sheet balances.</v>
      </c>
      <c r="G32" s="2"/>
      <c r="H32" s="3"/>
      <c r="I32" s="2"/>
      <c r="J32" s="3"/>
      <c r="O32" s="5"/>
      <c r="P32" s="5"/>
    </row>
    <row r="33" spans="2:10" x14ac:dyDescent="0.2">
      <c r="B33" s="1"/>
      <c r="C33" s="1"/>
      <c r="D33" s="2"/>
      <c r="E33" s="2"/>
      <c r="F33" s="2"/>
      <c r="G33" s="2"/>
      <c r="H33" s="2"/>
      <c r="I33" s="2"/>
      <c r="J33" s="2"/>
    </row>
  </sheetData>
  <mergeCells count="1">
    <mergeCell ref="B2:F2"/>
  </mergeCells>
  <pageMargins left="0.7" right="0.7" top="0.75" bottom="0.75" header="0.3" footer="0.3"/>
  <pageSetup scale="63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showGridLines="0" showRowColHeaders="0" zoomScale="139" zoomScaleNormal="192" zoomScalePageLayoutView="192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B4" sqref="B4"/>
    </sheetView>
  </sheetViews>
  <sheetFormatPr baseColWidth="10" defaultColWidth="9.1640625" defaultRowHeight="14" x14ac:dyDescent="0.2"/>
  <cols>
    <col min="1" max="1" width="3.6640625" style="5" customWidth="1"/>
    <col min="2" max="2" width="30.5" style="5" customWidth="1"/>
    <col min="3" max="3" width="1.83203125" style="5" customWidth="1"/>
    <col min="4" max="4" width="14.83203125" style="4" customWidth="1"/>
    <col min="5" max="5" width="2.83203125" style="4" customWidth="1"/>
    <col min="6" max="6" width="13.83203125" style="4" customWidth="1"/>
    <col min="7" max="7" width="3.5" style="4" customWidth="1"/>
    <col min="8" max="8" width="12.33203125" style="4" bestFit="1" customWidth="1"/>
    <col min="9" max="9" width="4" style="4" customWidth="1"/>
    <col min="10" max="10" width="12.83203125" style="4" bestFit="1" customWidth="1"/>
    <col min="11" max="11" width="9.1640625" style="4" customWidth="1"/>
    <col min="12" max="16" width="9.1640625" style="4"/>
    <col min="17" max="16384" width="9.1640625" style="5"/>
  </cols>
  <sheetData>
    <row r="1" spans="2:16" x14ac:dyDescent="0.2">
      <c r="B1" s="6"/>
      <c r="C1" s="7"/>
      <c r="D1" s="9"/>
      <c r="E1" s="2"/>
      <c r="F1" s="9"/>
      <c r="G1" s="2"/>
      <c r="H1" s="9"/>
      <c r="I1" s="2"/>
      <c r="J1" s="9"/>
    </row>
    <row r="2" spans="2:16" x14ac:dyDescent="0.2">
      <c r="B2" s="52" t="s">
        <v>20</v>
      </c>
      <c r="C2" s="52"/>
      <c r="D2" s="52"/>
      <c r="E2" s="52"/>
      <c r="F2" s="52"/>
      <c r="G2" s="9"/>
      <c r="H2" s="9"/>
      <c r="I2" s="2"/>
      <c r="J2" s="9"/>
    </row>
    <row r="3" spans="2:16" hidden="1" x14ac:dyDescent="0.2">
      <c r="B3" s="2"/>
      <c r="C3" s="2"/>
      <c r="D3" s="2"/>
      <c r="E3" s="2"/>
      <c r="F3" s="2"/>
      <c r="G3" s="2"/>
      <c r="H3" s="2"/>
      <c r="I3" s="2"/>
      <c r="J3" s="2"/>
    </row>
    <row r="4" spans="2:16" ht="28" x14ac:dyDescent="0.2">
      <c r="B4" s="10"/>
      <c r="C4" s="11"/>
      <c r="D4" s="12" t="s">
        <v>8</v>
      </c>
      <c r="E4" s="13"/>
      <c r="F4" s="12" t="s">
        <v>9</v>
      </c>
      <c r="G4" s="13"/>
      <c r="H4" s="12" t="s">
        <v>21</v>
      </c>
      <c r="I4" s="2"/>
      <c r="J4" s="12" t="s">
        <v>22</v>
      </c>
      <c r="L4" s="12" t="s">
        <v>25</v>
      </c>
    </row>
    <row r="5" spans="2:16" x14ac:dyDescent="0.2">
      <c r="B5" s="14" t="s">
        <v>0</v>
      </c>
      <c r="C5" s="15"/>
      <c r="D5" s="16"/>
      <c r="E5" s="2"/>
      <c r="F5" s="17"/>
      <c r="G5" s="2"/>
      <c r="H5" s="17"/>
      <c r="I5" s="2"/>
      <c r="J5" s="17"/>
    </row>
    <row r="6" spans="2:16" x14ac:dyDescent="0.2">
      <c r="B6" s="18" t="s">
        <v>13</v>
      </c>
      <c r="C6" s="15"/>
      <c r="D6" s="16"/>
      <c r="E6" s="2"/>
      <c r="F6" s="16"/>
      <c r="G6" s="2"/>
      <c r="H6" s="16"/>
      <c r="I6" s="2"/>
      <c r="J6" s="16"/>
    </row>
    <row r="7" spans="2:16" x14ac:dyDescent="0.2">
      <c r="B7" s="19" t="s">
        <v>1</v>
      </c>
      <c r="C7" s="20"/>
      <c r="D7" s="21">
        <v>400000</v>
      </c>
      <c r="E7" s="2"/>
      <c r="F7" s="21">
        <v>500000</v>
      </c>
      <c r="G7" s="2"/>
      <c r="H7" s="21">
        <f>F7-D7</f>
        <v>100000</v>
      </c>
      <c r="I7" s="2"/>
      <c r="J7" s="22">
        <f>F7/D7-1</f>
        <v>0.25</v>
      </c>
      <c r="L7" s="4" t="s">
        <v>26</v>
      </c>
    </row>
    <row r="8" spans="2:16" x14ac:dyDescent="0.2">
      <c r="B8" s="23" t="s">
        <v>5</v>
      </c>
      <c r="C8" s="20"/>
      <c r="D8" s="21">
        <v>900000</v>
      </c>
      <c r="E8" s="24"/>
      <c r="F8" s="21">
        <v>1000000</v>
      </c>
      <c r="G8" s="24"/>
      <c r="H8" s="21">
        <f t="shared" ref="H8:H15" si="0">F8-D8</f>
        <v>100000</v>
      </c>
      <c r="I8" s="2"/>
      <c r="J8" s="25">
        <f t="shared" ref="J8:J30" si="1">F8/D8-1</f>
        <v>0.11111111111111116</v>
      </c>
      <c r="L8" s="4" t="s">
        <v>26</v>
      </c>
    </row>
    <row r="9" spans="2:16" x14ac:dyDescent="0.2">
      <c r="B9" s="23" t="s">
        <v>6</v>
      </c>
      <c r="C9" s="20"/>
      <c r="D9" s="21">
        <v>180000</v>
      </c>
      <c r="E9" s="24"/>
      <c r="F9" s="21">
        <v>230000</v>
      </c>
      <c r="G9" s="24"/>
      <c r="H9" s="21">
        <f t="shared" si="0"/>
        <v>50000</v>
      </c>
      <c r="I9" s="2"/>
      <c r="J9" s="25">
        <f t="shared" si="1"/>
        <v>0.27777777777777768</v>
      </c>
      <c r="L9" s="4" t="s">
        <v>26</v>
      </c>
    </row>
    <row r="10" spans="2:16" x14ac:dyDescent="0.2">
      <c r="B10" s="19" t="s">
        <v>10</v>
      </c>
      <c r="C10" s="20"/>
      <c r="D10" s="21">
        <v>20000</v>
      </c>
      <c r="E10" s="24"/>
      <c r="F10" s="21">
        <v>45000</v>
      </c>
      <c r="G10" s="24"/>
      <c r="H10" s="21">
        <f t="shared" si="0"/>
        <v>25000</v>
      </c>
      <c r="I10" s="2"/>
      <c r="J10" s="25">
        <f t="shared" si="1"/>
        <v>1.25</v>
      </c>
      <c r="L10" s="4" t="s">
        <v>26</v>
      </c>
    </row>
    <row r="11" spans="2:16" s="32" customFormat="1" x14ac:dyDescent="0.2">
      <c r="B11" s="26" t="s">
        <v>28</v>
      </c>
      <c r="C11" s="27"/>
      <c r="D11" s="28">
        <f>SUM(D7:D10)</f>
        <v>1500000</v>
      </c>
      <c r="E11" s="29"/>
      <c r="F11" s="28">
        <f>SUM(F7:F10)</f>
        <v>1775000</v>
      </c>
      <c r="G11" s="29"/>
      <c r="H11" s="28">
        <f t="shared" si="0"/>
        <v>275000</v>
      </c>
      <c r="I11" s="9"/>
      <c r="J11" s="30">
        <f t="shared" si="1"/>
        <v>0.18333333333333335</v>
      </c>
      <c r="K11" s="31"/>
      <c r="L11" s="4" t="s">
        <v>26</v>
      </c>
      <c r="M11" s="31"/>
      <c r="N11" s="31"/>
      <c r="O11" s="31"/>
      <c r="P11" s="31"/>
    </row>
    <row r="12" spans="2:16" ht="9" customHeight="1" x14ac:dyDescent="0.2">
      <c r="B12" s="33"/>
      <c r="C12" s="20"/>
      <c r="D12" s="21"/>
      <c r="E12" s="24"/>
      <c r="F12" s="21"/>
      <c r="G12" s="24"/>
      <c r="H12" s="21"/>
      <c r="I12" s="2"/>
      <c r="J12" s="25"/>
    </row>
    <row r="13" spans="2:16" x14ac:dyDescent="0.2">
      <c r="B13" s="18" t="s">
        <v>12</v>
      </c>
      <c r="C13" s="20"/>
      <c r="D13" s="34"/>
      <c r="E13" s="2"/>
      <c r="F13" s="34"/>
      <c r="G13" s="2"/>
      <c r="H13" s="34"/>
      <c r="I13" s="2"/>
      <c r="J13" s="35"/>
    </row>
    <row r="14" spans="2:16" s="39" customFormat="1" x14ac:dyDescent="0.2">
      <c r="B14" s="36" t="s">
        <v>11</v>
      </c>
      <c r="C14" s="20"/>
      <c r="D14" s="37">
        <v>100000</v>
      </c>
      <c r="E14" s="24"/>
      <c r="F14" s="37">
        <v>95000</v>
      </c>
      <c r="G14" s="24"/>
      <c r="H14" s="37">
        <f t="shared" si="0"/>
        <v>-5000</v>
      </c>
      <c r="I14" s="2"/>
      <c r="J14" s="38">
        <f t="shared" si="1"/>
        <v>-5.0000000000000044E-2</v>
      </c>
      <c r="K14" s="4"/>
      <c r="L14" s="4" t="s">
        <v>26</v>
      </c>
      <c r="M14" s="4"/>
      <c r="N14" s="4"/>
      <c r="O14" s="4"/>
      <c r="P14" s="4"/>
    </row>
    <row r="15" spans="2:16" s="32" customFormat="1" ht="15" thickBot="1" x14ac:dyDescent="0.25">
      <c r="B15" s="40" t="s">
        <v>16</v>
      </c>
      <c r="C15" s="27"/>
      <c r="D15" s="41">
        <f>D14+D11</f>
        <v>1600000</v>
      </c>
      <c r="E15" s="29"/>
      <c r="F15" s="41">
        <f>F14+F11</f>
        <v>1870000</v>
      </c>
      <c r="G15" s="29"/>
      <c r="H15" s="41">
        <f t="shared" si="0"/>
        <v>270000</v>
      </c>
      <c r="I15" s="9"/>
      <c r="J15" s="42">
        <f t="shared" si="1"/>
        <v>0.16874999999999996</v>
      </c>
      <c r="K15" s="31"/>
      <c r="L15" s="4" t="s">
        <v>26</v>
      </c>
      <c r="M15" s="31"/>
      <c r="N15" s="31"/>
      <c r="O15" s="31"/>
      <c r="P15" s="31"/>
    </row>
    <row r="16" spans="2:16" x14ac:dyDescent="0.2">
      <c r="B16" s="43"/>
      <c r="C16" s="20"/>
      <c r="D16" s="21"/>
      <c r="E16" s="24"/>
      <c r="F16" s="21"/>
      <c r="G16" s="24"/>
      <c r="H16" s="21"/>
      <c r="I16" s="2"/>
      <c r="J16" s="25"/>
    </row>
    <row r="17" spans="2:16" x14ac:dyDescent="0.2">
      <c r="B17" s="44" t="s">
        <v>7</v>
      </c>
      <c r="C17" s="20"/>
      <c r="D17" s="21"/>
      <c r="E17" s="24"/>
      <c r="F17" s="21"/>
      <c r="G17" s="24"/>
      <c r="H17" s="21"/>
      <c r="I17" s="2"/>
      <c r="J17" s="25"/>
    </row>
    <row r="18" spans="2:16" x14ac:dyDescent="0.2">
      <c r="B18" s="18" t="s">
        <v>14</v>
      </c>
      <c r="C18" s="20"/>
      <c r="D18" s="34"/>
      <c r="E18" s="2"/>
      <c r="F18" s="34"/>
      <c r="G18" s="2"/>
      <c r="H18" s="34"/>
      <c r="I18" s="2"/>
      <c r="J18" s="35"/>
    </row>
    <row r="19" spans="2:16" x14ac:dyDescent="0.2">
      <c r="B19" s="45" t="s">
        <v>2</v>
      </c>
      <c r="C19" s="20"/>
      <c r="D19" s="21">
        <v>30000</v>
      </c>
      <c r="E19" s="24"/>
      <c r="F19" s="21">
        <v>35000</v>
      </c>
      <c r="G19" s="24"/>
      <c r="H19" s="21">
        <f t="shared" ref="H19:H30" si="2">F19-D19</f>
        <v>5000</v>
      </c>
      <c r="I19" s="2"/>
      <c r="J19" s="25">
        <f t="shared" si="1"/>
        <v>0.16666666666666674</v>
      </c>
      <c r="L19" s="4" t="s">
        <v>26</v>
      </c>
    </row>
    <row r="20" spans="2:16" x14ac:dyDescent="0.2">
      <c r="B20" s="45" t="s">
        <v>3</v>
      </c>
      <c r="C20" s="20"/>
      <c r="D20" s="21">
        <v>100000</v>
      </c>
      <c r="E20" s="24"/>
      <c r="F20" s="21">
        <v>90000</v>
      </c>
      <c r="G20" s="24"/>
      <c r="H20" s="21">
        <f t="shared" si="2"/>
        <v>-10000</v>
      </c>
      <c r="I20" s="2"/>
      <c r="J20" s="25">
        <f t="shared" si="1"/>
        <v>-9.9999999999999978E-2</v>
      </c>
      <c r="L20" s="4" t="s">
        <v>26</v>
      </c>
    </row>
    <row r="21" spans="2:16" s="32" customFormat="1" x14ac:dyDescent="0.2">
      <c r="B21" s="26" t="s">
        <v>17</v>
      </c>
      <c r="C21" s="27"/>
      <c r="D21" s="28">
        <f>D20+D19</f>
        <v>130000</v>
      </c>
      <c r="E21" s="29"/>
      <c r="F21" s="28">
        <f>F20+F19</f>
        <v>125000</v>
      </c>
      <c r="G21" s="29"/>
      <c r="H21" s="28">
        <f t="shared" si="2"/>
        <v>-5000</v>
      </c>
      <c r="I21" s="9"/>
      <c r="J21" s="30">
        <f t="shared" si="1"/>
        <v>-3.8461538461538436E-2</v>
      </c>
      <c r="K21" s="31"/>
      <c r="L21" s="4" t="s">
        <v>26</v>
      </c>
      <c r="M21" s="31"/>
      <c r="N21" s="31"/>
      <c r="O21" s="31"/>
      <c r="P21" s="31"/>
    </row>
    <row r="22" spans="2:16" s="32" customFormat="1" x14ac:dyDescent="0.2">
      <c r="B22" s="26"/>
      <c r="C22" s="27"/>
      <c r="D22" s="28"/>
      <c r="E22" s="29"/>
      <c r="F22" s="28"/>
      <c r="G22" s="29"/>
      <c r="H22" s="28"/>
      <c r="I22" s="9"/>
      <c r="J22" s="30"/>
      <c r="K22" s="31"/>
      <c r="L22" s="31"/>
      <c r="M22" s="31"/>
      <c r="N22" s="31"/>
      <c r="O22" s="31"/>
      <c r="P22" s="31"/>
    </row>
    <row r="23" spans="2:16" x14ac:dyDescent="0.2">
      <c r="B23" s="18" t="s">
        <v>15</v>
      </c>
      <c r="C23" s="20"/>
      <c r="D23" s="34"/>
      <c r="E23" s="2"/>
      <c r="F23" s="34"/>
      <c r="G23" s="2"/>
      <c r="H23" s="34"/>
      <c r="I23" s="2"/>
      <c r="J23" s="35"/>
    </row>
    <row r="24" spans="2:16" x14ac:dyDescent="0.2">
      <c r="B24" s="46" t="s">
        <v>4</v>
      </c>
      <c r="C24" s="20"/>
      <c r="D24" s="21">
        <v>1000000</v>
      </c>
      <c r="E24" s="24"/>
      <c r="F24" s="21">
        <v>900000</v>
      </c>
      <c r="G24" s="24"/>
      <c r="H24" s="21">
        <f t="shared" si="2"/>
        <v>-100000</v>
      </c>
      <c r="I24" s="2"/>
      <c r="J24" s="25">
        <f t="shared" si="1"/>
        <v>-9.9999999999999978E-2</v>
      </c>
      <c r="L24" s="4" t="s">
        <v>26</v>
      </c>
    </row>
    <row r="25" spans="2:16" x14ac:dyDescent="0.2">
      <c r="B25" s="43"/>
      <c r="C25" s="20"/>
      <c r="D25" s="21"/>
      <c r="E25" s="24"/>
      <c r="F25" s="21"/>
      <c r="G25" s="24"/>
      <c r="H25" s="21"/>
      <c r="I25" s="2"/>
      <c r="J25" s="25"/>
    </row>
    <row r="26" spans="2:16" s="32" customFormat="1" x14ac:dyDescent="0.2">
      <c r="B26" s="26" t="s">
        <v>19</v>
      </c>
      <c r="C26" s="27"/>
      <c r="D26" s="28">
        <f>D24+D21</f>
        <v>1130000</v>
      </c>
      <c r="E26" s="29"/>
      <c r="F26" s="28">
        <f>F24+F21</f>
        <v>1025000</v>
      </c>
      <c r="G26" s="29"/>
      <c r="H26" s="28">
        <f t="shared" si="2"/>
        <v>-105000</v>
      </c>
      <c r="I26" s="9"/>
      <c r="J26" s="30">
        <f t="shared" si="1"/>
        <v>-9.2920353982300918E-2</v>
      </c>
      <c r="K26" s="31"/>
      <c r="L26" s="4" t="s">
        <v>26</v>
      </c>
      <c r="M26" s="31"/>
      <c r="N26" s="31"/>
      <c r="O26" s="31"/>
      <c r="P26" s="31"/>
    </row>
    <row r="27" spans="2:16" x14ac:dyDescent="0.2">
      <c r="B27" s="43"/>
      <c r="C27" s="20"/>
      <c r="D27" s="21"/>
      <c r="E27" s="24"/>
      <c r="F27" s="21"/>
      <c r="G27" s="24"/>
      <c r="H27" s="21"/>
      <c r="I27" s="2"/>
      <c r="J27" s="25"/>
    </row>
    <row r="28" spans="2:16" x14ac:dyDescent="0.2">
      <c r="B28" s="47" t="s">
        <v>18</v>
      </c>
      <c r="C28" s="20"/>
      <c r="D28" s="21"/>
      <c r="E28" s="24"/>
      <c r="F28" s="21"/>
      <c r="G28" s="24"/>
      <c r="H28" s="21"/>
      <c r="I28" s="2"/>
      <c r="J28" s="25"/>
    </row>
    <row r="29" spans="2:16" s="39" customFormat="1" x14ac:dyDescent="0.2">
      <c r="B29" s="36" t="s">
        <v>23</v>
      </c>
      <c r="C29" s="20"/>
      <c r="D29" s="37">
        <v>470000</v>
      </c>
      <c r="E29" s="24"/>
      <c r="F29" s="37">
        <v>845000</v>
      </c>
      <c r="G29" s="24"/>
      <c r="H29" s="37">
        <f t="shared" si="2"/>
        <v>375000</v>
      </c>
      <c r="I29" s="2"/>
      <c r="J29" s="38">
        <f t="shared" si="1"/>
        <v>0.7978723404255319</v>
      </c>
      <c r="K29" s="4"/>
      <c r="L29" s="4" t="s">
        <v>26</v>
      </c>
      <c r="M29" s="4"/>
      <c r="N29" s="4"/>
      <c r="O29" s="4"/>
      <c r="P29" s="4"/>
    </row>
    <row r="30" spans="2:16" s="32" customFormat="1" ht="15" thickBot="1" x14ac:dyDescent="0.25">
      <c r="B30" s="40" t="s">
        <v>24</v>
      </c>
      <c r="C30" s="27"/>
      <c r="D30" s="41">
        <f>D29+D26</f>
        <v>1600000</v>
      </c>
      <c r="E30" s="29"/>
      <c r="F30" s="41">
        <f>F29+F26</f>
        <v>1870000</v>
      </c>
      <c r="G30" s="29"/>
      <c r="H30" s="41">
        <f t="shared" si="2"/>
        <v>270000</v>
      </c>
      <c r="I30" s="9"/>
      <c r="J30" s="42">
        <f t="shared" si="1"/>
        <v>0.16874999999999996</v>
      </c>
      <c r="K30" s="31"/>
      <c r="L30" s="4" t="s">
        <v>26</v>
      </c>
      <c r="M30" s="31"/>
      <c r="N30" s="31"/>
      <c r="O30" s="31"/>
      <c r="P30" s="31"/>
    </row>
    <row r="31" spans="2:16" x14ac:dyDescent="0.2">
      <c r="B31" s="43"/>
      <c r="C31" s="43"/>
      <c r="D31" s="48"/>
      <c r="E31" s="2"/>
      <c r="F31" s="48"/>
      <c r="G31" s="2"/>
      <c r="H31" s="48"/>
      <c r="I31" s="2"/>
      <c r="J31" s="48"/>
    </row>
    <row r="32" spans="2:16" ht="61.5" customHeight="1" x14ac:dyDescent="0.2">
      <c r="B32" s="49" t="s">
        <v>27</v>
      </c>
      <c r="C32" s="50"/>
      <c r="D32" s="51" t="str">
        <f>IFERROR(IF(D30=D15,"Yes the balance sheet balances.","No the balance sheet doesn't balance"),"No the balance sheet doesn't balance")</f>
        <v>Yes the balance sheet balances.</v>
      </c>
      <c r="E32" s="51"/>
      <c r="F32" s="51" t="str">
        <f>IFERROR(IF(F30=F15,"Yes the balance sheet balances.","No the balance sheet doesn't balance"),"No the balance sheet doesn't balance")</f>
        <v>Yes the balance sheet balances.</v>
      </c>
      <c r="G32" s="2"/>
      <c r="H32" s="3"/>
      <c r="I32" s="2"/>
      <c r="J32" s="3"/>
      <c r="O32" s="5"/>
      <c r="P32" s="5"/>
    </row>
    <row r="33" spans="2:10" x14ac:dyDescent="0.2">
      <c r="B33" s="1"/>
      <c r="C33" s="1"/>
      <c r="D33" s="2"/>
      <c r="E33" s="2"/>
      <c r="F33" s="2"/>
      <c r="G33" s="2"/>
      <c r="H33" s="2"/>
      <c r="I33" s="2"/>
      <c r="J33" s="2"/>
    </row>
  </sheetData>
  <mergeCells count="1">
    <mergeCell ref="B2:F2"/>
  </mergeCells>
  <pageMargins left="0.7" right="0.7" top="0.75" bottom="0.75" header="0.3" footer="0.3"/>
  <pageSetup scale="63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 (All Data Shown)</vt:lpstr>
      <vt:lpstr>Balance Sheet (Data Hidden)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Microsoft Office User</cp:lastModifiedBy>
  <dcterms:created xsi:type="dcterms:W3CDTF">2016-05-23T16:28:42Z</dcterms:created>
  <dcterms:modified xsi:type="dcterms:W3CDTF">2016-05-25T23:24:12Z</dcterms:modified>
  <cp:category/>
</cp:coreProperties>
</file>