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ifengDOC\testdata\"/>
    </mc:Choice>
  </mc:AlternateContent>
  <bookViews>
    <workbookView xWindow="0" yWindow="0" windowWidth="21570" windowHeight="9510"/>
  </bookViews>
  <sheets>
    <sheet name="All" sheetId="5" r:id="rId1"/>
    <sheet name="Saw1" sheetId="1" r:id="rId2"/>
    <sheet name="Saw2" sheetId="2" r:id="rId3"/>
    <sheet name="Engine" sheetId="3" r:id="rId4"/>
    <sheet name="Seat" sheetId="4" r:id="rId5"/>
  </sheets>
  <calcPr calcId="152511"/>
</workbook>
</file>

<file path=xl/calcChain.xml><?xml version="1.0" encoding="utf-8"?>
<calcChain xmlns="http://schemas.openxmlformats.org/spreadsheetml/2006/main">
  <c r="L75" i="5" l="1"/>
  <c r="J75" i="5"/>
  <c r="I75" i="5"/>
  <c r="H75" i="5"/>
  <c r="G75" i="5"/>
  <c r="C75" i="5"/>
  <c r="L74" i="5"/>
  <c r="J74" i="5"/>
  <c r="I74" i="5"/>
  <c r="G74" i="5"/>
  <c r="H74" i="5" s="1"/>
  <c r="C74" i="5"/>
  <c r="L73" i="5"/>
  <c r="J73" i="5"/>
  <c r="I73" i="5"/>
  <c r="H73" i="5"/>
  <c r="G73" i="5"/>
  <c r="C73" i="5"/>
  <c r="L72" i="5"/>
  <c r="J72" i="5"/>
  <c r="I72" i="5"/>
  <c r="G72" i="5"/>
  <c r="H72" i="5" s="1"/>
  <c r="C72" i="5"/>
  <c r="L71" i="5"/>
  <c r="J71" i="5"/>
  <c r="I71" i="5"/>
  <c r="H71" i="5"/>
  <c r="G71" i="5"/>
  <c r="C71" i="5"/>
  <c r="L70" i="5"/>
  <c r="J70" i="5"/>
  <c r="I70" i="5"/>
  <c r="G70" i="5"/>
  <c r="H70" i="5" s="1"/>
  <c r="C70" i="5"/>
  <c r="L69" i="5"/>
  <c r="J69" i="5"/>
  <c r="I69" i="5"/>
  <c r="H69" i="5"/>
  <c r="G69" i="5"/>
  <c r="C69" i="5"/>
  <c r="L68" i="5"/>
  <c r="J68" i="5"/>
  <c r="I68" i="5"/>
  <c r="G68" i="5"/>
  <c r="H68" i="5" s="1"/>
  <c r="C68" i="5"/>
  <c r="L67" i="5"/>
  <c r="J67" i="5"/>
  <c r="I67" i="5"/>
  <c r="H67" i="5"/>
  <c r="G67" i="5"/>
  <c r="C67" i="5"/>
  <c r="L66" i="5"/>
  <c r="J66" i="5"/>
  <c r="I66" i="5"/>
  <c r="G66" i="5"/>
  <c r="H66" i="5" s="1"/>
  <c r="C66" i="5"/>
  <c r="L65" i="5"/>
  <c r="J65" i="5"/>
  <c r="I65" i="5"/>
  <c r="H65" i="5"/>
  <c r="G65" i="5"/>
  <c r="C65" i="5"/>
  <c r="L64" i="5"/>
  <c r="J64" i="5"/>
  <c r="I64" i="5"/>
  <c r="G64" i="5"/>
  <c r="H64" i="5" s="1"/>
  <c r="C64" i="5"/>
  <c r="L63" i="5"/>
  <c r="J63" i="5"/>
  <c r="I63" i="5"/>
  <c r="H63" i="5"/>
  <c r="G63" i="5"/>
  <c r="C63" i="5"/>
  <c r="L62" i="5"/>
  <c r="J62" i="5"/>
  <c r="I62" i="5"/>
  <c r="G62" i="5"/>
  <c r="H62" i="5" s="1"/>
  <c r="C62" i="5"/>
  <c r="L61" i="5"/>
  <c r="J61" i="5"/>
  <c r="I61" i="5"/>
  <c r="H61" i="5"/>
  <c r="G61" i="5"/>
  <c r="C61" i="5"/>
  <c r="L60" i="5"/>
  <c r="J60" i="5"/>
  <c r="I60" i="5"/>
  <c r="G60" i="5"/>
  <c r="H60" i="5" s="1"/>
  <c r="C60" i="5"/>
  <c r="L59" i="5"/>
  <c r="J59" i="5"/>
  <c r="I59" i="5"/>
  <c r="H59" i="5"/>
  <c r="G59" i="5"/>
  <c r="C59" i="5"/>
  <c r="L58" i="5"/>
  <c r="J58" i="5"/>
  <c r="I58" i="5"/>
  <c r="G58" i="5"/>
  <c r="H58" i="5" s="1"/>
  <c r="C58" i="5"/>
  <c r="L57" i="5"/>
  <c r="J57" i="5"/>
  <c r="I57" i="5"/>
  <c r="H57" i="5"/>
  <c r="G57" i="5"/>
  <c r="C57" i="5"/>
  <c r="L56" i="5"/>
  <c r="J56" i="5"/>
  <c r="I56" i="5"/>
  <c r="G56" i="5"/>
  <c r="H56" i="5" s="1"/>
  <c r="C56" i="5"/>
  <c r="L55" i="5"/>
  <c r="J55" i="5"/>
  <c r="I55" i="5"/>
  <c r="H55" i="5"/>
  <c r="G55" i="5"/>
  <c r="C55" i="5"/>
  <c r="L54" i="5"/>
  <c r="J54" i="5"/>
  <c r="I54" i="5"/>
  <c r="G54" i="5"/>
  <c r="H54" i="5" s="1"/>
  <c r="C54" i="5"/>
  <c r="L53" i="5"/>
  <c r="J53" i="5"/>
  <c r="I53" i="5"/>
  <c r="H53" i="5"/>
  <c r="G53" i="5"/>
  <c r="C53" i="5"/>
  <c r="L52" i="5"/>
  <c r="J52" i="5"/>
  <c r="I52" i="5"/>
  <c r="G52" i="5"/>
  <c r="H52" i="5" s="1"/>
  <c r="C52" i="5"/>
  <c r="L51" i="5"/>
  <c r="J51" i="5"/>
  <c r="I51" i="5"/>
  <c r="H51" i="5"/>
  <c r="G51" i="5"/>
  <c r="C51" i="5"/>
  <c r="L50" i="5"/>
  <c r="J50" i="5"/>
  <c r="I50" i="5"/>
  <c r="G50" i="5"/>
  <c r="H50" i="5" s="1"/>
  <c r="C50" i="5"/>
  <c r="L49" i="5"/>
  <c r="J49" i="5"/>
  <c r="I49" i="5"/>
  <c r="H49" i="5"/>
  <c r="G49" i="5"/>
  <c r="C49" i="5"/>
  <c r="L48" i="5"/>
  <c r="J48" i="5"/>
  <c r="I48" i="5"/>
  <c r="G48" i="5"/>
  <c r="H48" i="5" s="1"/>
  <c r="C48" i="5"/>
  <c r="L47" i="5"/>
  <c r="J47" i="5"/>
  <c r="I47" i="5"/>
  <c r="H47" i="5"/>
  <c r="G47" i="5"/>
  <c r="C47" i="5"/>
  <c r="L46" i="5"/>
  <c r="J46" i="5"/>
  <c r="I46" i="5"/>
  <c r="G46" i="5"/>
  <c r="H46" i="5" s="1"/>
  <c r="C46" i="5"/>
  <c r="L45" i="5"/>
  <c r="J45" i="5"/>
  <c r="I45" i="5"/>
  <c r="H45" i="5"/>
  <c r="G45" i="5"/>
  <c r="C45" i="5"/>
  <c r="L44" i="5"/>
  <c r="J44" i="5"/>
  <c r="I44" i="5"/>
  <c r="G44" i="5"/>
  <c r="H44" i="5" s="1"/>
  <c r="C44" i="5"/>
  <c r="L43" i="5"/>
  <c r="J43" i="5"/>
  <c r="I43" i="5"/>
  <c r="H43" i="5"/>
  <c r="G43" i="5"/>
  <c r="C43" i="5"/>
  <c r="L42" i="5"/>
  <c r="J42" i="5"/>
  <c r="I42" i="5"/>
  <c r="G42" i="5"/>
  <c r="H42" i="5" s="1"/>
  <c r="C42" i="5"/>
  <c r="L41" i="5"/>
  <c r="J41" i="5"/>
  <c r="I41" i="5"/>
  <c r="H41" i="5"/>
  <c r="G41" i="5"/>
  <c r="C41" i="5"/>
  <c r="L40" i="5"/>
  <c r="J40" i="5"/>
  <c r="I40" i="5"/>
  <c r="G40" i="5"/>
  <c r="H40" i="5" s="1"/>
  <c r="C40" i="5"/>
  <c r="L39" i="5"/>
  <c r="J39" i="5"/>
  <c r="I39" i="5"/>
  <c r="H39" i="5"/>
  <c r="G39" i="5"/>
  <c r="C39" i="5"/>
  <c r="L38" i="5"/>
  <c r="J38" i="5"/>
  <c r="I38" i="5"/>
  <c r="G38" i="5"/>
  <c r="H38" i="5" s="1"/>
  <c r="C38" i="5"/>
  <c r="L37" i="5"/>
  <c r="J37" i="5"/>
  <c r="I37" i="5"/>
  <c r="H37" i="5"/>
  <c r="G37" i="5"/>
  <c r="C37" i="5"/>
  <c r="L36" i="5"/>
  <c r="J36" i="5"/>
  <c r="I36" i="5"/>
  <c r="G36" i="5"/>
  <c r="H36" i="5" s="1"/>
  <c r="C36" i="5"/>
  <c r="L35" i="5"/>
  <c r="J35" i="5"/>
  <c r="I35" i="5"/>
  <c r="H35" i="5"/>
  <c r="G35" i="5"/>
  <c r="C35" i="5"/>
  <c r="L34" i="5"/>
  <c r="J34" i="5"/>
  <c r="I34" i="5"/>
  <c r="G34" i="5"/>
  <c r="H34" i="5" s="1"/>
  <c r="C34" i="5"/>
  <c r="L33" i="5"/>
  <c r="J33" i="5"/>
  <c r="I33" i="5"/>
  <c r="H33" i="5"/>
  <c r="G33" i="5"/>
  <c r="C33" i="5"/>
  <c r="L32" i="5"/>
  <c r="J32" i="5"/>
  <c r="I32" i="5"/>
  <c r="G32" i="5"/>
  <c r="H32" i="5" s="1"/>
  <c r="C32" i="5"/>
  <c r="L31" i="5"/>
  <c r="J31" i="5"/>
  <c r="I31" i="5"/>
  <c r="H31" i="5"/>
  <c r="G31" i="5"/>
  <c r="C31" i="5"/>
  <c r="L30" i="5"/>
  <c r="J30" i="5"/>
  <c r="I30" i="5"/>
  <c r="G30" i="5"/>
  <c r="H30" i="5" s="1"/>
  <c r="C30" i="5"/>
  <c r="L29" i="5"/>
  <c r="J29" i="5"/>
  <c r="I29" i="5"/>
  <c r="H29" i="5"/>
  <c r="G29" i="5"/>
  <c r="C29" i="5"/>
  <c r="L28" i="5"/>
  <c r="J28" i="5"/>
  <c r="I28" i="5"/>
  <c r="G28" i="5"/>
  <c r="H28" i="5" s="1"/>
  <c r="C28" i="5"/>
  <c r="L27" i="5"/>
  <c r="J27" i="5"/>
  <c r="I27" i="5"/>
  <c r="H27" i="5"/>
  <c r="G27" i="5"/>
  <c r="C27" i="5"/>
  <c r="L26" i="5"/>
  <c r="J26" i="5"/>
  <c r="I26" i="5"/>
  <c r="G26" i="5"/>
  <c r="H26" i="5" s="1"/>
  <c r="C26" i="5"/>
  <c r="L25" i="5"/>
  <c r="J25" i="5"/>
  <c r="I25" i="5"/>
  <c r="H25" i="5"/>
  <c r="G25" i="5"/>
  <c r="C25" i="5"/>
  <c r="L24" i="5"/>
  <c r="J24" i="5"/>
  <c r="I24" i="5"/>
  <c r="G24" i="5"/>
  <c r="H24" i="5" s="1"/>
  <c r="C24" i="5"/>
  <c r="L23" i="5"/>
  <c r="J23" i="5"/>
  <c r="I23" i="5"/>
  <c r="H23" i="5"/>
  <c r="G23" i="5"/>
  <c r="C23" i="5"/>
  <c r="L22" i="5"/>
  <c r="J22" i="5"/>
  <c r="I22" i="5"/>
  <c r="G22" i="5"/>
  <c r="H22" i="5" s="1"/>
  <c r="C22" i="5"/>
  <c r="L21" i="5"/>
  <c r="J21" i="5"/>
  <c r="I21" i="5"/>
  <c r="H21" i="5"/>
  <c r="G21" i="5"/>
  <c r="C21" i="5"/>
  <c r="L20" i="5"/>
  <c r="J20" i="5"/>
  <c r="I20" i="5"/>
  <c r="G20" i="5"/>
  <c r="H20" i="5" s="1"/>
  <c r="C20" i="5"/>
  <c r="L19" i="5"/>
  <c r="J19" i="5"/>
  <c r="I19" i="5"/>
  <c r="H19" i="5"/>
  <c r="G19" i="5"/>
  <c r="C19" i="5"/>
  <c r="L18" i="5"/>
  <c r="J18" i="5"/>
  <c r="I18" i="5"/>
  <c r="G18" i="5"/>
  <c r="H18" i="5" s="1"/>
  <c r="C18" i="5"/>
  <c r="L17" i="5"/>
  <c r="J17" i="5"/>
  <c r="I17" i="5"/>
  <c r="H17" i="5"/>
  <c r="G17" i="5"/>
  <c r="C17" i="5"/>
  <c r="L16" i="5"/>
  <c r="J16" i="5"/>
  <c r="I16" i="5"/>
  <c r="G16" i="5"/>
  <c r="H16" i="5" s="1"/>
  <c r="C16" i="5"/>
  <c r="L15" i="5"/>
  <c r="J15" i="5"/>
  <c r="I15" i="5"/>
  <c r="H15" i="5"/>
  <c r="G15" i="5"/>
  <c r="C15" i="5"/>
  <c r="L14" i="5"/>
  <c r="J14" i="5"/>
  <c r="I14" i="5"/>
  <c r="G14" i="5"/>
  <c r="H14" i="5" s="1"/>
  <c r="C14" i="5"/>
  <c r="L13" i="5"/>
  <c r="J13" i="5"/>
  <c r="I13" i="5"/>
  <c r="H13" i="5"/>
  <c r="G13" i="5"/>
  <c r="C13" i="5"/>
  <c r="L12" i="5"/>
  <c r="J12" i="5"/>
  <c r="I12" i="5"/>
  <c r="G12" i="5"/>
  <c r="H12" i="5" s="1"/>
  <c r="C12" i="5"/>
  <c r="L11" i="5"/>
  <c r="J11" i="5"/>
  <c r="I11" i="5"/>
  <c r="H11" i="5"/>
  <c r="G11" i="5"/>
  <c r="C11" i="5"/>
  <c r="L10" i="5"/>
  <c r="J10" i="5"/>
  <c r="I10" i="5"/>
  <c r="G10" i="5"/>
  <c r="H10" i="5" s="1"/>
  <c r="C10" i="5"/>
  <c r="L9" i="5"/>
  <c r="J9" i="5"/>
  <c r="I9" i="5"/>
  <c r="H9" i="5"/>
  <c r="G9" i="5"/>
  <c r="C9" i="5"/>
  <c r="L8" i="5"/>
  <c r="J8" i="5"/>
  <c r="I8" i="5"/>
  <c r="G8" i="5"/>
  <c r="H8" i="5" s="1"/>
  <c r="C8" i="5"/>
  <c r="L7" i="5"/>
  <c r="J7" i="5"/>
  <c r="I7" i="5"/>
  <c r="H7" i="5"/>
  <c r="G7" i="5"/>
  <c r="C7" i="5"/>
  <c r="L6" i="5"/>
  <c r="J6" i="5"/>
  <c r="I6" i="5"/>
  <c r="G6" i="5"/>
  <c r="H6" i="5" s="1"/>
  <c r="C6" i="5"/>
  <c r="L5" i="5"/>
  <c r="J5" i="5"/>
  <c r="I5" i="5"/>
  <c r="H5" i="5"/>
  <c r="G5" i="5"/>
  <c r="C5" i="5"/>
  <c r="L4" i="5"/>
  <c r="J4" i="5"/>
  <c r="I4" i="5"/>
  <c r="G4" i="5"/>
  <c r="H4" i="5" s="1"/>
  <c r="C4" i="5"/>
  <c r="L3" i="5"/>
  <c r="J3" i="5"/>
  <c r="I3" i="5"/>
  <c r="H3" i="5"/>
  <c r="G3" i="5"/>
  <c r="C3" i="5"/>
  <c r="L2" i="5"/>
  <c r="J2" i="5"/>
  <c r="I2" i="5"/>
  <c r="G2" i="5"/>
  <c r="H2" i="5" s="1"/>
  <c r="C2" i="5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I3" i="4" s="1"/>
  <c r="G2" i="4"/>
  <c r="I2" i="4" s="1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G2" i="3"/>
  <c r="I2" i="3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<sst xmlns="http://schemas.openxmlformats.org/spreadsheetml/2006/main" count="176" uniqueCount="66">
  <si>
    <t>Order</t>
  </si>
  <si>
    <t>avg</t>
  </si>
  <si>
    <t>distance</t>
  </si>
  <si>
    <t>speed(cm/s)</t>
  </si>
  <si>
    <t>body1</t>
  </si>
  <si>
    <t>small cover</t>
  </si>
  <si>
    <t>motor</t>
  </si>
  <si>
    <t>protector</t>
  </si>
  <si>
    <t>handle cover</t>
  </si>
  <si>
    <t>triger</t>
  </si>
  <si>
    <t>button</t>
  </si>
  <si>
    <t>body2</t>
  </si>
  <si>
    <t>tank</t>
  </si>
  <si>
    <t>motor cover</t>
  </si>
  <si>
    <t>battery cover</t>
  </si>
  <si>
    <t>side cover</t>
  </si>
  <si>
    <t>lid</t>
  </si>
  <si>
    <t>metal sheet</t>
  </si>
  <si>
    <t>break arm</t>
  </si>
  <si>
    <t>break</t>
  </si>
  <si>
    <t>break stop</t>
  </si>
  <si>
    <t>handle</t>
  </si>
  <si>
    <t>saw</t>
  </si>
  <si>
    <t>saw suppote cover</t>
  </si>
  <si>
    <t>saw cover</t>
  </si>
  <si>
    <t xml:space="preserve">battery </t>
  </si>
  <si>
    <t>order</t>
  </si>
  <si>
    <t>Moving dis (cm)</t>
  </si>
  <si>
    <t>body</t>
  </si>
  <si>
    <t>valve</t>
  </si>
  <si>
    <t>spring base</t>
  </si>
  <si>
    <t>spring</t>
  </si>
  <si>
    <t>spring lock</t>
  </si>
  <si>
    <t>crank shaft</t>
  </si>
  <si>
    <t>valve lifter</t>
  </si>
  <si>
    <t>cam shaft</t>
  </si>
  <si>
    <t>gear</t>
  </si>
  <si>
    <t>rod</t>
  </si>
  <si>
    <t>valve cap</t>
  </si>
  <si>
    <t>arm</t>
  </si>
  <si>
    <t>arm nut</t>
  </si>
  <si>
    <t>generator</t>
  </si>
  <si>
    <t>flywheel</t>
  </si>
  <si>
    <t>flywheel nut</t>
  </si>
  <si>
    <t>spark plug</t>
  </si>
  <si>
    <t>key</t>
  </si>
  <si>
    <t>belt pully</t>
  </si>
  <si>
    <t>seat frame</t>
  </si>
  <si>
    <t>leg (Close)</t>
  </si>
  <si>
    <t>leg (Far)</t>
  </si>
  <si>
    <t>front rod</t>
  </si>
  <si>
    <t>seat</t>
  </si>
  <si>
    <t>small handle</t>
  </si>
  <si>
    <t>big handle</t>
  </si>
  <si>
    <t>leg rod</t>
  </si>
  <si>
    <t>Weight(g)</t>
  </si>
  <si>
    <t>Log Weight</t>
  </si>
  <si>
    <t>L(mm)</t>
  </si>
  <si>
    <t>W(mm)</t>
  </si>
  <si>
    <t>H(mm)</t>
  </si>
  <si>
    <t>Volume(cm^3)</t>
  </si>
  <si>
    <t>Log Vol</t>
  </si>
  <si>
    <t>Log MaxBox</t>
  </si>
  <si>
    <t>Log MinBox</t>
  </si>
  <si>
    <t>Distance</t>
  </si>
  <si>
    <t>avg speed(cm/s)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</si>
</sst>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color rgb="FF000000"/>
      <name val="Arial"/>
    </font>
    <font>
      <sz val="12"/>
      <color rgb="FF000000"/>
      <name val="Times New Roman"/>
    </font>
    <font>
      <sz val="10"/>
      <name val="Arial"/>
    </font>
    <font>
      <sz val="12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/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1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0" fontId="4" fillId="3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9"/>
  <sheetViews>
    <sheetView tabSelected="1" workbookViewId="0"/>
  </sheetViews>
  <sheetFormatPr defaultColWidth="14.42578125" defaultRowHeight="15.75" customHeight="1" x14ac:dyDescent="0.2"/>
  <sheetData>
    <row r="1" spans="1:20" x14ac:dyDescent="0.25">
      <c r="A1" s="1" t="s">
        <v>0</v>
      </c>
      <c r="B1" t="s">
        <v>55</v>
      </c>
      <c r="C1" s="11" t="s">
        <v>56</v>
      </c>
      <c r="D1" s="12" t="s">
        <v>57</v>
      </c>
      <c r="E1" s="13" t="s">
        <v>58</v>
      </c>
      <c r="F1" s="13" t="s">
        <v>59</v>
      </c>
      <c r="G1" s="3" t="s">
        <v>60</v>
      </c>
      <c r="H1" s="14" t="s">
        <v>61</v>
      </c>
      <c r="I1" s="14" t="s">
        <v>62</v>
      </c>
      <c r="J1" s="14" t="s">
        <v>63</v>
      </c>
      <c r="K1" s="15" t="s">
        <v>64</v>
      </c>
      <c r="L1" s="15"/>
      <c r="M1" s="15" t="s">
        <v>65</v>
      </c>
      <c r="N1" s="15"/>
      <c r="O1" s="15"/>
    </row>
    <row r="2" spans="1:20" x14ac:dyDescent="0.25">
      <c r="A2" s="16" t="s">
        <v>4</v>
      </c>
      <c r="B2" s="17">
        <v>758</v>
      </c>
      <c r="C2" s="18">
        <f t="shared" ref="C2:C75" si="0">LOG(B2)</f>
        <v>2.8796692056320534</v>
      </c>
      <c r="D2" s="18">
        <v>371</v>
      </c>
      <c r="E2" s="18">
        <v>142</v>
      </c>
      <c r="F2" s="18">
        <v>125</v>
      </c>
      <c r="G2" s="19">
        <f t="shared" ref="G2:G75" si="1">(D2*E2*F2)/1000</f>
        <v>6585.25</v>
      </c>
      <c r="H2" s="19">
        <f t="shared" ref="H2:H75" si="2">LOG(G2)</f>
        <v>3.8185722670061586</v>
      </c>
      <c r="I2" s="19">
        <f t="shared" ref="I2:J2" si="3">LOG(D2*E2/1000)</f>
        <v>1.7216622539981024</v>
      </c>
      <c r="J2" s="19">
        <f t="shared" si="3"/>
        <v>1.249198357391113</v>
      </c>
      <c r="K2" s="17">
        <v>48.95</v>
      </c>
      <c r="L2" s="19">
        <f t="shared" ref="L2:L75" si="4">LOG(K2)</f>
        <v>1.6897526961391567</v>
      </c>
      <c r="M2" s="17">
        <v>41.172897196261701</v>
      </c>
      <c r="N2" s="17"/>
      <c r="O2" s="20"/>
      <c r="P2" s="20"/>
      <c r="Q2" s="20"/>
      <c r="R2" s="20"/>
      <c r="S2" s="20"/>
      <c r="T2" s="20"/>
    </row>
    <row r="3" spans="1:20" x14ac:dyDescent="0.25">
      <c r="A3" s="1" t="s">
        <v>5</v>
      </c>
      <c r="B3" s="4">
        <v>10</v>
      </c>
      <c r="C3" s="21">
        <f t="shared" si="0"/>
        <v>1</v>
      </c>
      <c r="D3" s="22">
        <v>78</v>
      </c>
      <c r="E3" s="22">
        <v>41</v>
      </c>
      <c r="F3" s="22">
        <v>27</v>
      </c>
      <c r="G3" s="23">
        <f t="shared" si="1"/>
        <v>86.346000000000004</v>
      </c>
      <c r="H3" s="19">
        <f t="shared" si="2"/>
        <v>1.9362422235692032</v>
      </c>
      <c r="I3" s="19">
        <f t="shared" ref="I3:J3" si="5">LOG(D3*E3/1000)</f>
        <v>0.50487845941021592</v>
      </c>
      <c r="J3" s="19">
        <f t="shared" si="5"/>
        <v>4.4147620878722801E-2</v>
      </c>
      <c r="K3" s="4">
        <v>41.8</v>
      </c>
      <c r="L3" s="19">
        <f t="shared" si="4"/>
        <v>1.6211762817750353</v>
      </c>
      <c r="M3" s="4">
        <v>33.891891891891895</v>
      </c>
      <c r="N3" s="4"/>
    </row>
    <row r="4" spans="1:20" x14ac:dyDescent="0.25">
      <c r="A4" s="1" t="s">
        <v>6</v>
      </c>
      <c r="B4" s="4">
        <v>838</v>
      </c>
      <c r="C4" s="21">
        <f t="shared" si="0"/>
        <v>2.9232440186302764</v>
      </c>
      <c r="D4" s="22">
        <v>116</v>
      </c>
      <c r="E4" s="22">
        <v>83</v>
      </c>
      <c r="F4" s="22">
        <v>72</v>
      </c>
      <c r="G4" s="23">
        <f t="shared" si="1"/>
        <v>693.21600000000001</v>
      </c>
      <c r="H4" s="19">
        <f t="shared" si="2"/>
        <v>2.8408685780342608</v>
      </c>
      <c r="I4" s="19">
        <f t="shared" ref="I4:J4" si="6">LOG(D4*E4/1000)</f>
        <v>0.98353608160299244</v>
      </c>
      <c r="J4" s="19">
        <f t="shared" si="6"/>
        <v>0.77641058880734237</v>
      </c>
      <c r="K4" s="4">
        <v>77.099999999999994</v>
      </c>
      <c r="L4" s="19">
        <f t="shared" si="4"/>
        <v>1.887054378050957</v>
      </c>
      <c r="M4" s="4">
        <v>49.920863309352541</v>
      </c>
      <c r="N4" s="4"/>
    </row>
    <row r="5" spans="1:20" x14ac:dyDescent="0.25">
      <c r="A5" s="1" t="s">
        <v>7</v>
      </c>
      <c r="B5" s="4">
        <v>134</v>
      </c>
      <c r="C5" s="21">
        <f t="shared" si="0"/>
        <v>2.1271047983648077</v>
      </c>
      <c r="D5" s="22">
        <v>202</v>
      </c>
      <c r="E5" s="22">
        <v>150</v>
      </c>
      <c r="F5" s="22">
        <v>26</v>
      </c>
      <c r="G5" s="23">
        <f t="shared" si="1"/>
        <v>787.8</v>
      </c>
      <c r="H5" s="19">
        <f t="shared" si="2"/>
        <v>2.896415976473123</v>
      </c>
      <c r="I5" s="19">
        <f t="shared" ref="I5:J5" si="7">LOG(D5*E5/1000)</f>
        <v>1.481442628502305</v>
      </c>
      <c r="J5" s="19">
        <f t="shared" si="7"/>
        <v>0.59106460702649921</v>
      </c>
      <c r="K5" s="4">
        <v>33.65</v>
      </c>
      <c r="L5" s="19">
        <f t="shared" si="4"/>
        <v>1.5269850685599957</v>
      </c>
      <c r="M5" s="4">
        <v>22.943181818181802</v>
      </c>
      <c r="N5" s="4"/>
    </row>
    <row r="6" spans="1:20" x14ac:dyDescent="0.25">
      <c r="A6" s="1" t="s">
        <v>8</v>
      </c>
      <c r="B6" s="4">
        <v>88</v>
      </c>
      <c r="C6" s="21">
        <f t="shared" si="0"/>
        <v>1.9444826721501687</v>
      </c>
      <c r="D6" s="22">
        <v>200</v>
      </c>
      <c r="E6" s="22">
        <v>106</v>
      </c>
      <c r="F6" s="22">
        <v>30</v>
      </c>
      <c r="G6" s="23">
        <f t="shared" si="1"/>
        <v>636</v>
      </c>
      <c r="H6" s="19">
        <f t="shared" si="2"/>
        <v>2.8034571156484138</v>
      </c>
      <c r="I6" s="19">
        <f t="shared" ref="I6:J6" si="8">LOG(D6*E6/1000)</f>
        <v>1.3263358609287514</v>
      </c>
      <c r="J6" s="19">
        <f t="shared" si="8"/>
        <v>0.50242711998443268</v>
      </c>
      <c r="K6" s="4">
        <v>37.299999999999997</v>
      </c>
      <c r="L6" s="19">
        <f t="shared" si="4"/>
        <v>1.5717088318086876</v>
      </c>
      <c r="M6" s="4">
        <v>44.75999999999987</v>
      </c>
      <c r="N6" s="4"/>
    </row>
    <row r="7" spans="1:20" x14ac:dyDescent="0.25">
      <c r="A7" s="5" t="s">
        <v>9</v>
      </c>
      <c r="B7" s="4">
        <v>8</v>
      </c>
      <c r="C7" s="21">
        <f t="shared" si="0"/>
        <v>0.90308998699194354</v>
      </c>
      <c r="D7" s="22">
        <v>70</v>
      </c>
      <c r="E7" s="22">
        <v>31</v>
      </c>
      <c r="F7" s="22">
        <v>13</v>
      </c>
      <c r="G7" s="23">
        <f t="shared" si="1"/>
        <v>28.21</v>
      </c>
      <c r="H7" s="19">
        <f t="shared" si="2"/>
        <v>1.4504030861553663</v>
      </c>
      <c r="I7" s="19">
        <f t="shared" ref="I7:J7" si="9">LOG(D7*E7/1000)</f>
        <v>0.33645973384852951</v>
      </c>
      <c r="J7" s="19">
        <f t="shared" si="9"/>
        <v>-0.39469495385889053</v>
      </c>
      <c r="K7" s="4">
        <v>29.15</v>
      </c>
      <c r="L7" s="19">
        <f t="shared" si="4"/>
        <v>1.4646385590950328</v>
      </c>
      <c r="M7" s="4">
        <v>29.149999999999974</v>
      </c>
      <c r="N7" s="4"/>
    </row>
    <row r="8" spans="1:20" x14ac:dyDescent="0.25">
      <c r="A8" s="1" t="s">
        <v>10</v>
      </c>
      <c r="B8" s="4">
        <v>1</v>
      </c>
      <c r="C8" s="21">
        <f t="shared" si="0"/>
        <v>0</v>
      </c>
      <c r="D8" s="22">
        <v>38</v>
      </c>
      <c r="E8" s="22">
        <v>14</v>
      </c>
      <c r="F8" s="22">
        <v>14</v>
      </c>
      <c r="G8" s="23">
        <f t="shared" si="1"/>
        <v>7.4480000000000004</v>
      </c>
      <c r="H8" s="19">
        <f t="shared" si="2"/>
        <v>0.87203966797328625</v>
      </c>
      <c r="I8" s="19">
        <f t="shared" ref="I8:J8" si="10">LOG(D8*E8/1000)</f>
        <v>-0.27408836770495182</v>
      </c>
      <c r="J8" s="19">
        <f t="shared" si="10"/>
        <v>-0.70774392864352398</v>
      </c>
      <c r="K8" s="4">
        <v>77.45</v>
      </c>
      <c r="L8" s="19">
        <f t="shared" si="4"/>
        <v>1.8890214220952248</v>
      </c>
      <c r="M8" s="4">
        <v>65.75943396226414</v>
      </c>
      <c r="N8" s="4"/>
    </row>
    <row r="9" spans="1:20" x14ac:dyDescent="0.25">
      <c r="A9" s="1" t="s">
        <v>11</v>
      </c>
      <c r="B9" s="4">
        <v>294</v>
      </c>
      <c r="C9" s="21">
        <f t="shared" si="0"/>
        <v>2.4683473304121573</v>
      </c>
      <c r="D9" s="22">
        <v>367</v>
      </c>
      <c r="E9" s="22">
        <v>153</v>
      </c>
      <c r="F9" s="22">
        <v>69</v>
      </c>
      <c r="G9" s="23">
        <f t="shared" si="1"/>
        <v>3874.4189999999999</v>
      </c>
      <c r="H9" s="19">
        <f t="shared" si="2"/>
        <v>3.5882065858069434</v>
      </c>
      <c r="I9" s="19">
        <f t="shared" ref="I9:J9" si="11">LOG(D9*E9/1000)</f>
        <v>1.7493574950696882</v>
      </c>
      <c r="J9" s="19">
        <f t="shared" si="11"/>
        <v>1.0235405215548541</v>
      </c>
      <c r="K9" s="4">
        <v>77.400000000000006</v>
      </c>
      <c r="L9" s="19">
        <f t="shared" si="4"/>
        <v>1.8887409606828927</v>
      </c>
      <c r="M9" s="4">
        <v>64.500000000000014</v>
      </c>
      <c r="N9" s="4"/>
    </row>
    <row r="10" spans="1:20" x14ac:dyDescent="0.25">
      <c r="A10" s="1" t="s">
        <v>12</v>
      </c>
      <c r="B10" s="4">
        <v>68</v>
      </c>
      <c r="C10" s="21">
        <f t="shared" si="0"/>
        <v>1.8325089127062364</v>
      </c>
      <c r="D10" s="22">
        <v>115</v>
      </c>
      <c r="E10" s="22">
        <v>100</v>
      </c>
      <c r="F10" s="22">
        <v>56</v>
      </c>
      <c r="G10" s="23">
        <f t="shared" si="1"/>
        <v>644</v>
      </c>
      <c r="H10" s="19">
        <f t="shared" si="2"/>
        <v>2.808885867359812</v>
      </c>
      <c r="I10" s="19">
        <f t="shared" ref="I10:J10" si="12">LOG(D10*E10/1000)</f>
        <v>1.0606978403536116</v>
      </c>
      <c r="J10" s="19">
        <f t="shared" si="12"/>
        <v>0.74818802700620035</v>
      </c>
      <c r="K10" s="4">
        <v>53.9</v>
      </c>
      <c r="L10" s="19">
        <f t="shared" si="4"/>
        <v>1.7315887651867388</v>
      </c>
      <c r="M10" s="4">
        <v>67.374999999999886</v>
      </c>
      <c r="N10" s="4"/>
    </row>
    <row r="11" spans="1:20" x14ac:dyDescent="0.25">
      <c r="A11" s="1" t="s">
        <v>13</v>
      </c>
      <c r="B11" s="4">
        <v>34</v>
      </c>
      <c r="C11" s="21">
        <f t="shared" si="0"/>
        <v>1.5314789170422551</v>
      </c>
      <c r="D11" s="22">
        <v>96</v>
      </c>
      <c r="E11" s="22">
        <v>90</v>
      </c>
      <c r="F11" s="22">
        <v>45</v>
      </c>
      <c r="G11" s="23">
        <f t="shared" si="1"/>
        <v>388.8</v>
      </c>
      <c r="H11" s="19">
        <f t="shared" si="2"/>
        <v>2.5897262562542371</v>
      </c>
      <c r="I11" s="19">
        <f t="shared" ref="I11:J11" si="13">LOG(D11*E11/1000)</f>
        <v>0.9365137424788933</v>
      </c>
      <c r="J11" s="19">
        <f t="shared" si="13"/>
        <v>0.60745502321466849</v>
      </c>
      <c r="K11" s="4">
        <v>66.400000000000006</v>
      </c>
      <c r="L11" s="19">
        <f t="shared" si="4"/>
        <v>1.8221680793680175</v>
      </c>
      <c r="M11" s="4">
        <v>80.756756756756744</v>
      </c>
      <c r="N11" s="4"/>
    </row>
    <row r="12" spans="1:20" x14ac:dyDescent="0.25">
      <c r="A12" s="1" t="s">
        <v>14</v>
      </c>
      <c r="B12" s="4">
        <v>116</v>
      </c>
      <c r="C12" s="21">
        <f t="shared" si="0"/>
        <v>2.0644579892269186</v>
      </c>
      <c r="D12" s="22">
        <v>194</v>
      </c>
      <c r="E12" s="22">
        <v>139</v>
      </c>
      <c r="F12" s="22">
        <v>75</v>
      </c>
      <c r="G12" s="23">
        <f t="shared" si="1"/>
        <v>2022.45</v>
      </c>
      <c r="H12" s="19">
        <f t="shared" si="2"/>
        <v>3.3058777935760211</v>
      </c>
      <c r="I12" s="19">
        <f t="shared" ref="I12:J12" si="14">LOG(D12*E12/1000)</f>
        <v>1.4308165301843212</v>
      </c>
      <c r="J12" s="19">
        <f t="shared" si="14"/>
        <v>1.0180760636457951</v>
      </c>
      <c r="K12" s="4">
        <v>75</v>
      </c>
      <c r="L12" s="19">
        <f t="shared" si="4"/>
        <v>1.8750612633917001</v>
      </c>
      <c r="M12" s="4">
        <v>70.312500000000057</v>
      </c>
      <c r="N12" s="4"/>
    </row>
    <row r="13" spans="1:20" x14ac:dyDescent="0.25">
      <c r="A13" s="1" t="s">
        <v>15</v>
      </c>
      <c r="B13" s="4">
        <v>122</v>
      </c>
      <c r="C13" s="21">
        <f t="shared" si="0"/>
        <v>2.0863598306747484</v>
      </c>
      <c r="D13" s="22">
        <v>202</v>
      </c>
      <c r="E13" s="22">
        <v>147</v>
      </c>
      <c r="F13" s="22">
        <v>52</v>
      </c>
      <c r="G13" s="23">
        <f t="shared" si="1"/>
        <v>1544.088</v>
      </c>
      <c r="H13" s="19">
        <f t="shared" si="2"/>
        <v>3.1886720478295989</v>
      </c>
      <c r="I13" s="19">
        <f t="shared" ref="I13:J13" si="15">LOG(D13*E13/1000)</f>
        <v>1.4726687041947999</v>
      </c>
      <c r="J13" s="19">
        <f t="shared" si="15"/>
        <v>0.88332067838297523</v>
      </c>
      <c r="K13" s="4">
        <v>58.05</v>
      </c>
      <c r="L13" s="19">
        <f t="shared" si="4"/>
        <v>1.7638022240745925</v>
      </c>
      <c r="M13" s="4">
        <v>46.647321428571431</v>
      </c>
      <c r="N13" s="4"/>
    </row>
    <row r="14" spans="1:20" x14ac:dyDescent="0.25">
      <c r="A14" s="1" t="s">
        <v>16</v>
      </c>
      <c r="B14" s="4">
        <v>10</v>
      </c>
      <c r="C14" s="21">
        <f t="shared" si="0"/>
        <v>1</v>
      </c>
      <c r="D14" s="22">
        <v>36</v>
      </c>
      <c r="E14" s="22">
        <v>36</v>
      </c>
      <c r="F14" s="22">
        <v>21</v>
      </c>
      <c r="G14" s="23">
        <f t="shared" si="1"/>
        <v>27.216000000000001</v>
      </c>
      <c r="H14" s="19">
        <f t="shared" si="2"/>
        <v>1.4348242962684938</v>
      </c>
      <c r="I14" s="19">
        <f t="shared" ref="I14:J14" si="16">LOG(D14*E14/1000)</f>
        <v>0.11260500153457455</v>
      </c>
      <c r="J14" s="19">
        <f t="shared" si="16"/>
        <v>-0.12147820449879346</v>
      </c>
      <c r="K14" s="4">
        <v>54.15</v>
      </c>
      <c r="L14" s="19">
        <f t="shared" si="4"/>
        <v>1.7335984609613391</v>
      </c>
      <c r="M14" s="4">
        <v>58.716867469879503</v>
      </c>
      <c r="N14" s="4"/>
    </row>
    <row r="15" spans="1:20" x14ac:dyDescent="0.25">
      <c r="A15" s="1" t="s">
        <v>17</v>
      </c>
      <c r="B15" s="4">
        <v>16</v>
      </c>
      <c r="C15" s="21">
        <f t="shared" si="0"/>
        <v>1.2041199826559248</v>
      </c>
      <c r="D15" s="22">
        <v>161</v>
      </c>
      <c r="E15" s="22">
        <v>54</v>
      </c>
      <c r="F15" s="22">
        <v>6</v>
      </c>
      <c r="G15" s="23">
        <f t="shared" si="1"/>
        <v>52.164000000000001</v>
      </c>
      <c r="H15" s="19">
        <f t="shared" si="2"/>
        <v>1.7173708862384618</v>
      </c>
      <c r="I15" s="19">
        <f t="shared" ref="I15:J15" si="17">LOG(D15*E15/1000)</f>
        <v>0.93921963585481827</v>
      </c>
      <c r="J15" s="19">
        <f t="shared" si="17"/>
        <v>-0.48945498979338786</v>
      </c>
      <c r="K15" s="4">
        <v>60</v>
      </c>
      <c r="L15" s="19">
        <f t="shared" si="4"/>
        <v>1.7781512503836436</v>
      </c>
      <c r="M15" s="4">
        <v>63.529411764705962</v>
      </c>
      <c r="N15" s="4"/>
    </row>
    <row r="16" spans="1:20" x14ac:dyDescent="0.25">
      <c r="A16" s="1" t="s">
        <v>18</v>
      </c>
      <c r="B16" s="4">
        <v>46</v>
      </c>
      <c r="C16" s="21">
        <f t="shared" si="0"/>
        <v>1.6627578316815741</v>
      </c>
      <c r="D16" s="22">
        <v>184</v>
      </c>
      <c r="E16" s="22">
        <v>59</v>
      </c>
      <c r="F16" s="22">
        <v>33</v>
      </c>
      <c r="G16" s="23">
        <f t="shared" si="1"/>
        <v>358.24799999999999</v>
      </c>
      <c r="H16" s="19">
        <f t="shared" si="2"/>
        <v>2.5541837745295681</v>
      </c>
      <c r="I16" s="19">
        <f t="shared" ref="I16:J16" si="18">LOG(D16*E16/1000)</f>
        <v>1.0356698346516806</v>
      </c>
      <c r="J16" s="19">
        <f t="shared" si="18"/>
        <v>0.28936595152003169</v>
      </c>
      <c r="K16" s="4">
        <v>87.25</v>
      </c>
      <c r="L16" s="19">
        <f t="shared" si="4"/>
        <v>1.9407654356312176</v>
      </c>
      <c r="M16" s="4">
        <v>50.336538461538453</v>
      </c>
      <c r="N16" s="4"/>
    </row>
    <row r="17" spans="1:20" x14ac:dyDescent="0.25">
      <c r="A17" s="1" t="s">
        <v>19</v>
      </c>
      <c r="B17" s="4">
        <v>48</v>
      </c>
      <c r="C17" s="21">
        <f t="shared" si="0"/>
        <v>1.6812412373755872</v>
      </c>
      <c r="D17" s="22">
        <v>65</v>
      </c>
      <c r="E17" s="22">
        <v>32</v>
      </c>
      <c r="F17" s="22">
        <v>15</v>
      </c>
      <c r="G17" s="23">
        <f t="shared" si="1"/>
        <v>31.2</v>
      </c>
      <c r="H17" s="19">
        <f t="shared" si="2"/>
        <v>1.4941545940184429</v>
      </c>
      <c r="I17" s="19">
        <f t="shared" ref="I17:J17" si="19">LOG(D17*E17/1000)</f>
        <v>0.31806333496276157</v>
      </c>
      <c r="J17" s="19">
        <f t="shared" si="19"/>
        <v>-0.31875876262441277</v>
      </c>
      <c r="K17" s="4">
        <v>72</v>
      </c>
      <c r="L17" s="19">
        <f t="shared" si="4"/>
        <v>1.8573324964312685</v>
      </c>
      <c r="M17" s="4">
        <v>68.936170212765902</v>
      </c>
      <c r="N17" s="4"/>
    </row>
    <row r="18" spans="1:20" x14ac:dyDescent="0.25">
      <c r="A18" s="1" t="s">
        <v>20</v>
      </c>
      <c r="B18" s="4">
        <v>1</v>
      </c>
      <c r="C18" s="21">
        <f t="shared" si="0"/>
        <v>0</v>
      </c>
      <c r="D18" s="22">
        <v>19</v>
      </c>
      <c r="E18" s="22">
        <v>19</v>
      </c>
      <c r="F18" s="22">
        <v>10</v>
      </c>
      <c r="G18" s="23">
        <f t="shared" si="1"/>
        <v>3.61</v>
      </c>
      <c r="H18" s="19">
        <f t="shared" si="2"/>
        <v>0.55750720190565795</v>
      </c>
      <c r="I18" s="19">
        <f t="shared" ref="I18:J18" si="20">LOG(D18*E18/1000)</f>
        <v>-0.44249279809434211</v>
      </c>
      <c r="J18" s="19">
        <f t="shared" si="20"/>
        <v>-0.72124639904717103</v>
      </c>
      <c r="K18" s="4">
        <v>46.2</v>
      </c>
      <c r="L18" s="19">
        <f t="shared" si="4"/>
        <v>1.6646419755561255</v>
      </c>
      <c r="M18" s="4">
        <v>67.064516129032441</v>
      </c>
      <c r="N18" s="4"/>
    </row>
    <row r="19" spans="1:20" x14ac:dyDescent="0.25">
      <c r="A19" s="1" t="s">
        <v>21</v>
      </c>
      <c r="B19" s="4">
        <v>220</v>
      </c>
      <c r="C19" s="21">
        <f t="shared" si="0"/>
        <v>2.3424226808222062</v>
      </c>
      <c r="D19" s="22">
        <v>234</v>
      </c>
      <c r="E19" s="22">
        <v>228</v>
      </c>
      <c r="F19" s="22">
        <v>146</v>
      </c>
      <c r="G19" s="23">
        <f t="shared" si="1"/>
        <v>7789.3919999999998</v>
      </c>
      <c r="H19" s="19">
        <f t="shared" si="2"/>
        <v>3.8915035601950336</v>
      </c>
      <c r="I19" s="19">
        <f t="shared" ref="I19:J19" si="21">LOG(D19*E19/1000)</f>
        <v>1.7271507044105967</v>
      </c>
      <c r="J19" s="19">
        <f t="shared" si="21"/>
        <v>1.5222877027848909</v>
      </c>
      <c r="K19" s="4">
        <v>85</v>
      </c>
      <c r="L19" s="19">
        <f t="shared" si="4"/>
        <v>1.9294189257142926</v>
      </c>
      <c r="M19" s="4">
        <v>67.105263157894754</v>
      </c>
      <c r="N19" s="4"/>
    </row>
    <row r="20" spans="1:20" x14ac:dyDescent="0.25">
      <c r="A20" s="1" t="s">
        <v>22</v>
      </c>
      <c r="B20" s="4">
        <v>484</v>
      </c>
      <c r="C20" s="21">
        <f t="shared" si="0"/>
        <v>2.6848453616444123</v>
      </c>
      <c r="D20" s="22">
        <v>418</v>
      </c>
      <c r="E20" s="22">
        <v>53</v>
      </c>
      <c r="F20" s="22">
        <v>4</v>
      </c>
      <c r="G20" s="23">
        <f t="shared" si="1"/>
        <v>88.616</v>
      </c>
      <c r="H20" s="19">
        <f t="shared" si="2"/>
        <v>1.9475121427037867</v>
      </c>
      <c r="I20" s="19">
        <f t="shared" ref="I20:J20" si="22">LOG(D20*E20/1000)</f>
        <v>1.3454521513758242</v>
      </c>
      <c r="J20" s="19">
        <f t="shared" si="22"/>
        <v>-0.67366413907124856</v>
      </c>
      <c r="K20" s="4">
        <v>94.15</v>
      </c>
      <c r="L20" s="19">
        <f t="shared" si="4"/>
        <v>1.9738203243526837</v>
      </c>
      <c r="M20" s="4">
        <v>53.292452830188665</v>
      </c>
      <c r="N20" s="4"/>
    </row>
    <row r="21" spans="1:20" x14ac:dyDescent="0.25">
      <c r="A21" s="1" t="s">
        <v>23</v>
      </c>
      <c r="B21" s="4">
        <v>234</v>
      </c>
      <c r="C21" s="21">
        <f t="shared" si="0"/>
        <v>2.369215857410143</v>
      </c>
      <c r="D21" s="22">
        <v>203</v>
      </c>
      <c r="E21" s="22">
        <v>142</v>
      </c>
      <c r="F21" s="22">
        <v>50</v>
      </c>
      <c r="G21" s="23">
        <f t="shared" si="1"/>
        <v>1441.3</v>
      </c>
      <c r="H21" s="19">
        <f t="shared" si="2"/>
        <v>3.158754386632288</v>
      </c>
      <c r="I21" s="19">
        <f t="shared" ref="I21:J21" si="23">LOG(D21*E21/1000)</f>
        <v>1.4597843822962695</v>
      </c>
      <c r="J21" s="19">
        <f t="shared" si="23"/>
        <v>0.85125834871907524</v>
      </c>
      <c r="K21" s="4">
        <v>94.4</v>
      </c>
      <c r="L21" s="19">
        <f t="shared" si="4"/>
        <v>1.974971994298069</v>
      </c>
      <c r="M21" s="4">
        <v>87.587628865979497</v>
      </c>
      <c r="N21" s="4"/>
    </row>
    <row r="22" spans="1:20" x14ac:dyDescent="0.25">
      <c r="A22" s="1" t="s">
        <v>24</v>
      </c>
      <c r="B22" s="4">
        <v>70</v>
      </c>
      <c r="C22" s="21">
        <f t="shared" si="0"/>
        <v>1.8450980400142569</v>
      </c>
      <c r="D22" s="22">
        <v>347</v>
      </c>
      <c r="E22" s="22">
        <v>95</v>
      </c>
      <c r="F22" s="22">
        <v>14</v>
      </c>
      <c r="G22" s="23">
        <f t="shared" si="1"/>
        <v>461.51</v>
      </c>
      <c r="H22" s="19">
        <f t="shared" si="2"/>
        <v>2.6641811157579594</v>
      </c>
      <c r="I22" s="19">
        <f t="shared" ref="I22:J22" si="24">LOG(D22*E22/1000)</f>
        <v>1.5180530800797216</v>
      </c>
      <c r="J22" s="19">
        <f t="shared" si="24"/>
        <v>0.12385164096708581</v>
      </c>
      <c r="K22" s="4">
        <v>131.5</v>
      </c>
      <c r="L22" s="19">
        <f t="shared" si="4"/>
        <v>2.1189257528257768</v>
      </c>
      <c r="M22" s="4">
        <v>98.624999999999957</v>
      </c>
      <c r="N22" s="4"/>
    </row>
    <row r="23" spans="1:20" x14ac:dyDescent="0.25">
      <c r="A23" s="1" t="s">
        <v>25</v>
      </c>
      <c r="B23" s="4">
        <v>777</v>
      </c>
      <c r="C23" s="21">
        <f t="shared" si="0"/>
        <v>2.8904210188009141</v>
      </c>
      <c r="D23" s="22">
        <v>168</v>
      </c>
      <c r="E23" s="22">
        <v>102</v>
      </c>
      <c r="F23" s="22">
        <v>51</v>
      </c>
      <c r="G23" s="23">
        <f t="shared" si="1"/>
        <v>873.93600000000004</v>
      </c>
      <c r="H23" s="19">
        <f t="shared" si="2"/>
        <v>2.9414796295857166</v>
      </c>
      <c r="I23" s="19">
        <f t="shared" ref="I23:J23" si="25">LOG(D23*E23/1000)</f>
        <v>1.2339094534877804</v>
      </c>
      <c r="J23" s="19">
        <f t="shared" si="25"/>
        <v>0.7161703478598539</v>
      </c>
      <c r="K23" s="4">
        <v>40.6</v>
      </c>
      <c r="L23" s="19">
        <f t="shared" si="4"/>
        <v>1.608526033577194</v>
      </c>
      <c r="M23" s="4">
        <v>59.901639344262186</v>
      </c>
      <c r="N23" s="4"/>
    </row>
    <row r="24" spans="1:20" x14ac:dyDescent="0.25">
      <c r="A24" s="16" t="s">
        <v>4</v>
      </c>
      <c r="B24" s="17">
        <v>758</v>
      </c>
      <c r="C24" s="18">
        <f t="shared" si="0"/>
        <v>2.8796692056320534</v>
      </c>
      <c r="D24" s="24">
        <v>371</v>
      </c>
      <c r="E24" s="24">
        <v>142</v>
      </c>
      <c r="F24" s="24">
        <v>125</v>
      </c>
      <c r="G24" s="19">
        <f t="shared" si="1"/>
        <v>6585.25</v>
      </c>
      <c r="H24" s="19">
        <f t="shared" si="2"/>
        <v>3.8185722670061586</v>
      </c>
      <c r="I24" s="19">
        <f t="shared" ref="I24:J24" si="26">LOG(D24*E24/1000)</f>
        <v>1.7216622539981024</v>
      </c>
      <c r="J24" s="19">
        <f t="shared" si="26"/>
        <v>1.249198357391113</v>
      </c>
      <c r="K24" s="17">
        <v>94.9</v>
      </c>
      <c r="L24" s="19">
        <f t="shared" si="4"/>
        <v>1.9772662124272926</v>
      </c>
      <c r="M24" s="25">
        <v>59.727272727272698</v>
      </c>
      <c r="N24" s="17"/>
      <c r="O24" s="20"/>
      <c r="P24" s="20"/>
      <c r="Q24" s="20"/>
      <c r="R24" s="20"/>
      <c r="S24" s="20"/>
      <c r="T24" s="20"/>
    </row>
    <row r="25" spans="1:20" x14ac:dyDescent="0.25">
      <c r="A25" s="1" t="s">
        <v>17</v>
      </c>
      <c r="B25" s="4">
        <v>16</v>
      </c>
      <c r="C25" s="21">
        <f t="shared" si="0"/>
        <v>1.2041199826559248</v>
      </c>
      <c r="D25" s="26">
        <v>161</v>
      </c>
      <c r="E25" s="26">
        <v>54</v>
      </c>
      <c r="F25" s="26">
        <v>6</v>
      </c>
      <c r="G25" s="23">
        <f t="shared" si="1"/>
        <v>52.164000000000001</v>
      </c>
      <c r="H25" s="19">
        <f t="shared" si="2"/>
        <v>1.7173708862384618</v>
      </c>
      <c r="I25" s="19">
        <f t="shared" ref="I25:J25" si="27">LOG(D25*E25/1000)</f>
        <v>0.93921963585481827</v>
      </c>
      <c r="J25" s="19">
        <f t="shared" si="27"/>
        <v>-0.48945498979338786</v>
      </c>
      <c r="K25" s="4">
        <v>51.7</v>
      </c>
      <c r="L25" s="19">
        <f t="shared" si="4"/>
        <v>1.7134905430939424</v>
      </c>
      <c r="M25" s="6">
        <v>50.032258064516149</v>
      </c>
      <c r="N25" s="4"/>
    </row>
    <row r="26" spans="1:20" x14ac:dyDescent="0.25">
      <c r="A26" s="1" t="s">
        <v>6</v>
      </c>
      <c r="B26" s="4">
        <v>838</v>
      </c>
      <c r="C26" s="21">
        <f t="shared" si="0"/>
        <v>2.9232440186302764</v>
      </c>
      <c r="D26" s="26">
        <v>116</v>
      </c>
      <c r="E26" s="26">
        <v>83</v>
      </c>
      <c r="F26" s="26">
        <v>72</v>
      </c>
      <c r="G26" s="23">
        <f t="shared" si="1"/>
        <v>693.21600000000001</v>
      </c>
      <c r="H26" s="19">
        <f t="shared" si="2"/>
        <v>2.8408685780342608</v>
      </c>
      <c r="I26" s="19">
        <f t="shared" ref="I26:J26" si="28">LOG(D26*E26/1000)</f>
        <v>0.98353608160299244</v>
      </c>
      <c r="J26" s="19">
        <f t="shared" si="28"/>
        <v>0.77641058880734237</v>
      </c>
      <c r="K26" s="4">
        <v>51.55</v>
      </c>
      <c r="L26" s="19">
        <f t="shared" si="4"/>
        <v>1.7122286696195352</v>
      </c>
      <c r="M26" s="6">
        <v>60.253246753246813</v>
      </c>
      <c r="N26" s="4"/>
    </row>
    <row r="27" spans="1:20" x14ac:dyDescent="0.25">
      <c r="A27" s="1" t="s">
        <v>5</v>
      </c>
      <c r="B27" s="4">
        <v>10</v>
      </c>
      <c r="C27" s="21">
        <f t="shared" si="0"/>
        <v>1</v>
      </c>
      <c r="D27" s="26">
        <v>78</v>
      </c>
      <c r="E27" s="26">
        <v>41</v>
      </c>
      <c r="F27" s="26">
        <v>27</v>
      </c>
      <c r="G27" s="23">
        <f t="shared" si="1"/>
        <v>86.346000000000004</v>
      </c>
      <c r="H27" s="19">
        <f t="shared" si="2"/>
        <v>1.9362422235692032</v>
      </c>
      <c r="I27" s="19">
        <f t="shared" ref="I27:J27" si="29">LOG(D27*E27/1000)</f>
        <v>0.50487845941021592</v>
      </c>
      <c r="J27" s="19">
        <f t="shared" si="29"/>
        <v>4.4147620878722801E-2</v>
      </c>
      <c r="K27" s="4">
        <v>86.7</v>
      </c>
      <c r="L27" s="19">
        <f t="shared" si="4"/>
        <v>1.9380190974762104</v>
      </c>
      <c r="M27" s="6">
        <v>59.564885496183201</v>
      </c>
      <c r="N27" s="4"/>
    </row>
    <row r="28" spans="1:20" x14ac:dyDescent="0.25">
      <c r="A28" s="1" t="s">
        <v>8</v>
      </c>
      <c r="B28" s="4">
        <v>88</v>
      </c>
      <c r="C28" s="21">
        <f t="shared" si="0"/>
        <v>1.9444826721501687</v>
      </c>
      <c r="D28" s="26">
        <v>200</v>
      </c>
      <c r="E28" s="26">
        <v>106</v>
      </c>
      <c r="F28" s="26">
        <v>30</v>
      </c>
      <c r="G28" s="23">
        <f t="shared" si="1"/>
        <v>636</v>
      </c>
      <c r="H28" s="19">
        <f t="shared" si="2"/>
        <v>2.8034571156484138</v>
      </c>
      <c r="I28" s="19">
        <f t="shared" ref="I28:J28" si="30">LOG(D28*E28/1000)</f>
        <v>1.3263358609287514</v>
      </c>
      <c r="J28" s="19">
        <f t="shared" si="30"/>
        <v>0.50242711998443268</v>
      </c>
      <c r="K28" s="4">
        <v>53.75</v>
      </c>
      <c r="L28" s="19">
        <f t="shared" si="4"/>
        <v>1.7303784685876429</v>
      </c>
      <c r="M28" s="6">
        <v>43.581081081081088</v>
      </c>
      <c r="N28" s="4"/>
    </row>
    <row r="29" spans="1:20" x14ac:dyDescent="0.25">
      <c r="A29" s="5" t="s">
        <v>9</v>
      </c>
      <c r="B29" s="4">
        <v>8</v>
      </c>
      <c r="C29" s="21">
        <f t="shared" si="0"/>
        <v>0.90308998699194354</v>
      </c>
      <c r="D29" s="26">
        <v>70</v>
      </c>
      <c r="E29" s="26">
        <v>31</v>
      </c>
      <c r="F29" s="26">
        <v>13</v>
      </c>
      <c r="G29" s="23">
        <f t="shared" si="1"/>
        <v>28.21</v>
      </c>
      <c r="H29" s="19">
        <f t="shared" si="2"/>
        <v>1.4504030861553663</v>
      </c>
      <c r="I29" s="19">
        <f t="shared" ref="I29:J29" si="31">LOG(D29*E29/1000)</f>
        <v>0.33645973384852951</v>
      </c>
      <c r="J29" s="19">
        <f t="shared" si="31"/>
        <v>-0.39469495385889053</v>
      </c>
      <c r="K29" s="4">
        <v>44</v>
      </c>
      <c r="L29" s="19">
        <f t="shared" si="4"/>
        <v>1.6434526764861874</v>
      </c>
      <c r="M29" s="6">
        <v>36.330275229357774</v>
      </c>
      <c r="N29" s="4"/>
    </row>
    <row r="30" spans="1:20" x14ac:dyDescent="0.25">
      <c r="A30" s="1" t="s">
        <v>10</v>
      </c>
      <c r="B30" s="4">
        <v>1</v>
      </c>
      <c r="C30" s="21">
        <f t="shared" si="0"/>
        <v>0</v>
      </c>
      <c r="D30" s="26">
        <v>38</v>
      </c>
      <c r="E30" s="26">
        <v>14</v>
      </c>
      <c r="F30" s="26">
        <v>14</v>
      </c>
      <c r="G30" s="23">
        <f t="shared" si="1"/>
        <v>7.4480000000000004</v>
      </c>
      <c r="H30" s="19">
        <f t="shared" si="2"/>
        <v>0.87203966797328625</v>
      </c>
      <c r="I30" s="19">
        <f t="shared" ref="I30:J30" si="32">LOG(D30*E30/1000)</f>
        <v>-0.27408836770495182</v>
      </c>
      <c r="J30" s="19">
        <f t="shared" si="32"/>
        <v>-0.70774392864352398</v>
      </c>
      <c r="K30" s="4">
        <v>77.400000000000006</v>
      </c>
      <c r="L30" s="19">
        <f t="shared" si="4"/>
        <v>1.8887409606828927</v>
      </c>
      <c r="M30" s="6">
        <v>67.631067961165087</v>
      </c>
      <c r="N30" s="4"/>
    </row>
    <row r="31" spans="1:20" x14ac:dyDescent="0.25">
      <c r="A31" s="1" t="s">
        <v>7</v>
      </c>
      <c r="B31" s="4">
        <v>134</v>
      </c>
      <c r="C31" s="21">
        <f t="shared" si="0"/>
        <v>2.1271047983648077</v>
      </c>
      <c r="D31" s="26">
        <v>202</v>
      </c>
      <c r="E31" s="26">
        <v>150</v>
      </c>
      <c r="F31" s="26">
        <v>26</v>
      </c>
      <c r="G31" s="23">
        <f t="shared" si="1"/>
        <v>787.8</v>
      </c>
      <c r="H31" s="19">
        <f t="shared" si="2"/>
        <v>2.896415976473123</v>
      </c>
      <c r="I31" s="19">
        <f t="shared" ref="I31:J31" si="33">LOG(D31*E31/1000)</f>
        <v>1.481442628502305</v>
      </c>
      <c r="J31" s="19">
        <f t="shared" si="33"/>
        <v>0.59106460702649921</v>
      </c>
      <c r="K31" s="4">
        <v>57</v>
      </c>
      <c r="L31" s="19">
        <f t="shared" si="4"/>
        <v>1.7558748556724915</v>
      </c>
      <c r="M31" s="6">
        <v>34.199999999999989</v>
      </c>
      <c r="N31" s="4"/>
    </row>
    <row r="32" spans="1:20" x14ac:dyDescent="0.25">
      <c r="A32" s="1" t="s">
        <v>11</v>
      </c>
      <c r="B32" s="4">
        <v>294</v>
      </c>
      <c r="C32" s="21">
        <f t="shared" si="0"/>
        <v>2.4683473304121573</v>
      </c>
      <c r="D32" s="26">
        <v>367</v>
      </c>
      <c r="E32" s="26">
        <v>153</v>
      </c>
      <c r="F32" s="26">
        <v>69</v>
      </c>
      <c r="G32" s="23">
        <f t="shared" si="1"/>
        <v>3874.4189999999999</v>
      </c>
      <c r="H32" s="19">
        <f t="shared" si="2"/>
        <v>3.5882065858069434</v>
      </c>
      <c r="I32" s="19">
        <f t="shared" ref="I32:J32" si="34">LOG(D32*E32/1000)</f>
        <v>1.7493574950696882</v>
      </c>
      <c r="J32" s="19">
        <f t="shared" si="34"/>
        <v>1.0235405215548541</v>
      </c>
      <c r="K32" s="4">
        <v>71.25</v>
      </c>
      <c r="L32" s="19">
        <f t="shared" si="4"/>
        <v>1.8527848686805477</v>
      </c>
      <c r="M32" s="6">
        <v>47.15073529411768</v>
      </c>
      <c r="N32" s="4"/>
    </row>
    <row r="33" spans="1:20" x14ac:dyDescent="0.25">
      <c r="A33" s="1" t="s">
        <v>13</v>
      </c>
      <c r="B33" s="4">
        <v>34</v>
      </c>
      <c r="C33" s="21">
        <f t="shared" si="0"/>
        <v>1.5314789170422551</v>
      </c>
      <c r="D33" s="26">
        <v>96</v>
      </c>
      <c r="E33" s="26">
        <v>90</v>
      </c>
      <c r="F33" s="26">
        <v>45</v>
      </c>
      <c r="G33" s="23">
        <f t="shared" si="1"/>
        <v>388.8</v>
      </c>
      <c r="H33" s="19">
        <f t="shared" si="2"/>
        <v>2.5897262562542371</v>
      </c>
      <c r="I33" s="19">
        <f t="shared" ref="I33:J33" si="35">LOG(D33*E33/1000)</f>
        <v>0.9365137424788933</v>
      </c>
      <c r="J33" s="19">
        <f t="shared" si="35"/>
        <v>0.60745502321466849</v>
      </c>
      <c r="K33" s="4">
        <v>98.9</v>
      </c>
      <c r="L33" s="19">
        <f t="shared" si="4"/>
        <v>1.9951962915971795</v>
      </c>
      <c r="M33" s="6">
        <v>89.909090909090978</v>
      </c>
      <c r="N33" s="4"/>
    </row>
    <row r="34" spans="1:20" x14ac:dyDescent="0.25">
      <c r="A34" s="1" t="s">
        <v>12</v>
      </c>
      <c r="B34" s="4">
        <v>68</v>
      </c>
      <c r="C34" s="21">
        <f t="shared" si="0"/>
        <v>1.8325089127062364</v>
      </c>
      <c r="D34" s="26">
        <v>115</v>
      </c>
      <c r="E34" s="26">
        <v>100</v>
      </c>
      <c r="F34" s="26">
        <v>56</v>
      </c>
      <c r="G34" s="23">
        <f t="shared" si="1"/>
        <v>644</v>
      </c>
      <c r="H34" s="19">
        <f t="shared" si="2"/>
        <v>2.808885867359812</v>
      </c>
      <c r="I34" s="19">
        <f t="shared" ref="I34:J34" si="36">LOG(D34*E34/1000)</f>
        <v>1.0606978403536116</v>
      </c>
      <c r="J34" s="19">
        <f t="shared" si="36"/>
        <v>0.74818802700620035</v>
      </c>
      <c r="K34" s="4">
        <v>83.85</v>
      </c>
      <c r="L34" s="19">
        <f t="shared" si="4"/>
        <v>1.9235030669421045</v>
      </c>
      <c r="M34" s="6">
        <v>62.887499999999925</v>
      </c>
      <c r="N34" s="4"/>
    </row>
    <row r="35" spans="1:20" x14ac:dyDescent="0.25">
      <c r="A35" s="1" t="s">
        <v>14</v>
      </c>
      <c r="B35" s="4">
        <v>116</v>
      </c>
      <c r="C35" s="21">
        <f t="shared" si="0"/>
        <v>2.0644579892269186</v>
      </c>
      <c r="D35" s="26">
        <v>194</v>
      </c>
      <c r="E35" s="26">
        <v>139</v>
      </c>
      <c r="F35" s="26">
        <v>75</v>
      </c>
      <c r="G35" s="23">
        <f t="shared" si="1"/>
        <v>2022.45</v>
      </c>
      <c r="H35" s="19">
        <f t="shared" si="2"/>
        <v>3.3058777935760211</v>
      </c>
      <c r="I35" s="19">
        <f t="shared" ref="I35:J35" si="37">LOG(D35*E35/1000)</f>
        <v>1.4308165301843212</v>
      </c>
      <c r="J35" s="19">
        <f t="shared" si="37"/>
        <v>1.0180760636457951</v>
      </c>
      <c r="K35" s="4">
        <v>55.1</v>
      </c>
      <c r="L35" s="19">
        <f t="shared" si="4"/>
        <v>1.7411515988517852</v>
      </c>
      <c r="M35" s="6">
        <v>52.2</v>
      </c>
      <c r="N35" s="4"/>
    </row>
    <row r="36" spans="1:20" x14ac:dyDescent="0.25">
      <c r="A36" s="1" t="s">
        <v>15</v>
      </c>
      <c r="B36" s="4">
        <v>122</v>
      </c>
      <c r="C36" s="21">
        <f t="shared" si="0"/>
        <v>2.0863598306747484</v>
      </c>
      <c r="D36" s="26">
        <v>202</v>
      </c>
      <c r="E36" s="26">
        <v>147</v>
      </c>
      <c r="F36" s="26">
        <v>52</v>
      </c>
      <c r="G36" s="23">
        <f t="shared" si="1"/>
        <v>1544.088</v>
      </c>
      <c r="H36" s="19">
        <f t="shared" si="2"/>
        <v>3.1886720478295989</v>
      </c>
      <c r="I36" s="19">
        <f t="shared" ref="I36:J36" si="38">LOG(D36*E36/1000)</f>
        <v>1.4726687041947999</v>
      </c>
      <c r="J36" s="19">
        <f t="shared" si="38"/>
        <v>0.88332067838297523</v>
      </c>
      <c r="K36" s="4">
        <v>48.3</v>
      </c>
      <c r="L36" s="19">
        <f t="shared" si="4"/>
        <v>1.6839471307515121</v>
      </c>
      <c r="M36" s="6">
        <v>45.281249999999915</v>
      </c>
      <c r="N36" s="4"/>
    </row>
    <row r="37" spans="1:20" x14ac:dyDescent="0.25">
      <c r="A37" s="1" t="s">
        <v>16</v>
      </c>
      <c r="B37" s="4">
        <v>10</v>
      </c>
      <c r="C37" s="21">
        <f t="shared" si="0"/>
        <v>1</v>
      </c>
      <c r="D37" s="26">
        <v>36</v>
      </c>
      <c r="E37" s="26">
        <v>36</v>
      </c>
      <c r="F37" s="26">
        <v>21</v>
      </c>
      <c r="G37" s="23">
        <f t="shared" si="1"/>
        <v>27.216000000000001</v>
      </c>
      <c r="H37" s="19">
        <f t="shared" si="2"/>
        <v>1.4348242962684938</v>
      </c>
      <c r="I37" s="19">
        <f t="shared" ref="I37:J37" si="39">LOG(D37*E37/1000)</f>
        <v>0.11260500153457455</v>
      </c>
      <c r="J37" s="19">
        <f t="shared" si="39"/>
        <v>-0.12147820449879346</v>
      </c>
      <c r="K37" s="4">
        <v>70.349999999999994</v>
      </c>
      <c r="L37" s="19">
        <f t="shared" si="4"/>
        <v>1.8472641017707645</v>
      </c>
      <c r="M37" s="6">
        <v>68.820652173913004</v>
      </c>
      <c r="N37" s="4"/>
    </row>
    <row r="38" spans="1:20" x14ac:dyDescent="0.25">
      <c r="A38" s="1" t="s">
        <v>21</v>
      </c>
      <c r="B38" s="4">
        <v>220</v>
      </c>
      <c r="C38" s="21">
        <f t="shared" si="0"/>
        <v>2.3424226808222062</v>
      </c>
      <c r="D38" s="26">
        <v>234</v>
      </c>
      <c r="E38" s="26">
        <v>228</v>
      </c>
      <c r="F38" s="26">
        <v>146</v>
      </c>
      <c r="G38" s="23">
        <f t="shared" si="1"/>
        <v>7789.3919999999998</v>
      </c>
      <c r="H38" s="19">
        <f t="shared" si="2"/>
        <v>3.8915035601950336</v>
      </c>
      <c r="I38" s="19">
        <f t="shared" ref="I38:J38" si="40">LOG(D38*E38/1000)</f>
        <v>1.7271507044105967</v>
      </c>
      <c r="J38" s="19">
        <f t="shared" si="40"/>
        <v>1.5222877027848909</v>
      </c>
      <c r="K38" s="4">
        <v>74.2</v>
      </c>
      <c r="L38" s="19">
        <f t="shared" si="4"/>
        <v>1.8704039052790271</v>
      </c>
      <c r="M38" s="6">
        <v>50.977099236641259</v>
      </c>
      <c r="N38" s="4"/>
    </row>
    <row r="39" spans="1:20" x14ac:dyDescent="0.25">
      <c r="A39" s="1" t="s">
        <v>18</v>
      </c>
      <c r="B39" s="4">
        <v>46</v>
      </c>
      <c r="C39" s="21">
        <f t="shared" si="0"/>
        <v>1.6627578316815741</v>
      </c>
      <c r="D39" s="26">
        <v>184</v>
      </c>
      <c r="E39" s="26">
        <v>59</v>
      </c>
      <c r="F39" s="26">
        <v>33</v>
      </c>
      <c r="G39" s="23">
        <f t="shared" si="1"/>
        <v>358.24799999999999</v>
      </c>
      <c r="H39" s="19">
        <f t="shared" si="2"/>
        <v>2.5541837745295681</v>
      </c>
      <c r="I39" s="19">
        <f t="shared" ref="I39:J39" si="41">LOG(D39*E39/1000)</f>
        <v>1.0356698346516806</v>
      </c>
      <c r="J39" s="19">
        <f t="shared" si="41"/>
        <v>0.28936595152003169</v>
      </c>
      <c r="K39" s="4">
        <v>43.95</v>
      </c>
      <c r="L39" s="19">
        <f t="shared" si="4"/>
        <v>1.6429588794097907</v>
      </c>
      <c r="M39" s="6">
        <v>33.239495798319311</v>
      </c>
      <c r="N39" s="4"/>
    </row>
    <row r="40" spans="1:20" x14ac:dyDescent="0.25">
      <c r="A40" s="1" t="s">
        <v>20</v>
      </c>
      <c r="B40" s="4">
        <v>1</v>
      </c>
      <c r="C40" s="21">
        <f t="shared" si="0"/>
        <v>0</v>
      </c>
      <c r="D40" s="26">
        <v>19</v>
      </c>
      <c r="E40" s="26">
        <v>19</v>
      </c>
      <c r="F40" s="26">
        <v>10</v>
      </c>
      <c r="G40" s="23">
        <f t="shared" si="1"/>
        <v>3.61</v>
      </c>
      <c r="H40" s="19">
        <f t="shared" si="2"/>
        <v>0.55750720190565795</v>
      </c>
      <c r="I40" s="19">
        <f t="shared" ref="I40:J40" si="42">LOG(D40*E40/1000)</f>
        <v>-0.44249279809434211</v>
      </c>
      <c r="J40" s="19">
        <f t="shared" si="42"/>
        <v>-0.72124639904717103</v>
      </c>
      <c r="K40" s="4">
        <v>69.599999999999994</v>
      </c>
      <c r="L40" s="19">
        <f t="shared" si="4"/>
        <v>1.842609239610562</v>
      </c>
      <c r="M40" s="6">
        <v>81.350649350649505</v>
      </c>
      <c r="N40" s="4"/>
    </row>
    <row r="41" spans="1:20" x14ac:dyDescent="0.25">
      <c r="A41" s="1" t="s">
        <v>19</v>
      </c>
      <c r="B41" s="4">
        <v>48</v>
      </c>
      <c r="C41" s="21">
        <f t="shared" si="0"/>
        <v>1.6812412373755872</v>
      </c>
      <c r="D41" s="26">
        <v>65</v>
      </c>
      <c r="E41" s="26">
        <v>32</v>
      </c>
      <c r="F41" s="26">
        <v>15</v>
      </c>
      <c r="G41" s="23">
        <f t="shared" si="1"/>
        <v>31.2</v>
      </c>
      <c r="H41" s="19">
        <f t="shared" si="2"/>
        <v>1.4941545940184429</v>
      </c>
      <c r="I41" s="19">
        <f t="shared" ref="I41:J41" si="43">LOG(D41*E41/1000)</f>
        <v>0.31806333496276157</v>
      </c>
      <c r="J41" s="19">
        <f t="shared" si="43"/>
        <v>-0.31875876262441277</v>
      </c>
      <c r="K41" s="4">
        <v>69.5</v>
      </c>
      <c r="L41" s="19">
        <f t="shared" si="4"/>
        <v>1.8419848045901139</v>
      </c>
      <c r="M41" s="6">
        <v>66.542553191489404</v>
      </c>
      <c r="N41" s="4"/>
    </row>
    <row r="42" spans="1:20" x14ac:dyDescent="0.25">
      <c r="A42" s="1" t="s">
        <v>25</v>
      </c>
      <c r="B42" s="4">
        <v>777</v>
      </c>
      <c r="C42" s="21">
        <f t="shared" si="0"/>
        <v>2.8904210188009141</v>
      </c>
      <c r="D42" s="26">
        <v>168</v>
      </c>
      <c r="E42" s="26">
        <v>102</v>
      </c>
      <c r="F42" s="26">
        <v>51</v>
      </c>
      <c r="G42" s="23">
        <f t="shared" si="1"/>
        <v>873.93600000000004</v>
      </c>
      <c r="H42" s="19">
        <f t="shared" si="2"/>
        <v>2.9414796295857166</v>
      </c>
      <c r="I42" s="19">
        <f t="shared" ref="I42:J42" si="44">LOG(D42*E42/1000)</f>
        <v>1.2339094534877804</v>
      </c>
      <c r="J42" s="19">
        <f t="shared" si="44"/>
        <v>0.7161703478598539</v>
      </c>
      <c r="K42" s="4">
        <v>38.65</v>
      </c>
      <c r="L42" s="19">
        <f t="shared" si="4"/>
        <v>1.5871494982543437</v>
      </c>
      <c r="M42" s="6">
        <v>46.380000000000081</v>
      </c>
      <c r="N42" s="4"/>
    </row>
    <row r="43" spans="1:20" x14ac:dyDescent="0.25">
      <c r="A43" s="1" t="s">
        <v>22</v>
      </c>
      <c r="B43" s="4">
        <v>484</v>
      </c>
      <c r="C43" s="21">
        <f t="shared" si="0"/>
        <v>2.6848453616444123</v>
      </c>
      <c r="D43" s="26">
        <v>418</v>
      </c>
      <c r="E43" s="26">
        <v>53</v>
      </c>
      <c r="F43" s="26">
        <v>4</v>
      </c>
      <c r="G43" s="23">
        <f t="shared" si="1"/>
        <v>88.616</v>
      </c>
      <c r="H43" s="19">
        <f t="shared" si="2"/>
        <v>1.9475121427037867</v>
      </c>
      <c r="I43" s="19">
        <f t="shared" ref="I43:J43" si="45">LOG(D43*E43/1000)</f>
        <v>1.3454521513758242</v>
      </c>
      <c r="J43" s="19">
        <f t="shared" si="45"/>
        <v>-0.67366413907124856</v>
      </c>
      <c r="K43" s="4">
        <v>60.6</v>
      </c>
      <c r="L43" s="19">
        <f t="shared" si="4"/>
        <v>1.7824726241662863</v>
      </c>
      <c r="M43" s="6">
        <v>41.953846153846122</v>
      </c>
      <c r="N43" s="4"/>
    </row>
    <row r="44" spans="1:20" x14ac:dyDescent="0.25">
      <c r="A44" s="1" t="s">
        <v>23</v>
      </c>
      <c r="B44" s="4">
        <v>234</v>
      </c>
      <c r="C44" s="21">
        <f t="shared" si="0"/>
        <v>2.369215857410143</v>
      </c>
      <c r="D44" s="26">
        <v>203</v>
      </c>
      <c r="E44" s="26">
        <v>142</v>
      </c>
      <c r="F44" s="26">
        <v>50</v>
      </c>
      <c r="G44" s="23">
        <f t="shared" si="1"/>
        <v>1441.3</v>
      </c>
      <c r="H44" s="19">
        <f t="shared" si="2"/>
        <v>3.158754386632288</v>
      </c>
      <c r="I44" s="19">
        <f t="shared" ref="I44:J44" si="46">LOG(D44*E44/1000)</f>
        <v>1.4597843822962695</v>
      </c>
      <c r="J44" s="19">
        <f t="shared" si="46"/>
        <v>0.85125834871907524</v>
      </c>
      <c r="K44" s="4">
        <v>80.7</v>
      </c>
      <c r="L44" s="19">
        <f t="shared" si="4"/>
        <v>1.9068735347220704</v>
      </c>
      <c r="M44" s="6">
        <v>62.612068965517253</v>
      </c>
      <c r="N44" s="4"/>
    </row>
    <row r="45" spans="1:20" x14ac:dyDescent="0.25">
      <c r="A45" s="1" t="s">
        <v>24</v>
      </c>
      <c r="B45" s="4">
        <v>70</v>
      </c>
      <c r="C45" s="21">
        <f t="shared" si="0"/>
        <v>1.8450980400142569</v>
      </c>
      <c r="D45" s="26">
        <v>347</v>
      </c>
      <c r="E45" s="26">
        <v>95</v>
      </c>
      <c r="F45" s="26">
        <v>14</v>
      </c>
      <c r="G45" s="23">
        <f t="shared" si="1"/>
        <v>461.51</v>
      </c>
      <c r="H45" s="19">
        <f t="shared" si="2"/>
        <v>2.6641811157579594</v>
      </c>
      <c r="I45" s="19">
        <f t="shared" ref="I45:J45" si="47">LOG(D45*E45/1000)</f>
        <v>1.5180530800797216</v>
      </c>
      <c r="J45" s="19">
        <f t="shared" si="47"/>
        <v>0.12385164096708581</v>
      </c>
      <c r="K45" s="4">
        <v>97.2</v>
      </c>
      <c r="L45" s="19">
        <f t="shared" si="4"/>
        <v>1.9876662649262746</v>
      </c>
      <c r="M45" s="6">
        <v>80.256880733944882</v>
      </c>
      <c r="N45" s="4"/>
    </row>
    <row r="46" spans="1:20" x14ac:dyDescent="0.25">
      <c r="A46" s="16" t="s">
        <v>28</v>
      </c>
      <c r="B46" s="24">
        <v>3044</v>
      </c>
      <c r="C46" s="18">
        <f t="shared" si="0"/>
        <v>3.4834446480985353</v>
      </c>
      <c r="D46" s="24">
        <v>314</v>
      </c>
      <c r="E46" s="24">
        <v>228</v>
      </c>
      <c r="F46" s="24">
        <v>148</v>
      </c>
      <c r="G46" s="19">
        <f t="shared" si="1"/>
        <v>10595.616</v>
      </c>
      <c r="H46" s="19">
        <f t="shared" si="2"/>
        <v>4.0251262104686258</v>
      </c>
      <c r="I46" s="19">
        <f t="shared" ref="I46:J46" si="48">LOG(D46*E46/1000)</f>
        <v>1.8548644950736688</v>
      </c>
      <c r="J46" s="19">
        <f t="shared" si="48"/>
        <v>1.5281965623954112</v>
      </c>
      <c r="K46" s="17">
        <v>82</v>
      </c>
      <c r="L46" s="19">
        <f t="shared" si="4"/>
        <v>1.9138138523837167</v>
      </c>
      <c r="M46" s="25">
        <v>58.110236220472473</v>
      </c>
      <c r="N46" s="17"/>
      <c r="O46" s="20"/>
      <c r="P46" s="20"/>
      <c r="Q46" s="20"/>
      <c r="R46" s="20"/>
      <c r="S46" s="20"/>
      <c r="T46" s="20"/>
    </row>
    <row r="47" spans="1:20" x14ac:dyDescent="0.25">
      <c r="A47" s="1" t="s">
        <v>17</v>
      </c>
      <c r="B47" s="26">
        <v>156</v>
      </c>
      <c r="C47" s="21">
        <f t="shared" si="0"/>
        <v>2.1931245983544616</v>
      </c>
      <c r="D47" s="26">
        <v>123</v>
      </c>
      <c r="E47" s="26">
        <v>13</v>
      </c>
      <c r="F47" s="26">
        <v>5</v>
      </c>
      <c r="G47" s="23">
        <f t="shared" si="1"/>
        <v>7.9950000000000001</v>
      </c>
      <c r="H47" s="19">
        <f t="shared" si="2"/>
        <v>0.90281846808225352</v>
      </c>
      <c r="I47" s="19">
        <f t="shared" ref="I47:J47" si="49">LOG(D47*E47/1000)</f>
        <v>0.20384846374623469</v>
      </c>
      <c r="J47" s="19">
        <f t="shared" si="49"/>
        <v>-1.1870866433571443</v>
      </c>
      <c r="K47" s="4">
        <v>103.25</v>
      </c>
      <c r="L47" s="19">
        <f t="shared" si="4"/>
        <v>2.0138900603284386</v>
      </c>
      <c r="M47" s="6">
        <v>63.21428571428573</v>
      </c>
      <c r="N47" s="4"/>
    </row>
    <row r="48" spans="1:20" x14ac:dyDescent="0.25">
      <c r="A48" s="1" t="s">
        <v>29</v>
      </c>
      <c r="B48" s="26">
        <v>26</v>
      </c>
      <c r="C48" s="21">
        <f t="shared" si="0"/>
        <v>1.414973347970818</v>
      </c>
      <c r="D48" s="26">
        <v>84</v>
      </c>
      <c r="E48" s="26">
        <v>27</v>
      </c>
      <c r="F48" s="26">
        <v>27</v>
      </c>
      <c r="G48" s="23">
        <f t="shared" si="1"/>
        <v>61.235999999999997</v>
      </c>
      <c r="H48" s="19">
        <f t="shared" si="2"/>
        <v>1.7870068143798563</v>
      </c>
      <c r="I48" s="19">
        <f t="shared" ref="I48:J48" si="50">LOG(D48*E48/1000)</f>
        <v>0.35564305022086895</v>
      </c>
      <c r="J48" s="19">
        <f t="shared" si="50"/>
        <v>-0.13727247168202539</v>
      </c>
      <c r="K48" s="4">
        <v>75.849999999999994</v>
      </c>
      <c r="L48" s="19">
        <f t="shared" si="4"/>
        <v>1.8799555851227492</v>
      </c>
      <c r="M48" s="6">
        <v>64.400943396226438</v>
      </c>
      <c r="N48" s="4"/>
    </row>
    <row r="49" spans="1:14" x14ac:dyDescent="0.25">
      <c r="A49" s="1" t="s">
        <v>30</v>
      </c>
      <c r="B49" s="26">
        <v>2</v>
      </c>
      <c r="C49" s="21">
        <f t="shared" si="0"/>
        <v>0.3010299956639812</v>
      </c>
      <c r="D49" s="26">
        <v>22</v>
      </c>
      <c r="E49" s="26">
        <v>22</v>
      </c>
      <c r="F49" s="26">
        <v>3</v>
      </c>
      <c r="G49" s="23">
        <f t="shared" si="1"/>
        <v>1.452</v>
      </c>
      <c r="H49" s="19">
        <f t="shared" si="2"/>
        <v>0.16196661636407489</v>
      </c>
      <c r="I49" s="19">
        <f t="shared" ref="I49:J49" si="51">LOG(D49*E49/1000)</f>
        <v>-0.31515463835558755</v>
      </c>
      <c r="J49" s="19">
        <f t="shared" si="51"/>
        <v>-1.1804560644581312</v>
      </c>
      <c r="K49" s="4">
        <v>73.599999999999994</v>
      </c>
      <c r="L49" s="19">
        <f t="shared" si="4"/>
        <v>1.8668778143374989</v>
      </c>
      <c r="M49" s="6">
        <v>60.770642201834818</v>
      </c>
      <c r="N49" s="4"/>
    </row>
    <row r="50" spans="1:14" x14ac:dyDescent="0.25">
      <c r="A50" s="1" t="s">
        <v>31</v>
      </c>
      <c r="B50" s="26">
        <v>6</v>
      </c>
      <c r="C50" s="21">
        <f t="shared" si="0"/>
        <v>0.77815125038364363</v>
      </c>
      <c r="D50" s="26">
        <v>28</v>
      </c>
      <c r="E50" s="26">
        <v>20</v>
      </c>
      <c r="F50" s="26">
        <v>20</v>
      </c>
      <c r="G50" s="23">
        <f t="shared" si="1"/>
        <v>11.2</v>
      </c>
      <c r="H50" s="19">
        <f t="shared" si="2"/>
        <v>1.0492180226701815</v>
      </c>
      <c r="I50" s="19">
        <f t="shared" ref="I50:J50" si="52">LOG(D50*E50/1000)</f>
        <v>-0.25181197299379954</v>
      </c>
      <c r="J50" s="19">
        <f t="shared" si="52"/>
        <v>-0.3979400086720376</v>
      </c>
      <c r="K50" s="4">
        <v>93.5</v>
      </c>
      <c r="L50" s="19">
        <f t="shared" si="4"/>
        <v>1.9708116108725178</v>
      </c>
      <c r="M50" s="6">
        <v>89.521276595744638</v>
      </c>
      <c r="N50" s="4"/>
    </row>
    <row r="51" spans="1:14" x14ac:dyDescent="0.25">
      <c r="A51" s="1" t="s">
        <v>32</v>
      </c>
      <c r="B51" s="26">
        <v>4</v>
      </c>
      <c r="C51" s="21">
        <f t="shared" si="0"/>
        <v>0.6020599913279624</v>
      </c>
      <c r="D51" s="26">
        <v>20</v>
      </c>
      <c r="E51" s="26">
        <v>20</v>
      </c>
      <c r="F51" s="26">
        <v>5</v>
      </c>
      <c r="G51" s="23">
        <f t="shared" si="1"/>
        <v>2</v>
      </c>
      <c r="H51" s="19">
        <f t="shared" si="2"/>
        <v>0.3010299956639812</v>
      </c>
      <c r="I51" s="19">
        <f t="shared" ref="I51:J51" si="53">LOG(D51*E51/1000)</f>
        <v>-0.3979400086720376</v>
      </c>
      <c r="J51" s="19">
        <f t="shared" si="53"/>
        <v>-1</v>
      </c>
      <c r="K51" s="4">
        <v>68.099999999999994</v>
      </c>
      <c r="L51" s="19">
        <f t="shared" si="4"/>
        <v>1.8331471119127851</v>
      </c>
      <c r="M51" s="6">
        <v>45.066176470588232</v>
      </c>
      <c r="N51" s="4"/>
    </row>
    <row r="52" spans="1:14" x14ac:dyDescent="0.25">
      <c r="A52" s="1" t="s">
        <v>33</v>
      </c>
      <c r="B52" s="26">
        <v>1734</v>
      </c>
      <c r="C52" s="21">
        <f t="shared" si="0"/>
        <v>3.2390490931401916</v>
      </c>
      <c r="D52" s="26">
        <v>277</v>
      </c>
      <c r="E52" s="26">
        <v>86</v>
      </c>
      <c r="F52" s="26">
        <v>85</v>
      </c>
      <c r="G52" s="23">
        <f t="shared" si="1"/>
        <v>2024.87</v>
      </c>
      <c r="H52" s="19">
        <f t="shared" si="2"/>
        <v>3.3063971460223089</v>
      </c>
      <c r="I52" s="19">
        <f t="shared" ref="I52:J52" si="54">LOG(D52*E52/1000)</f>
        <v>1.3769782203080163</v>
      </c>
      <c r="J52" s="19">
        <f t="shared" si="54"/>
        <v>0.86391737695786042</v>
      </c>
      <c r="K52" s="4">
        <v>69.900000000000006</v>
      </c>
      <c r="L52" s="19">
        <f t="shared" si="4"/>
        <v>1.8444771757456815</v>
      </c>
      <c r="M52" s="6">
        <v>43.993006993007</v>
      </c>
      <c r="N52" s="4"/>
    </row>
    <row r="53" spans="1:14" x14ac:dyDescent="0.25">
      <c r="A53" s="1" t="s">
        <v>34</v>
      </c>
      <c r="B53" s="26">
        <v>20</v>
      </c>
      <c r="C53" s="21">
        <f t="shared" si="0"/>
        <v>1.3010299956639813</v>
      </c>
      <c r="D53" s="26">
        <v>39</v>
      </c>
      <c r="E53" s="26">
        <v>21</v>
      </c>
      <c r="F53" s="26">
        <v>21</v>
      </c>
      <c r="G53" s="23">
        <f t="shared" si="1"/>
        <v>17.199000000000002</v>
      </c>
      <c r="H53" s="19">
        <f t="shared" si="2"/>
        <v>1.2355031964943377</v>
      </c>
      <c r="I53" s="19">
        <f t="shared" ref="I53:J53" si="55">LOG(D53*E53/1000)</f>
        <v>-8.6716098239581554E-2</v>
      </c>
      <c r="J53" s="19">
        <f t="shared" si="55"/>
        <v>-0.35556141053216145</v>
      </c>
      <c r="K53" s="4">
        <v>85.85</v>
      </c>
      <c r="L53" s="19">
        <f t="shared" si="4"/>
        <v>1.9337402994969353</v>
      </c>
      <c r="M53" s="6">
        <v>58.093984962405912</v>
      </c>
      <c r="N53" s="4"/>
    </row>
    <row r="54" spans="1:14" x14ac:dyDescent="0.25">
      <c r="A54" s="1" t="s">
        <v>35</v>
      </c>
      <c r="B54" s="26">
        <v>144</v>
      </c>
      <c r="C54" s="21">
        <f t="shared" si="0"/>
        <v>2.1583624920952498</v>
      </c>
      <c r="D54" s="26">
        <v>107</v>
      </c>
      <c r="E54" s="26">
        <v>88</v>
      </c>
      <c r="F54" s="26">
        <v>88</v>
      </c>
      <c r="G54" s="23">
        <f t="shared" si="1"/>
        <v>828.60799999999995</v>
      </c>
      <c r="H54" s="19">
        <f t="shared" si="2"/>
        <v>2.9183491219855471</v>
      </c>
      <c r="I54" s="19">
        <f t="shared" ref="I54:J54" si="56">LOG(D54*E54/1000)</f>
        <v>0.97386644983537829</v>
      </c>
      <c r="J54" s="19">
        <f t="shared" si="56"/>
        <v>0.88896534430033725</v>
      </c>
      <c r="K54" s="4">
        <v>71.900000000000006</v>
      </c>
      <c r="L54" s="19">
        <f t="shared" si="4"/>
        <v>1.8567288903828827</v>
      </c>
      <c r="M54" s="6">
        <v>53.925000000000026</v>
      </c>
      <c r="N54" s="4"/>
    </row>
    <row r="55" spans="1:14" x14ac:dyDescent="0.25">
      <c r="A55" s="1" t="s">
        <v>36</v>
      </c>
      <c r="B55" s="26">
        <v>70</v>
      </c>
      <c r="C55" s="21">
        <f t="shared" si="0"/>
        <v>1.8450980400142569</v>
      </c>
      <c r="D55" s="26">
        <v>46</v>
      </c>
      <c r="E55" s="26">
        <v>46</v>
      </c>
      <c r="F55" s="26">
        <v>13</v>
      </c>
      <c r="G55" s="23">
        <f t="shared" si="1"/>
        <v>27.507999999999999</v>
      </c>
      <c r="H55" s="19">
        <f t="shared" si="2"/>
        <v>1.4394590156699849</v>
      </c>
      <c r="I55" s="19">
        <f t="shared" ref="I55:J55" si="57">LOG(D55*E55/1000)</f>
        <v>0.32551566336314819</v>
      </c>
      <c r="J55" s="19">
        <f t="shared" si="57"/>
        <v>-0.22329881601158919</v>
      </c>
      <c r="K55" s="4">
        <v>58.05</v>
      </c>
      <c r="L55" s="19">
        <f t="shared" si="4"/>
        <v>1.7638022240745925</v>
      </c>
      <c r="M55" s="6">
        <v>65.30625000000002</v>
      </c>
      <c r="N55" s="4"/>
    </row>
    <row r="56" spans="1:14" x14ac:dyDescent="0.25">
      <c r="A56" s="1" t="s">
        <v>15</v>
      </c>
      <c r="B56" s="26">
        <v>178</v>
      </c>
      <c r="C56" s="21">
        <f t="shared" si="0"/>
        <v>2.2504200023088941</v>
      </c>
      <c r="D56" s="26">
        <v>196</v>
      </c>
      <c r="E56" s="26">
        <v>195</v>
      </c>
      <c r="F56" s="26">
        <v>6</v>
      </c>
      <c r="G56" s="23">
        <f t="shared" si="1"/>
        <v>229.32</v>
      </c>
      <c r="H56" s="19">
        <f t="shared" si="2"/>
        <v>2.3604419331026376</v>
      </c>
      <c r="I56" s="19">
        <f t="shared" ref="I56:J56" si="58">LOG(D56*E56/1000)</f>
        <v>1.582290682718994</v>
      </c>
      <c r="J56" s="19">
        <f t="shared" si="58"/>
        <v>6.8185861746161619E-2</v>
      </c>
      <c r="K56" s="4">
        <v>69.099999999999994</v>
      </c>
      <c r="L56" s="19">
        <f t="shared" si="4"/>
        <v>1.8394780473741983</v>
      </c>
      <c r="M56" s="6">
        <v>40.122580645161278</v>
      </c>
      <c r="N56" s="4"/>
    </row>
    <row r="57" spans="1:14" x14ac:dyDescent="0.25">
      <c r="A57" s="1" t="s">
        <v>37</v>
      </c>
      <c r="B57" s="26">
        <v>16</v>
      </c>
      <c r="C57" s="21">
        <f t="shared" si="0"/>
        <v>1.2041199826559248</v>
      </c>
      <c r="D57" s="26">
        <v>143</v>
      </c>
      <c r="E57" s="26">
        <v>5</v>
      </c>
      <c r="F57" s="26">
        <v>5</v>
      </c>
      <c r="G57" s="23">
        <f t="shared" si="1"/>
        <v>3.5750000000000002</v>
      </c>
      <c r="H57" s="19">
        <f t="shared" si="2"/>
        <v>0.55327604613709946</v>
      </c>
      <c r="I57" s="19">
        <f t="shared" ref="I57:J57" si="59">LOG(D57*E57/1000)</f>
        <v>-0.14569395819891939</v>
      </c>
      <c r="J57" s="19">
        <f t="shared" si="59"/>
        <v>-1.6020599913279623</v>
      </c>
      <c r="K57" s="4">
        <v>60.25</v>
      </c>
      <c r="L57" s="19">
        <f t="shared" si="4"/>
        <v>1.7799570512469061</v>
      </c>
      <c r="M57" s="6">
        <v>52.13942307692303</v>
      </c>
      <c r="N57" s="4"/>
    </row>
    <row r="58" spans="1:14" x14ac:dyDescent="0.25">
      <c r="A58" s="1" t="s">
        <v>38</v>
      </c>
      <c r="B58" s="26">
        <v>6</v>
      </c>
      <c r="C58" s="21">
        <f t="shared" si="0"/>
        <v>0.77815125038364363</v>
      </c>
      <c r="D58" s="26">
        <v>18</v>
      </c>
      <c r="E58" s="26">
        <v>18</v>
      </c>
      <c r="F58" s="26">
        <v>6</v>
      </c>
      <c r="G58" s="23">
        <f t="shared" si="1"/>
        <v>1.944</v>
      </c>
      <c r="H58" s="19">
        <f t="shared" si="2"/>
        <v>0.28869626059025577</v>
      </c>
      <c r="I58" s="19">
        <f t="shared" ref="I58:J58" si="60">LOG(D58*E58/1000)</f>
        <v>-0.48945498979338786</v>
      </c>
      <c r="J58" s="19">
        <f t="shared" si="60"/>
        <v>-0.96657624451305035</v>
      </c>
      <c r="K58" s="4">
        <v>72.150000000000006</v>
      </c>
      <c r="L58" s="19">
        <f t="shared" si="4"/>
        <v>1.8582363354295131</v>
      </c>
      <c r="M58" s="6">
        <v>57.977678571428541</v>
      </c>
      <c r="N58" s="4"/>
    </row>
    <row r="59" spans="1:14" x14ac:dyDescent="0.25">
      <c r="A59" s="1" t="s">
        <v>39</v>
      </c>
      <c r="B59" s="26">
        <v>26</v>
      </c>
      <c r="C59" s="21">
        <f t="shared" si="0"/>
        <v>1.414973347970818</v>
      </c>
      <c r="D59" s="26">
        <v>73</v>
      </c>
      <c r="E59" s="26">
        <v>21</v>
      </c>
      <c r="F59" s="26">
        <v>17</v>
      </c>
      <c r="G59" s="23">
        <f t="shared" si="1"/>
        <v>26.061</v>
      </c>
      <c r="H59" s="19">
        <f t="shared" si="2"/>
        <v>1.4159910762326491</v>
      </c>
      <c r="I59" s="19">
        <f t="shared" ref="I59:J59" si="61">LOG(D59*E59/1000)</f>
        <v>0.18554215485437514</v>
      </c>
      <c r="J59" s="19">
        <f t="shared" si="61"/>
        <v>-0.44733178388780681</v>
      </c>
      <c r="K59" s="4">
        <v>55.8</v>
      </c>
      <c r="L59" s="19">
        <f t="shared" si="4"/>
        <v>1.7466341989375787</v>
      </c>
      <c r="M59" s="6">
        <v>46.934579439252431</v>
      </c>
      <c r="N59" s="4"/>
    </row>
    <row r="60" spans="1:14" x14ac:dyDescent="0.25">
      <c r="A60" s="1" t="s">
        <v>40</v>
      </c>
      <c r="B60" s="26">
        <v>26</v>
      </c>
      <c r="C60" s="21">
        <f t="shared" si="0"/>
        <v>1.414973347970818</v>
      </c>
      <c r="D60" s="26">
        <v>20</v>
      </c>
      <c r="E60" s="26">
        <v>16</v>
      </c>
      <c r="F60" s="26">
        <v>16</v>
      </c>
      <c r="G60" s="23">
        <f t="shared" si="1"/>
        <v>5.12</v>
      </c>
      <c r="H60" s="19">
        <f t="shared" si="2"/>
        <v>0.70926996097583073</v>
      </c>
      <c r="I60" s="19">
        <f t="shared" ref="I60:J60" si="62">LOG(D60*E60/1000)</f>
        <v>-0.49485002168009401</v>
      </c>
      <c r="J60" s="19">
        <f t="shared" si="62"/>
        <v>-0.59176003468815042</v>
      </c>
      <c r="K60" s="4">
        <v>63.9</v>
      </c>
      <c r="L60" s="19">
        <f t="shared" si="4"/>
        <v>1.8055008581584002</v>
      </c>
      <c r="M60" s="6">
        <v>62.51086956521749</v>
      </c>
      <c r="N60" s="4"/>
    </row>
    <row r="61" spans="1:14" x14ac:dyDescent="0.25">
      <c r="A61" s="1" t="s">
        <v>41</v>
      </c>
      <c r="B61" s="26">
        <v>300</v>
      </c>
      <c r="C61" s="21">
        <f t="shared" si="0"/>
        <v>2.4771212547196626</v>
      </c>
      <c r="D61" s="26">
        <v>72</v>
      </c>
      <c r="E61" s="26">
        <v>66</v>
      </c>
      <c r="F61" s="26">
        <v>48</v>
      </c>
      <c r="G61" s="23">
        <f t="shared" si="1"/>
        <v>228.096</v>
      </c>
      <c r="H61" s="19">
        <f t="shared" si="2"/>
        <v>2.3581176693487245</v>
      </c>
      <c r="I61" s="19">
        <f t="shared" ref="I61:J61" si="63">LOG(D61*E61/1000)</f>
        <v>0.67687643197313707</v>
      </c>
      <c r="J61" s="19">
        <f t="shared" si="63"/>
        <v>0.50078517291745595</v>
      </c>
      <c r="K61" s="4">
        <v>61.6</v>
      </c>
      <c r="L61" s="19">
        <f t="shared" si="4"/>
        <v>1.7895807121644254</v>
      </c>
      <c r="M61" s="6">
        <v>51.333333333333307</v>
      </c>
      <c r="N61" s="4"/>
    </row>
    <row r="62" spans="1:14" x14ac:dyDescent="0.25">
      <c r="A62" s="1" t="s">
        <v>42</v>
      </c>
      <c r="B62" s="26">
        <v>2536</v>
      </c>
      <c r="C62" s="21">
        <f t="shared" si="0"/>
        <v>3.404149249209695</v>
      </c>
      <c r="D62" s="26">
        <v>165</v>
      </c>
      <c r="E62" s="26">
        <v>165</v>
      </c>
      <c r="F62" s="26">
        <v>38</v>
      </c>
      <c r="G62" s="23">
        <f t="shared" si="1"/>
        <v>1034.55</v>
      </c>
      <c r="H62" s="19">
        <f t="shared" si="2"/>
        <v>3.0147514850446226</v>
      </c>
      <c r="I62" s="19">
        <f t="shared" ref="I62:J62" si="64">LOG(D62*E62/1000)</f>
        <v>1.4349678884278125</v>
      </c>
      <c r="J62" s="19">
        <f t="shared" si="64"/>
        <v>0.79726754083071638</v>
      </c>
      <c r="K62" s="4">
        <v>56.9</v>
      </c>
      <c r="L62" s="19">
        <f t="shared" si="4"/>
        <v>1.7551122663950711</v>
      </c>
      <c r="M62" s="6">
        <v>29.431034482758633</v>
      </c>
      <c r="N62" s="4"/>
    </row>
    <row r="63" spans="1:14" x14ac:dyDescent="0.25">
      <c r="A63" s="1" t="s">
        <v>43</v>
      </c>
      <c r="B63" s="26">
        <v>22</v>
      </c>
      <c r="C63" s="21">
        <f t="shared" si="0"/>
        <v>1.3424226808222062</v>
      </c>
      <c r="D63" s="26">
        <v>27</v>
      </c>
      <c r="E63" s="26">
        <v>24</v>
      </c>
      <c r="F63" s="26">
        <v>10</v>
      </c>
      <c r="G63" s="23">
        <f t="shared" si="1"/>
        <v>6.48</v>
      </c>
      <c r="H63" s="19">
        <f t="shared" si="2"/>
        <v>0.81157500587059339</v>
      </c>
      <c r="I63" s="19">
        <f t="shared" ref="I63:J63" si="65">LOG(D63*E63/1000)</f>
        <v>-0.18842499412940666</v>
      </c>
      <c r="J63" s="19">
        <f t="shared" si="65"/>
        <v>-0.61978875828839397</v>
      </c>
      <c r="K63" s="4">
        <v>86.35</v>
      </c>
      <c r="L63" s="19">
        <f t="shared" si="4"/>
        <v>1.9362623419034775</v>
      </c>
      <c r="M63" s="6">
        <v>95.9444444444444</v>
      </c>
      <c r="N63" s="4"/>
    </row>
    <row r="64" spans="1:14" x14ac:dyDescent="0.25">
      <c r="A64" s="1" t="s">
        <v>44</v>
      </c>
      <c r="B64" s="26">
        <v>42</v>
      </c>
      <c r="C64" s="21">
        <f t="shared" si="0"/>
        <v>1.6232492903979006</v>
      </c>
      <c r="D64" s="26">
        <v>76</v>
      </c>
      <c r="E64" s="26">
        <v>19</v>
      </c>
      <c r="F64" s="26">
        <v>19</v>
      </c>
      <c r="G64" s="23">
        <f t="shared" si="1"/>
        <v>27.436</v>
      </c>
      <c r="H64" s="19">
        <f t="shared" si="2"/>
        <v>1.4383207941864493</v>
      </c>
      <c r="I64" s="19">
        <f t="shared" ref="I64:J64" si="66">LOG(D64*E64/1000)</f>
        <v>0.15956719323362029</v>
      </c>
      <c r="J64" s="19">
        <f t="shared" si="66"/>
        <v>-0.44249279809434211</v>
      </c>
      <c r="K64" s="4">
        <v>40.450000000000003</v>
      </c>
      <c r="L64" s="19">
        <f t="shared" si="4"/>
        <v>1.6069185259482912</v>
      </c>
      <c r="M64" s="6">
        <v>48.540000000000056</v>
      </c>
      <c r="N64" s="4"/>
    </row>
    <row r="65" spans="1:20" x14ac:dyDescent="0.25">
      <c r="A65" s="1" t="s">
        <v>45</v>
      </c>
      <c r="B65" s="26">
        <v>8</v>
      </c>
      <c r="C65" s="21">
        <f t="shared" si="0"/>
        <v>0.90308998699194354</v>
      </c>
      <c r="D65" s="26">
        <v>24</v>
      </c>
      <c r="E65" s="26">
        <v>6</v>
      </c>
      <c r="F65" s="26">
        <v>6</v>
      </c>
      <c r="G65" s="23">
        <f t="shared" si="1"/>
        <v>0.86399999999999999</v>
      </c>
      <c r="H65" s="19">
        <f t="shared" si="2"/>
        <v>-6.3486257521106718E-2</v>
      </c>
      <c r="I65" s="19">
        <f t="shared" ref="I65:J65" si="67">LOG(D65*E65/1000)</f>
        <v>-0.84163750790475034</v>
      </c>
      <c r="J65" s="19">
        <f t="shared" si="67"/>
        <v>-1.4436974992327127</v>
      </c>
      <c r="K65" s="4">
        <v>43.65</v>
      </c>
      <c r="L65" s="19">
        <f t="shared" si="4"/>
        <v>1.6399842480415885</v>
      </c>
      <c r="M65" s="6">
        <v>38.514705882352963</v>
      </c>
      <c r="N65" s="4"/>
    </row>
    <row r="66" spans="1:20" x14ac:dyDescent="0.25">
      <c r="A66" s="1" t="s">
        <v>46</v>
      </c>
      <c r="B66" s="26">
        <v>362</v>
      </c>
      <c r="C66" s="21">
        <f t="shared" si="0"/>
        <v>2.5587085705331658</v>
      </c>
      <c r="D66" s="26">
        <v>75</v>
      </c>
      <c r="E66" s="26">
        <v>75</v>
      </c>
      <c r="F66" s="26">
        <v>31</v>
      </c>
      <c r="G66" s="23">
        <f t="shared" si="1"/>
        <v>174.375</v>
      </c>
      <c r="H66" s="19">
        <f t="shared" si="2"/>
        <v>2.2414842206176728</v>
      </c>
      <c r="I66" s="19">
        <f t="shared" ref="I66:J66" si="68">LOG(D66*E66/1000)</f>
        <v>0.75012252678340008</v>
      </c>
      <c r="J66" s="19">
        <f t="shared" si="68"/>
        <v>0.36642295722597273</v>
      </c>
      <c r="K66" s="4">
        <v>94.25</v>
      </c>
      <c r="L66" s="19">
        <f t="shared" si="4"/>
        <v>1.9742813588778305</v>
      </c>
      <c r="M66" s="6">
        <v>55.44117647058826</v>
      </c>
      <c r="N66" s="4"/>
    </row>
    <row r="67" spans="1:20" x14ac:dyDescent="0.25">
      <c r="A67" s="16" t="s">
        <v>47</v>
      </c>
      <c r="B67" s="24">
        <v>3540</v>
      </c>
      <c r="C67" s="18">
        <f t="shared" si="0"/>
        <v>3.5490032620257876</v>
      </c>
      <c r="D67" s="24">
        <v>1515</v>
      </c>
      <c r="E67" s="24">
        <v>440</v>
      </c>
      <c r="F67" s="24">
        <v>230</v>
      </c>
      <c r="G67" s="19">
        <f t="shared" si="1"/>
        <v>153318</v>
      </c>
      <c r="H67" s="19">
        <f t="shared" si="2"/>
        <v>5.1855931453421045</v>
      </c>
      <c r="I67" s="19">
        <f t="shared" ref="I67:J67" si="69">LOG(D67*E67/1000)</f>
        <v>2.8238653093245114</v>
      </c>
      <c r="J67" s="19">
        <f t="shared" si="69"/>
        <v>2.0051805125037805</v>
      </c>
      <c r="K67" s="17">
        <v>90</v>
      </c>
      <c r="L67" s="19">
        <f t="shared" si="4"/>
        <v>1.954242509439325</v>
      </c>
      <c r="M67" s="25">
        <v>32.9268292682927</v>
      </c>
      <c r="N67" s="17"/>
      <c r="O67" s="20"/>
      <c r="P67" s="20"/>
      <c r="Q67" s="20"/>
      <c r="R67" s="20"/>
      <c r="S67" s="20"/>
      <c r="T67" s="20"/>
    </row>
    <row r="68" spans="1:20" x14ac:dyDescent="0.25">
      <c r="A68" s="1" t="s">
        <v>48</v>
      </c>
      <c r="B68" s="26">
        <v>1340</v>
      </c>
      <c r="C68" s="21">
        <f t="shared" si="0"/>
        <v>3.1271047983648077</v>
      </c>
      <c r="D68" s="26">
        <v>490</v>
      </c>
      <c r="E68" s="26">
        <v>318</v>
      </c>
      <c r="F68" s="26">
        <v>22</v>
      </c>
      <c r="G68" s="23">
        <f t="shared" si="1"/>
        <v>3428.04</v>
      </c>
      <c r="H68" s="19">
        <f t="shared" si="2"/>
        <v>3.5350458808351526</v>
      </c>
      <c r="I68" s="19">
        <f t="shared" ref="I68:J68" si="70">LOG(D68*E68/1000)</f>
        <v>2.1926232000129464</v>
      </c>
      <c r="J68" s="19">
        <f t="shared" si="70"/>
        <v>0.84484980080663896</v>
      </c>
      <c r="K68" s="4">
        <v>46</v>
      </c>
      <c r="L68" s="19">
        <f t="shared" si="4"/>
        <v>1.6627578316815741</v>
      </c>
      <c r="M68" s="6">
        <v>25.714285714285705</v>
      </c>
      <c r="N68" s="4"/>
    </row>
    <row r="69" spans="1:20" x14ac:dyDescent="0.25">
      <c r="A69" s="1" t="s">
        <v>49</v>
      </c>
      <c r="B69" s="26">
        <v>1562</v>
      </c>
      <c r="C69" s="21">
        <f t="shared" si="0"/>
        <v>3.1936810295412816</v>
      </c>
      <c r="D69" s="26">
        <v>490</v>
      </c>
      <c r="E69" s="26">
        <v>318</v>
      </c>
      <c r="F69" s="26">
        <v>22</v>
      </c>
      <c r="G69" s="23">
        <f t="shared" si="1"/>
        <v>3428.04</v>
      </c>
      <c r="H69" s="19">
        <f t="shared" si="2"/>
        <v>3.5350458808351526</v>
      </c>
      <c r="I69" s="19">
        <f t="shared" ref="I69:J69" si="71">LOG(D69*E69/1000)</f>
        <v>2.1926232000129464</v>
      </c>
      <c r="J69" s="19">
        <f t="shared" si="71"/>
        <v>0.84484980080663896</v>
      </c>
      <c r="K69" s="4">
        <v>171.5</v>
      </c>
      <c r="L69" s="19">
        <f t="shared" si="4"/>
        <v>2.2342641243787895</v>
      </c>
      <c r="M69" s="6">
        <v>75.292682926829244</v>
      </c>
      <c r="N69" s="4"/>
    </row>
    <row r="70" spans="1:20" x14ac:dyDescent="0.25">
      <c r="A70" s="1" t="s">
        <v>50</v>
      </c>
      <c r="B70" s="26">
        <v>2440</v>
      </c>
      <c r="C70" s="21">
        <f t="shared" si="0"/>
        <v>3.3873898263387292</v>
      </c>
      <c r="D70" s="26">
        <v>1534</v>
      </c>
      <c r="E70" s="26">
        <v>48</v>
      </c>
      <c r="F70" s="26">
        <v>48</v>
      </c>
      <c r="G70" s="23">
        <f t="shared" si="1"/>
        <v>3534.3359999999998</v>
      </c>
      <c r="H70" s="19">
        <f t="shared" si="2"/>
        <v>3.5483078343641368</v>
      </c>
      <c r="I70" s="19">
        <f t="shared" ref="I70:J70" si="72">LOG(D70*E70/1000)</f>
        <v>1.8670665969885494</v>
      </c>
      <c r="J70" s="19">
        <f t="shared" si="72"/>
        <v>0.3624824747511744</v>
      </c>
      <c r="K70" s="4">
        <v>93</v>
      </c>
      <c r="L70" s="19">
        <f t="shared" si="4"/>
        <v>1.968482948553935</v>
      </c>
      <c r="M70" s="6">
        <v>33.083003952569165</v>
      </c>
      <c r="N70" s="4"/>
    </row>
    <row r="71" spans="1:20" x14ac:dyDescent="0.25">
      <c r="A71" s="1" t="s">
        <v>31</v>
      </c>
      <c r="B71" s="26">
        <v>434</v>
      </c>
      <c r="C71" s="21">
        <f t="shared" si="0"/>
        <v>2.6374897295125108</v>
      </c>
      <c r="D71" s="26">
        <v>343</v>
      </c>
      <c r="E71" s="26">
        <v>52</v>
      </c>
      <c r="F71" s="26">
        <v>44</v>
      </c>
      <c r="G71" s="23">
        <f t="shared" si="1"/>
        <v>784.78399999999999</v>
      </c>
      <c r="H71" s="19">
        <f t="shared" si="2"/>
        <v>2.8947501401637572</v>
      </c>
      <c r="I71" s="19">
        <f t="shared" ref="I71:J71" si="73">LOG(D71*E71/1000)</f>
        <v>1.2512974636775696</v>
      </c>
      <c r="J71" s="19">
        <f t="shared" si="73"/>
        <v>0.35945602012098654</v>
      </c>
      <c r="K71" s="4">
        <v>147.5</v>
      </c>
      <c r="L71" s="19">
        <f t="shared" si="4"/>
        <v>2.1687920203141817</v>
      </c>
      <c r="M71" s="6">
        <v>49.166666666666643</v>
      </c>
      <c r="N71" s="4"/>
    </row>
    <row r="72" spans="1:20" x14ac:dyDescent="0.25">
      <c r="A72" s="1" t="s">
        <v>51</v>
      </c>
      <c r="B72" s="26">
        <v>1932</v>
      </c>
      <c r="C72" s="21">
        <f t="shared" si="0"/>
        <v>3.2860071220794747</v>
      </c>
      <c r="D72" s="26">
        <v>765</v>
      </c>
      <c r="E72" s="26">
        <v>417</v>
      </c>
      <c r="F72" s="26">
        <v>124</v>
      </c>
      <c r="G72" s="23">
        <f t="shared" si="1"/>
        <v>39556.620000000003</v>
      </c>
      <c r="H72" s="19">
        <f t="shared" si="2"/>
        <v>4.5972191752896103</v>
      </c>
      <c r="I72" s="19">
        <f t="shared" ref="I72:J72" si="74">LOG(D72*E72/1000)</f>
        <v>2.5037974901273752</v>
      </c>
      <c r="J72" s="19">
        <f t="shared" si="74"/>
        <v>1.7135577401359925</v>
      </c>
      <c r="K72" s="4">
        <v>144</v>
      </c>
      <c r="L72" s="19">
        <f t="shared" si="4"/>
        <v>2.1583624920952498</v>
      </c>
      <c r="M72" s="6">
        <v>34.10526315789474</v>
      </c>
      <c r="N72" s="4"/>
    </row>
    <row r="73" spans="1:20" x14ac:dyDescent="0.25">
      <c r="A73" s="1" t="s">
        <v>52</v>
      </c>
      <c r="B73" s="26">
        <v>792</v>
      </c>
      <c r="C73" s="21">
        <f t="shared" si="0"/>
        <v>2.8987251815894934</v>
      </c>
      <c r="D73" s="26">
        <v>486</v>
      </c>
      <c r="E73" s="26">
        <v>254</v>
      </c>
      <c r="F73" s="26">
        <v>43</v>
      </c>
      <c r="G73" s="23">
        <f t="shared" si="1"/>
        <v>5308.0919999999996</v>
      </c>
      <c r="H73" s="19">
        <f t="shared" si="2"/>
        <v>3.7249384414618181</v>
      </c>
      <c r="I73" s="19">
        <f t="shared" ref="I73:J73" si="75">LOG(D73*E73/1000)</f>
        <v>2.0914699858822314</v>
      </c>
      <c r="J73" s="19">
        <f t="shared" si="75"/>
        <v>1.0383021721995247</v>
      </c>
      <c r="K73" s="4">
        <v>96</v>
      </c>
      <c r="L73" s="19">
        <f t="shared" si="4"/>
        <v>1.9822712330395684</v>
      </c>
      <c r="M73" s="6">
        <v>49.371428571428567</v>
      </c>
      <c r="N73" s="4"/>
    </row>
    <row r="74" spans="1:20" x14ac:dyDescent="0.25">
      <c r="A74" s="1" t="s">
        <v>53</v>
      </c>
      <c r="B74" s="26">
        <v>2046</v>
      </c>
      <c r="C74" s="21">
        <f t="shared" si="0"/>
        <v>3.3109056293761414</v>
      </c>
      <c r="D74" s="26">
        <v>487</v>
      </c>
      <c r="E74" s="26">
        <v>270</v>
      </c>
      <c r="F74" s="26">
        <v>49</v>
      </c>
      <c r="G74" s="23">
        <f t="shared" si="1"/>
        <v>6443.01</v>
      </c>
      <c r="H74" s="19">
        <f t="shared" si="2"/>
        <v>3.8090888054021352</v>
      </c>
      <c r="I74" s="19">
        <f t="shared" ref="I74:J74" si="76">LOG(D74*E74/1000)</f>
        <v>2.1188927253736218</v>
      </c>
      <c r="J74" s="19">
        <f t="shared" si="76"/>
        <v>1.121559844187501</v>
      </c>
      <c r="K74" s="4">
        <v>215</v>
      </c>
      <c r="L74" s="19">
        <f t="shared" si="4"/>
        <v>2.3324384599156054</v>
      </c>
      <c r="M74" s="6">
        <v>54.815864022662879</v>
      </c>
      <c r="N74" s="4"/>
    </row>
    <row r="75" spans="1:20" x14ac:dyDescent="0.25">
      <c r="A75" s="1" t="s">
        <v>54</v>
      </c>
      <c r="B75" s="26">
        <v>508</v>
      </c>
      <c r="C75" s="21">
        <f t="shared" si="0"/>
        <v>2.7058637122839193</v>
      </c>
      <c r="D75" s="26">
        <v>1364</v>
      </c>
      <c r="E75" s="26">
        <v>28</v>
      </c>
      <c r="F75" s="26">
        <v>14</v>
      </c>
      <c r="G75" s="23">
        <f t="shared" si="1"/>
        <v>534.68799999999999</v>
      </c>
      <c r="H75" s="19">
        <f t="shared" si="2"/>
        <v>2.7281004373409172</v>
      </c>
      <c r="I75" s="19">
        <f t="shared" ref="I75:J75" si="77">LOG(D75*E75/1000)</f>
        <v>1.5819724016626793</v>
      </c>
      <c r="J75" s="19">
        <f t="shared" si="77"/>
        <v>-0.40671393297954272</v>
      </c>
      <c r="K75" s="4">
        <v>48.7</v>
      </c>
      <c r="L75" s="19">
        <f t="shared" si="4"/>
        <v>1.6875289612146342</v>
      </c>
      <c r="M75" s="6">
        <v>15.766187050359715</v>
      </c>
      <c r="N75" s="4"/>
    </row>
    <row r="76" spans="1:20" ht="15.75" customHeight="1" x14ac:dyDescent="0.2">
      <c r="C76" s="27"/>
    </row>
    <row r="77" spans="1:20" ht="15.75" customHeight="1" x14ac:dyDescent="0.2">
      <c r="C77" s="27"/>
    </row>
    <row r="78" spans="1:20" ht="15.75" customHeight="1" x14ac:dyDescent="0.2">
      <c r="C78" s="27"/>
    </row>
    <row r="79" spans="1:20" ht="15.75" customHeight="1" x14ac:dyDescent="0.2">
      <c r="C79" s="27"/>
    </row>
    <row r="80" spans="1:20" ht="15.75" customHeight="1" x14ac:dyDescent="0.2">
      <c r="C80" s="27"/>
    </row>
    <row r="81" spans="3:3" ht="15.75" customHeight="1" x14ac:dyDescent="0.2">
      <c r="C81" s="27"/>
    </row>
    <row r="82" spans="3:3" ht="15.75" customHeight="1" x14ac:dyDescent="0.2">
      <c r="C82" s="27"/>
    </row>
    <row r="83" spans="3:3" ht="15.75" customHeight="1" x14ac:dyDescent="0.2">
      <c r="C83" s="27"/>
    </row>
    <row r="84" spans="3:3" ht="15.75" customHeight="1" x14ac:dyDescent="0.2">
      <c r="C84" s="27"/>
    </row>
    <row r="85" spans="3:3" ht="15.75" customHeight="1" x14ac:dyDescent="0.2">
      <c r="C85" s="27"/>
    </row>
    <row r="86" spans="3:3" ht="15.75" customHeight="1" x14ac:dyDescent="0.2">
      <c r="C86" s="27"/>
    </row>
    <row r="87" spans="3:3" ht="15.75" customHeight="1" x14ac:dyDescent="0.2">
      <c r="C87" s="27"/>
    </row>
    <row r="88" spans="3:3" ht="15.75" customHeight="1" x14ac:dyDescent="0.2">
      <c r="C88" s="27"/>
    </row>
    <row r="89" spans="3:3" ht="15.75" customHeight="1" x14ac:dyDescent="0.2">
      <c r="C89" s="27"/>
    </row>
    <row r="90" spans="3:3" ht="15.75" customHeight="1" x14ac:dyDescent="0.2">
      <c r="C90" s="27"/>
    </row>
    <row r="91" spans="3:3" ht="15.75" customHeight="1" x14ac:dyDescent="0.2">
      <c r="C91" s="27"/>
    </row>
    <row r="92" spans="3:3" ht="15.75" customHeight="1" x14ac:dyDescent="0.2">
      <c r="C92" s="27"/>
    </row>
    <row r="93" spans="3:3" ht="15.75" customHeight="1" x14ac:dyDescent="0.2">
      <c r="C93" s="27"/>
    </row>
    <row r="94" spans="3:3" ht="15.75" customHeight="1" x14ac:dyDescent="0.2">
      <c r="C94" s="27"/>
    </row>
    <row r="95" spans="3:3" ht="15.75" customHeight="1" x14ac:dyDescent="0.2">
      <c r="C95" s="27"/>
    </row>
    <row r="96" spans="3:3" ht="15.75" customHeight="1" x14ac:dyDescent="0.2">
      <c r="C96" s="27"/>
    </row>
    <row r="97" spans="3:3" ht="15.75" customHeight="1" x14ac:dyDescent="0.2">
      <c r="C97" s="27"/>
    </row>
    <row r="98" spans="3:3" ht="15.75" customHeight="1" x14ac:dyDescent="0.2">
      <c r="C98" s="27"/>
    </row>
    <row r="99" spans="3:3" ht="15.75" customHeight="1" x14ac:dyDescent="0.2">
      <c r="C99" s="27"/>
    </row>
    <row r="100" spans="3:3" ht="15.75" customHeight="1" x14ac:dyDescent="0.2">
      <c r="C100" s="27"/>
    </row>
    <row r="101" spans="3:3" ht="15.75" customHeight="1" x14ac:dyDescent="0.2">
      <c r="C101" s="27"/>
    </row>
    <row r="102" spans="3:3" ht="15.75" customHeight="1" x14ac:dyDescent="0.2">
      <c r="C102" s="27"/>
    </row>
    <row r="103" spans="3:3" ht="15.75" customHeight="1" x14ac:dyDescent="0.2">
      <c r="C103" s="27"/>
    </row>
    <row r="104" spans="3:3" ht="15.75" customHeight="1" x14ac:dyDescent="0.2">
      <c r="C104" s="27"/>
    </row>
    <row r="105" spans="3:3" ht="15.75" customHeight="1" x14ac:dyDescent="0.2">
      <c r="C105" s="27"/>
    </row>
    <row r="106" spans="3:3" ht="15.75" customHeight="1" x14ac:dyDescent="0.2">
      <c r="C106" s="27"/>
    </row>
    <row r="107" spans="3:3" ht="15.75" customHeight="1" x14ac:dyDescent="0.2">
      <c r="C107" s="27"/>
    </row>
    <row r="108" spans="3:3" ht="15.75" customHeight="1" x14ac:dyDescent="0.2">
      <c r="C108" s="27"/>
    </row>
    <row r="109" spans="3:3" ht="15.75" customHeight="1" x14ac:dyDescent="0.2">
      <c r="C109" s="27"/>
    </row>
    <row r="110" spans="3:3" ht="15.75" customHeight="1" x14ac:dyDescent="0.2">
      <c r="C110" s="27"/>
    </row>
    <row r="111" spans="3:3" ht="15.75" customHeight="1" x14ac:dyDescent="0.2">
      <c r="C111" s="27"/>
    </row>
    <row r="112" spans="3:3" ht="15.75" customHeight="1" x14ac:dyDescent="0.2">
      <c r="C112" s="27"/>
    </row>
    <row r="113" spans="3:3" ht="15.75" customHeight="1" x14ac:dyDescent="0.2">
      <c r="C113" s="27"/>
    </row>
    <row r="114" spans="3:3" ht="15.75" customHeight="1" x14ac:dyDescent="0.2">
      <c r="C114" s="27"/>
    </row>
    <row r="115" spans="3:3" ht="15.75" customHeight="1" x14ac:dyDescent="0.2">
      <c r="C115" s="27"/>
    </row>
    <row r="116" spans="3:3" ht="15.75" customHeight="1" x14ac:dyDescent="0.2">
      <c r="C116" s="27"/>
    </row>
    <row r="117" spans="3:3" ht="15.75" customHeight="1" x14ac:dyDescent="0.2">
      <c r="C117" s="27"/>
    </row>
    <row r="118" spans="3:3" ht="15.75" customHeight="1" x14ac:dyDescent="0.2">
      <c r="C118" s="27"/>
    </row>
    <row r="119" spans="3:3" ht="15.75" customHeight="1" x14ac:dyDescent="0.2">
      <c r="C119" s="27"/>
    </row>
    <row r="120" spans="3:3" ht="15.75" customHeight="1" x14ac:dyDescent="0.2">
      <c r="C120" s="27"/>
    </row>
    <row r="121" spans="3:3" ht="15.75" customHeight="1" x14ac:dyDescent="0.2">
      <c r="C121" s="27"/>
    </row>
    <row r="122" spans="3:3" ht="15.75" customHeight="1" x14ac:dyDescent="0.2">
      <c r="C122" s="27"/>
    </row>
    <row r="123" spans="3:3" ht="15.75" customHeight="1" x14ac:dyDescent="0.2">
      <c r="C123" s="27"/>
    </row>
    <row r="124" spans="3:3" ht="15.75" customHeight="1" x14ac:dyDescent="0.2">
      <c r="C124" s="27"/>
    </row>
    <row r="125" spans="3:3" ht="15.75" customHeight="1" x14ac:dyDescent="0.2">
      <c r="C125" s="27"/>
    </row>
    <row r="126" spans="3:3" ht="15.75" customHeight="1" x14ac:dyDescent="0.2">
      <c r="C126" s="27"/>
    </row>
    <row r="127" spans="3:3" ht="15.75" customHeight="1" x14ac:dyDescent="0.2">
      <c r="C127" s="27"/>
    </row>
    <row r="128" spans="3:3" ht="15.75" customHeight="1" x14ac:dyDescent="0.2">
      <c r="C128" s="27"/>
    </row>
    <row r="129" spans="3:3" ht="15.75" customHeight="1" x14ac:dyDescent="0.2">
      <c r="C129" s="27"/>
    </row>
    <row r="130" spans="3:3" ht="15.75" customHeight="1" x14ac:dyDescent="0.2">
      <c r="C130" s="27"/>
    </row>
    <row r="131" spans="3:3" ht="15.75" customHeight="1" x14ac:dyDescent="0.2">
      <c r="C131" s="27"/>
    </row>
    <row r="132" spans="3:3" ht="15.75" customHeight="1" x14ac:dyDescent="0.2">
      <c r="C132" s="27"/>
    </row>
    <row r="133" spans="3:3" ht="15.75" customHeight="1" x14ac:dyDescent="0.2">
      <c r="C133" s="27"/>
    </row>
    <row r="134" spans="3:3" ht="15.75" customHeight="1" x14ac:dyDescent="0.2">
      <c r="C134" s="27"/>
    </row>
    <row r="135" spans="3:3" ht="15.75" customHeight="1" x14ac:dyDescent="0.2">
      <c r="C135" s="27"/>
    </row>
    <row r="136" spans="3:3" ht="15.75" customHeight="1" x14ac:dyDescent="0.2">
      <c r="C136" s="27"/>
    </row>
    <row r="137" spans="3:3" ht="15.75" customHeight="1" x14ac:dyDescent="0.2">
      <c r="C137" s="27"/>
    </row>
    <row r="138" spans="3:3" ht="15.75" customHeight="1" x14ac:dyDescent="0.2">
      <c r="C138" s="27"/>
    </row>
    <row r="139" spans="3:3" ht="15.75" customHeight="1" x14ac:dyDescent="0.2">
      <c r="C139" s="27"/>
    </row>
    <row r="140" spans="3:3" ht="15.75" customHeight="1" x14ac:dyDescent="0.2">
      <c r="C140" s="27"/>
    </row>
    <row r="141" spans="3:3" ht="15.75" customHeight="1" x14ac:dyDescent="0.2">
      <c r="C141" s="27"/>
    </row>
    <row r="142" spans="3:3" ht="15.75" customHeight="1" x14ac:dyDescent="0.2">
      <c r="C142" s="27"/>
    </row>
    <row r="143" spans="3:3" ht="15.75" customHeight="1" x14ac:dyDescent="0.2">
      <c r="C143" s="27"/>
    </row>
    <row r="144" spans="3:3" ht="15.75" customHeight="1" x14ac:dyDescent="0.2">
      <c r="C144" s="27"/>
    </row>
    <row r="145" spans="3:3" ht="15.75" customHeight="1" x14ac:dyDescent="0.2">
      <c r="C145" s="27"/>
    </row>
    <row r="146" spans="3:3" ht="15.75" customHeight="1" x14ac:dyDescent="0.2">
      <c r="C146" s="27"/>
    </row>
    <row r="147" spans="3:3" ht="15.75" customHeight="1" x14ac:dyDescent="0.2">
      <c r="C147" s="27"/>
    </row>
    <row r="148" spans="3:3" ht="15.75" customHeight="1" x14ac:dyDescent="0.2">
      <c r="C148" s="27"/>
    </row>
    <row r="149" spans="3:3" ht="15.75" customHeight="1" x14ac:dyDescent="0.2">
      <c r="C149" s="27"/>
    </row>
    <row r="150" spans="3:3" ht="15.75" customHeight="1" x14ac:dyDescent="0.2">
      <c r="C150" s="27"/>
    </row>
    <row r="151" spans="3:3" ht="15.75" customHeight="1" x14ac:dyDescent="0.2">
      <c r="C151" s="27"/>
    </row>
    <row r="152" spans="3:3" ht="15.75" customHeight="1" x14ac:dyDescent="0.2">
      <c r="C152" s="27"/>
    </row>
    <row r="153" spans="3:3" ht="15.75" customHeight="1" x14ac:dyDescent="0.2">
      <c r="C153" s="27"/>
    </row>
    <row r="154" spans="3:3" ht="15.75" customHeight="1" x14ac:dyDescent="0.2">
      <c r="C154" s="27"/>
    </row>
    <row r="155" spans="3:3" ht="15.75" customHeight="1" x14ac:dyDescent="0.2">
      <c r="C155" s="27"/>
    </row>
    <row r="156" spans="3:3" ht="15.75" customHeight="1" x14ac:dyDescent="0.2">
      <c r="C156" s="27"/>
    </row>
    <row r="157" spans="3:3" ht="15.75" customHeight="1" x14ac:dyDescent="0.2">
      <c r="C157" s="27"/>
    </row>
    <row r="158" spans="3:3" ht="15.75" customHeight="1" x14ac:dyDescent="0.2">
      <c r="C158" s="27"/>
    </row>
    <row r="159" spans="3:3" ht="15.75" customHeight="1" x14ac:dyDescent="0.2">
      <c r="C159" s="27"/>
    </row>
    <row r="160" spans="3:3" ht="15.75" customHeight="1" x14ac:dyDescent="0.2">
      <c r="C160" s="27"/>
    </row>
    <row r="161" spans="3:3" ht="15.75" customHeight="1" x14ac:dyDescent="0.2">
      <c r="C161" s="27"/>
    </row>
    <row r="162" spans="3:3" ht="15.75" customHeight="1" x14ac:dyDescent="0.2">
      <c r="C162" s="27"/>
    </row>
    <row r="163" spans="3:3" ht="15.75" customHeight="1" x14ac:dyDescent="0.2">
      <c r="C163" s="27"/>
    </row>
    <row r="164" spans="3:3" ht="15.75" customHeight="1" x14ac:dyDescent="0.2">
      <c r="C164" s="27"/>
    </row>
    <row r="165" spans="3:3" ht="15.75" customHeight="1" x14ac:dyDescent="0.2">
      <c r="C165" s="27"/>
    </row>
    <row r="166" spans="3:3" ht="15.75" customHeight="1" x14ac:dyDescent="0.2">
      <c r="C166" s="27"/>
    </row>
    <row r="167" spans="3:3" ht="15.75" customHeight="1" x14ac:dyDescent="0.2">
      <c r="C167" s="27"/>
    </row>
    <row r="168" spans="3:3" ht="15.75" customHeight="1" x14ac:dyDescent="0.2">
      <c r="C168" s="27"/>
    </row>
    <row r="169" spans="3:3" ht="15.75" customHeight="1" x14ac:dyDescent="0.2">
      <c r="C169" s="27"/>
    </row>
    <row r="170" spans="3:3" ht="15.75" customHeight="1" x14ac:dyDescent="0.2">
      <c r="C170" s="27"/>
    </row>
    <row r="171" spans="3:3" ht="15.75" customHeight="1" x14ac:dyDescent="0.2">
      <c r="C171" s="27"/>
    </row>
    <row r="172" spans="3:3" ht="15.75" customHeight="1" x14ac:dyDescent="0.2">
      <c r="C172" s="27"/>
    </row>
    <row r="173" spans="3:3" ht="15.75" customHeight="1" x14ac:dyDescent="0.2">
      <c r="C173" s="27"/>
    </row>
    <row r="174" spans="3:3" ht="15.75" customHeight="1" x14ac:dyDescent="0.2">
      <c r="C174" s="27"/>
    </row>
    <row r="175" spans="3:3" ht="15.75" customHeight="1" x14ac:dyDescent="0.2">
      <c r="C175" s="27"/>
    </row>
    <row r="176" spans="3:3" ht="15.75" customHeight="1" x14ac:dyDescent="0.2">
      <c r="C176" s="27"/>
    </row>
    <row r="177" spans="3:3" ht="15.75" customHeight="1" x14ac:dyDescent="0.2">
      <c r="C177" s="27"/>
    </row>
    <row r="178" spans="3:3" ht="15.75" customHeight="1" x14ac:dyDescent="0.2">
      <c r="C178" s="27"/>
    </row>
    <row r="179" spans="3:3" ht="15.75" customHeight="1" x14ac:dyDescent="0.2">
      <c r="C179" s="27"/>
    </row>
    <row r="180" spans="3:3" ht="15.75" customHeight="1" x14ac:dyDescent="0.2">
      <c r="C180" s="27"/>
    </row>
    <row r="181" spans="3:3" ht="15.75" customHeight="1" x14ac:dyDescent="0.2">
      <c r="C181" s="27"/>
    </row>
    <row r="182" spans="3:3" ht="15.75" customHeight="1" x14ac:dyDescent="0.2">
      <c r="C182" s="27"/>
    </row>
    <row r="183" spans="3:3" ht="15.75" customHeight="1" x14ac:dyDescent="0.2">
      <c r="C183" s="27"/>
    </row>
    <row r="184" spans="3:3" ht="15.75" customHeight="1" x14ac:dyDescent="0.2">
      <c r="C184" s="27"/>
    </row>
    <row r="185" spans="3:3" ht="15.75" customHeight="1" x14ac:dyDescent="0.2">
      <c r="C185" s="27"/>
    </row>
    <row r="186" spans="3:3" ht="15.75" customHeight="1" x14ac:dyDescent="0.2">
      <c r="C186" s="27"/>
    </row>
    <row r="187" spans="3:3" ht="15.75" customHeight="1" x14ac:dyDescent="0.2">
      <c r="C187" s="27"/>
    </row>
    <row r="188" spans="3:3" ht="15.75" customHeight="1" x14ac:dyDescent="0.2">
      <c r="C188" s="27"/>
    </row>
    <row r="189" spans="3:3" ht="15.75" customHeight="1" x14ac:dyDescent="0.2">
      <c r="C189" s="27"/>
    </row>
    <row r="190" spans="3:3" ht="15.75" customHeight="1" x14ac:dyDescent="0.2">
      <c r="C190" s="27"/>
    </row>
    <row r="191" spans="3:3" ht="15.75" customHeight="1" x14ac:dyDescent="0.2">
      <c r="C191" s="27"/>
    </row>
    <row r="192" spans="3:3" ht="15.75" customHeight="1" x14ac:dyDescent="0.2">
      <c r="C192" s="27"/>
    </row>
    <row r="193" spans="3:3" ht="15.75" customHeight="1" x14ac:dyDescent="0.2">
      <c r="C193" s="27"/>
    </row>
    <row r="194" spans="3:3" ht="15.75" customHeight="1" x14ac:dyDescent="0.2">
      <c r="C194" s="27"/>
    </row>
    <row r="195" spans="3:3" ht="15.75" customHeight="1" x14ac:dyDescent="0.2">
      <c r="C195" s="27"/>
    </row>
    <row r="196" spans="3:3" ht="15.75" customHeight="1" x14ac:dyDescent="0.2">
      <c r="C196" s="27"/>
    </row>
    <row r="197" spans="3:3" ht="15.75" customHeight="1" x14ac:dyDescent="0.2">
      <c r="C197" s="27"/>
    </row>
    <row r="198" spans="3:3" ht="15.75" customHeight="1" x14ac:dyDescent="0.2">
      <c r="C198" s="27"/>
    </row>
    <row r="199" spans="3:3" ht="15.75" customHeight="1" x14ac:dyDescent="0.2">
      <c r="C199" s="27"/>
    </row>
    <row r="200" spans="3:3" ht="15.75" customHeight="1" x14ac:dyDescent="0.2">
      <c r="C200" s="27"/>
    </row>
    <row r="201" spans="3:3" ht="15.75" customHeight="1" x14ac:dyDescent="0.2">
      <c r="C201" s="27"/>
    </row>
    <row r="202" spans="3:3" ht="15.75" customHeight="1" x14ac:dyDescent="0.2">
      <c r="C202" s="27"/>
    </row>
    <row r="203" spans="3:3" ht="15.75" customHeight="1" x14ac:dyDescent="0.2">
      <c r="C203" s="27"/>
    </row>
    <row r="204" spans="3:3" ht="15.75" customHeight="1" x14ac:dyDescent="0.2">
      <c r="C204" s="27"/>
    </row>
    <row r="205" spans="3:3" ht="15.75" customHeight="1" x14ac:dyDescent="0.2">
      <c r="C205" s="27"/>
    </row>
    <row r="206" spans="3:3" ht="15.75" customHeight="1" x14ac:dyDescent="0.2">
      <c r="C206" s="27"/>
    </row>
    <row r="207" spans="3:3" ht="15.75" customHeight="1" x14ac:dyDescent="0.2">
      <c r="C207" s="27"/>
    </row>
    <row r="208" spans="3:3" ht="15.75" customHeight="1" x14ac:dyDescent="0.2">
      <c r="C208" s="27"/>
    </row>
    <row r="209" spans="3:3" ht="15.75" customHeight="1" x14ac:dyDescent="0.2">
      <c r="C209" s="27"/>
    </row>
    <row r="210" spans="3:3" ht="15.75" customHeight="1" x14ac:dyDescent="0.2">
      <c r="C210" s="27"/>
    </row>
    <row r="211" spans="3:3" ht="15.75" customHeight="1" x14ac:dyDescent="0.2">
      <c r="C211" s="27"/>
    </row>
    <row r="212" spans="3:3" ht="15.75" customHeight="1" x14ac:dyDescent="0.2">
      <c r="C212" s="27"/>
    </row>
    <row r="213" spans="3:3" ht="15.75" customHeight="1" x14ac:dyDescent="0.2">
      <c r="C213" s="27"/>
    </row>
    <row r="214" spans="3:3" ht="15.75" customHeight="1" x14ac:dyDescent="0.2">
      <c r="C214" s="27"/>
    </row>
    <row r="215" spans="3:3" ht="15.75" customHeight="1" x14ac:dyDescent="0.2">
      <c r="C215" s="27"/>
    </row>
    <row r="216" spans="3:3" ht="15.75" customHeight="1" x14ac:dyDescent="0.2">
      <c r="C216" s="27"/>
    </row>
    <row r="217" spans="3:3" ht="15.75" customHeight="1" x14ac:dyDescent="0.2">
      <c r="C217" s="27"/>
    </row>
    <row r="218" spans="3:3" ht="15.75" customHeight="1" x14ac:dyDescent="0.2">
      <c r="C218" s="27"/>
    </row>
    <row r="219" spans="3:3" ht="15.75" customHeight="1" x14ac:dyDescent="0.2">
      <c r="C219" s="27"/>
    </row>
    <row r="220" spans="3:3" ht="15.75" customHeight="1" x14ac:dyDescent="0.2">
      <c r="C220" s="27"/>
    </row>
    <row r="221" spans="3:3" ht="15.75" customHeight="1" x14ac:dyDescent="0.2">
      <c r="C221" s="27"/>
    </row>
    <row r="222" spans="3:3" ht="15.75" customHeight="1" x14ac:dyDescent="0.2">
      <c r="C222" s="27"/>
    </row>
    <row r="223" spans="3:3" ht="15.75" customHeight="1" x14ac:dyDescent="0.2">
      <c r="C223" s="27"/>
    </row>
    <row r="224" spans="3:3" ht="15.75" customHeight="1" x14ac:dyDescent="0.2">
      <c r="C224" s="27"/>
    </row>
    <row r="225" spans="3:3" ht="15.75" customHeight="1" x14ac:dyDescent="0.2">
      <c r="C225" s="27"/>
    </row>
    <row r="226" spans="3:3" ht="15.75" customHeight="1" x14ac:dyDescent="0.2">
      <c r="C226" s="27"/>
    </row>
    <row r="227" spans="3:3" ht="15.75" customHeight="1" x14ac:dyDescent="0.2">
      <c r="C227" s="27"/>
    </row>
    <row r="228" spans="3:3" ht="15.75" customHeight="1" x14ac:dyDescent="0.2">
      <c r="C228" s="27"/>
    </row>
    <row r="229" spans="3:3" ht="15.75" customHeight="1" x14ac:dyDescent="0.2">
      <c r="C229" s="27"/>
    </row>
    <row r="230" spans="3:3" ht="15.75" customHeight="1" x14ac:dyDescent="0.2">
      <c r="C230" s="27"/>
    </row>
    <row r="231" spans="3:3" ht="15.75" customHeight="1" x14ac:dyDescent="0.2">
      <c r="C231" s="27"/>
    </row>
    <row r="232" spans="3:3" ht="15.75" customHeight="1" x14ac:dyDescent="0.2">
      <c r="C232" s="27"/>
    </row>
    <row r="233" spans="3:3" ht="15.75" customHeight="1" x14ac:dyDescent="0.2">
      <c r="C233" s="27"/>
    </row>
    <row r="234" spans="3:3" ht="15.75" customHeight="1" x14ac:dyDescent="0.2">
      <c r="C234" s="27"/>
    </row>
    <row r="235" spans="3:3" ht="15.75" customHeight="1" x14ac:dyDescent="0.2">
      <c r="C235" s="27"/>
    </row>
    <row r="236" spans="3:3" ht="15.75" customHeight="1" x14ac:dyDescent="0.2">
      <c r="C236" s="27"/>
    </row>
    <row r="237" spans="3:3" ht="15.75" customHeight="1" x14ac:dyDescent="0.2">
      <c r="C237" s="27"/>
    </row>
    <row r="238" spans="3:3" ht="15.75" customHeight="1" x14ac:dyDescent="0.2">
      <c r="C238" s="27"/>
    </row>
    <row r="239" spans="3:3" ht="15.75" customHeight="1" x14ac:dyDescent="0.2">
      <c r="C239" s="27"/>
    </row>
    <row r="240" spans="3:3" ht="15.75" customHeight="1" x14ac:dyDescent="0.2">
      <c r="C240" s="27"/>
    </row>
    <row r="241" spans="3:3" ht="15.75" customHeight="1" x14ac:dyDescent="0.2">
      <c r="C241" s="27"/>
    </row>
    <row r="242" spans="3:3" ht="15.75" customHeight="1" x14ac:dyDescent="0.2">
      <c r="C242" s="27"/>
    </row>
    <row r="243" spans="3:3" ht="15.75" customHeight="1" x14ac:dyDescent="0.2">
      <c r="C243" s="27"/>
    </row>
    <row r="244" spans="3:3" ht="15.75" customHeight="1" x14ac:dyDescent="0.2">
      <c r="C244" s="27"/>
    </row>
    <row r="245" spans="3:3" ht="15.75" customHeight="1" x14ac:dyDescent="0.2">
      <c r="C245" s="27"/>
    </row>
    <row r="246" spans="3:3" ht="15.75" customHeight="1" x14ac:dyDescent="0.2">
      <c r="C246" s="27"/>
    </row>
    <row r="247" spans="3:3" ht="15.75" customHeight="1" x14ac:dyDescent="0.2">
      <c r="C247" s="27"/>
    </row>
    <row r="248" spans="3:3" ht="15.75" customHeight="1" x14ac:dyDescent="0.2">
      <c r="C248" s="27"/>
    </row>
    <row r="249" spans="3:3" ht="15.75" customHeight="1" x14ac:dyDescent="0.2">
      <c r="C249" s="27"/>
    </row>
    <row r="250" spans="3:3" ht="15.75" customHeight="1" x14ac:dyDescent="0.2">
      <c r="C250" s="27"/>
    </row>
    <row r="251" spans="3:3" ht="15.75" customHeight="1" x14ac:dyDescent="0.2">
      <c r="C251" s="27"/>
    </row>
    <row r="252" spans="3:3" ht="15.75" customHeight="1" x14ac:dyDescent="0.2">
      <c r="C252" s="27"/>
    </row>
    <row r="253" spans="3:3" ht="15.75" customHeight="1" x14ac:dyDescent="0.2">
      <c r="C253" s="27"/>
    </row>
    <row r="254" spans="3:3" ht="15.75" customHeight="1" x14ac:dyDescent="0.2">
      <c r="C254" s="27"/>
    </row>
    <row r="255" spans="3:3" ht="15.75" customHeight="1" x14ac:dyDescent="0.2">
      <c r="C255" s="27"/>
    </row>
    <row r="256" spans="3:3" ht="15.75" customHeight="1" x14ac:dyDescent="0.2">
      <c r="C256" s="27"/>
    </row>
    <row r="257" spans="3:3" ht="15.75" customHeight="1" x14ac:dyDescent="0.2">
      <c r="C257" s="27"/>
    </row>
    <row r="258" spans="3:3" ht="15.75" customHeight="1" x14ac:dyDescent="0.2">
      <c r="C258" s="27"/>
    </row>
    <row r="259" spans="3:3" ht="15.75" customHeight="1" x14ac:dyDescent="0.2">
      <c r="C259" s="27"/>
    </row>
    <row r="260" spans="3:3" ht="15.75" customHeight="1" x14ac:dyDescent="0.2">
      <c r="C260" s="27"/>
    </row>
    <row r="261" spans="3:3" ht="15.75" customHeight="1" x14ac:dyDescent="0.2">
      <c r="C261" s="27"/>
    </row>
    <row r="262" spans="3:3" ht="15.75" customHeight="1" x14ac:dyDescent="0.2">
      <c r="C262" s="27"/>
    </row>
    <row r="263" spans="3:3" ht="15.75" customHeight="1" x14ac:dyDescent="0.2">
      <c r="C263" s="27"/>
    </row>
    <row r="264" spans="3:3" ht="15.75" customHeight="1" x14ac:dyDescent="0.2">
      <c r="C264" s="27"/>
    </row>
    <row r="265" spans="3:3" ht="15.75" customHeight="1" x14ac:dyDescent="0.2">
      <c r="C265" s="27"/>
    </row>
    <row r="266" spans="3:3" ht="15.75" customHeight="1" x14ac:dyDescent="0.2">
      <c r="C266" s="27"/>
    </row>
    <row r="267" spans="3:3" ht="15.75" customHeight="1" x14ac:dyDescent="0.2">
      <c r="C267" s="27"/>
    </row>
    <row r="268" spans="3:3" ht="15.75" customHeight="1" x14ac:dyDescent="0.2">
      <c r="C268" s="27"/>
    </row>
    <row r="269" spans="3:3" ht="15.75" customHeight="1" x14ac:dyDescent="0.2">
      <c r="C269" s="27"/>
    </row>
    <row r="270" spans="3:3" ht="15.75" customHeight="1" x14ac:dyDescent="0.2">
      <c r="C270" s="27"/>
    </row>
    <row r="271" spans="3:3" ht="15.75" customHeight="1" x14ac:dyDescent="0.2">
      <c r="C271" s="27"/>
    </row>
    <row r="272" spans="3:3" ht="15.75" customHeight="1" x14ac:dyDescent="0.2">
      <c r="C272" s="27"/>
    </row>
    <row r="273" spans="3:3" ht="15.75" customHeight="1" x14ac:dyDescent="0.2">
      <c r="C273" s="27"/>
    </row>
    <row r="274" spans="3:3" ht="15.75" customHeight="1" x14ac:dyDescent="0.2">
      <c r="C274" s="27"/>
    </row>
    <row r="275" spans="3:3" ht="15.75" customHeight="1" x14ac:dyDescent="0.2">
      <c r="C275" s="27"/>
    </row>
    <row r="276" spans="3:3" ht="15.75" customHeight="1" x14ac:dyDescent="0.2">
      <c r="C276" s="27"/>
    </row>
    <row r="277" spans="3:3" ht="15.75" customHeight="1" x14ac:dyDescent="0.2">
      <c r="C277" s="27"/>
    </row>
    <row r="278" spans="3:3" ht="15.75" customHeight="1" x14ac:dyDescent="0.2">
      <c r="C278" s="27"/>
    </row>
    <row r="279" spans="3:3" ht="15.75" customHeight="1" x14ac:dyDescent="0.2">
      <c r="C279" s="27"/>
    </row>
    <row r="280" spans="3:3" ht="15.75" customHeight="1" x14ac:dyDescent="0.2">
      <c r="C280" s="27"/>
    </row>
    <row r="281" spans="3:3" ht="15.75" customHeight="1" x14ac:dyDescent="0.2">
      <c r="C281" s="27"/>
    </row>
    <row r="282" spans="3:3" ht="15.75" customHeight="1" x14ac:dyDescent="0.2">
      <c r="C282" s="27"/>
    </row>
    <row r="283" spans="3:3" ht="15.75" customHeight="1" x14ac:dyDescent="0.2">
      <c r="C283" s="27"/>
    </row>
    <row r="284" spans="3:3" ht="15.75" customHeight="1" x14ac:dyDescent="0.2">
      <c r="C284" s="27"/>
    </row>
    <row r="285" spans="3:3" ht="15.75" customHeight="1" x14ac:dyDescent="0.2">
      <c r="C285" s="27"/>
    </row>
    <row r="286" spans="3:3" ht="15.75" customHeight="1" x14ac:dyDescent="0.2">
      <c r="C286" s="27"/>
    </row>
    <row r="287" spans="3:3" ht="15.75" customHeight="1" x14ac:dyDescent="0.2">
      <c r="C287" s="27"/>
    </row>
    <row r="288" spans="3:3" ht="15.75" customHeight="1" x14ac:dyDescent="0.2">
      <c r="C288" s="27"/>
    </row>
    <row r="289" spans="3:3" ht="15.75" customHeight="1" x14ac:dyDescent="0.2">
      <c r="C289" s="27"/>
    </row>
    <row r="290" spans="3:3" ht="15.75" customHeight="1" x14ac:dyDescent="0.2">
      <c r="C290" s="27"/>
    </row>
    <row r="291" spans="3:3" ht="15.75" customHeight="1" x14ac:dyDescent="0.2">
      <c r="C291" s="27"/>
    </row>
    <row r="292" spans="3:3" ht="15.75" customHeight="1" x14ac:dyDescent="0.2">
      <c r="C292" s="27"/>
    </row>
    <row r="293" spans="3:3" ht="15.75" customHeight="1" x14ac:dyDescent="0.2">
      <c r="C293" s="27"/>
    </row>
    <row r="294" spans="3:3" ht="15.75" customHeight="1" x14ac:dyDescent="0.2">
      <c r="C294" s="27"/>
    </row>
    <row r="295" spans="3:3" ht="15.75" customHeight="1" x14ac:dyDescent="0.2">
      <c r="C295" s="27"/>
    </row>
    <row r="296" spans="3:3" ht="15.75" customHeight="1" x14ac:dyDescent="0.2">
      <c r="C296" s="27"/>
    </row>
    <row r="297" spans="3:3" ht="15.75" customHeight="1" x14ac:dyDescent="0.2">
      <c r="C297" s="27"/>
    </row>
    <row r="298" spans="3:3" ht="15.75" customHeight="1" x14ac:dyDescent="0.2">
      <c r="C298" s="27"/>
    </row>
    <row r="299" spans="3:3" ht="15.75" customHeight="1" x14ac:dyDescent="0.2">
      <c r="C299" s="27"/>
    </row>
    <row r="300" spans="3:3" ht="15.75" customHeight="1" x14ac:dyDescent="0.2">
      <c r="C300" s="27"/>
    </row>
    <row r="301" spans="3:3" ht="15.75" customHeight="1" x14ac:dyDescent="0.2">
      <c r="C301" s="27"/>
    </row>
    <row r="302" spans="3:3" ht="15.75" customHeight="1" x14ac:dyDescent="0.2">
      <c r="C302" s="27"/>
    </row>
    <row r="303" spans="3:3" ht="15.75" customHeight="1" x14ac:dyDescent="0.2">
      <c r="C303" s="27"/>
    </row>
    <row r="304" spans="3:3" ht="15.75" customHeight="1" x14ac:dyDescent="0.2">
      <c r="C304" s="27"/>
    </row>
    <row r="305" spans="3:3" ht="15.75" customHeight="1" x14ac:dyDescent="0.2">
      <c r="C305" s="27"/>
    </row>
    <row r="306" spans="3:3" ht="15.75" customHeight="1" x14ac:dyDescent="0.2">
      <c r="C306" s="27"/>
    </row>
    <row r="307" spans="3:3" ht="15.75" customHeight="1" x14ac:dyDescent="0.2">
      <c r="C307" s="27"/>
    </row>
    <row r="308" spans="3:3" ht="15.75" customHeight="1" x14ac:dyDescent="0.2">
      <c r="C308" s="27"/>
    </row>
    <row r="309" spans="3:3" ht="15.75" customHeight="1" x14ac:dyDescent="0.2">
      <c r="C309" s="27"/>
    </row>
    <row r="310" spans="3:3" ht="15.75" customHeight="1" x14ac:dyDescent="0.2">
      <c r="C310" s="27"/>
    </row>
    <row r="311" spans="3:3" ht="15.75" customHeight="1" x14ac:dyDescent="0.2">
      <c r="C311" s="27"/>
    </row>
    <row r="312" spans="3:3" ht="15.75" customHeight="1" x14ac:dyDescent="0.2">
      <c r="C312" s="27"/>
    </row>
    <row r="313" spans="3:3" ht="15.75" customHeight="1" x14ac:dyDescent="0.2">
      <c r="C313" s="27"/>
    </row>
    <row r="314" spans="3:3" ht="15.75" customHeight="1" x14ac:dyDescent="0.2">
      <c r="C314" s="27"/>
    </row>
    <row r="315" spans="3:3" ht="15.75" customHeight="1" x14ac:dyDescent="0.2">
      <c r="C315" s="27"/>
    </row>
    <row r="316" spans="3:3" ht="15.75" customHeight="1" x14ac:dyDescent="0.2">
      <c r="C316" s="27"/>
    </row>
    <row r="317" spans="3:3" ht="15.75" customHeight="1" x14ac:dyDescent="0.2">
      <c r="C317" s="27"/>
    </row>
    <row r="318" spans="3:3" ht="15.75" customHeight="1" x14ac:dyDescent="0.2">
      <c r="C318" s="27"/>
    </row>
    <row r="319" spans="3:3" ht="15.75" customHeight="1" x14ac:dyDescent="0.2">
      <c r="C319" s="27"/>
    </row>
    <row r="320" spans="3:3" ht="15.75" customHeight="1" x14ac:dyDescent="0.2">
      <c r="C320" s="27"/>
    </row>
    <row r="321" spans="3:3" ht="15.75" customHeight="1" x14ac:dyDescent="0.2">
      <c r="C321" s="27"/>
    </row>
    <row r="322" spans="3:3" ht="15.75" customHeight="1" x14ac:dyDescent="0.2">
      <c r="C322" s="27"/>
    </row>
    <row r="323" spans="3:3" ht="15.75" customHeight="1" x14ac:dyDescent="0.2">
      <c r="C323" s="27"/>
    </row>
    <row r="324" spans="3:3" ht="15.75" customHeight="1" x14ac:dyDescent="0.2">
      <c r="C324" s="27"/>
    </row>
    <row r="325" spans="3:3" ht="15.75" customHeight="1" x14ac:dyDescent="0.2">
      <c r="C325" s="27"/>
    </row>
    <row r="326" spans="3:3" ht="15.75" customHeight="1" x14ac:dyDescent="0.2">
      <c r="C326" s="27"/>
    </row>
    <row r="327" spans="3:3" ht="15.75" customHeight="1" x14ac:dyDescent="0.2">
      <c r="C327" s="27"/>
    </row>
    <row r="328" spans="3:3" ht="15.75" customHeight="1" x14ac:dyDescent="0.2">
      <c r="C328" s="27"/>
    </row>
    <row r="329" spans="3:3" ht="15.75" customHeight="1" x14ac:dyDescent="0.2">
      <c r="C329" s="27"/>
    </row>
    <row r="330" spans="3:3" ht="15.75" customHeight="1" x14ac:dyDescent="0.2">
      <c r="C330" s="27"/>
    </row>
    <row r="331" spans="3:3" ht="15.75" customHeight="1" x14ac:dyDescent="0.2">
      <c r="C331" s="27"/>
    </row>
    <row r="332" spans="3:3" ht="15.75" customHeight="1" x14ac:dyDescent="0.2">
      <c r="C332" s="27"/>
    </row>
    <row r="333" spans="3:3" ht="15.75" customHeight="1" x14ac:dyDescent="0.2">
      <c r="C333" s="27"/>
    </row>
    <row r="334" spans="3:3" ht="15.75" customHeight="1" x14ac:dyDescent="0.2">
      <c r="C334" s="27"/>
    </row>
    <row r="335" spans="3:3" ht="15.75" customHeight="1" x14ac:dyDescent="0.2">
      <c r="C335" s="27"/>
    </row>
    <row r="336" spans="3:3" ht="15.75" customHeight="1" x14ac:dyDescent="0.2">
      <c r="C336" s="27"/>
    </row>
    <row r="337" spans="3:3" ht="15.75" customHeight="1" x14ac:dyDescent="0.2">
      <c r="C337" s="27"/>
    </row>
    <row r="338" spans="3:3" ht="15.75" customHeight="1" x14ac:dyDescent="0.2">
      <c r="C338" s="27"/>
    </row>
    <row r="339" spans="3:3" ht="15.75" customHeight="1" x14ac:dyDescent="0.2">
      <c r="C339" s="27"/>
    </row>
    <row r="340" spans="3:3" ht="15.75" customHeight="1" x14ac:dyDescent="0.2">
      <c r="C340" s="27"/>
    </row>
    <row r="341" spans="3:3" ht="15.75" customHeight="1" x14ac:dyDescent="0.2">
      <c r="C341" s="27"/>
    </row>
    <row r="342" spans="3:3" ht="15.75" customHeight="1" x14ac:dyDescent="0.2">
      <c r="C342" s="27"/>
    </row>
    <row r="343" spans="3:3" ht="15.75" customHeight="1" x14ac:dyDescent="0.2">
      <c r="C343" s="27"/>
    </row>
    <row r="344" spans="3:3" ht="15.75" customHeight="1" x14ac:dyDescent="0.2">
      <c r="C344" s="27"/>
    </row>
    <row r="345" spans="3:3" ht="15.75" customHeight="1" x14ac:dyDescent="0.2">
      <c r="C345" s="27"/>
    </row>
    <row r="346" spans="3:3" ht="15.75" customHeight="1" x14ac:dyDescent="0.2">
      <c r="C346" s="27"/>
    </row>
    <row r="347" spans="3:3" ht="15.75" customHeight="1" x14ac:dyDescent="0.2">
      <c r="C347" s="27"/>
    </row>
    <row r="348" spans="3:3" ht="15.75" customHeight="1" x14ac:dyDescent="0.2">
      <c r="C348" s="27"/>
    </row>
    <row r="349" spans="3:3" ht="15.75" customHeight="1" x14ac:dyDescent="0.2">
      <c r="C349" s="27"/>
    </row>
    <row r="350" spans="3:3" ht="15.75" customHeight="1" x14ac:dyDescent="0.2">
      <c r="C350" s="27"/>
    </row>
    <row r="351" spans="3:3" ht="15.75" customHeight="1" x14ac:dyDescent="0.2">
      <c r="C351" s="27"/>
    </row>
    <row r="352" spans="3:3" ht="15.75" customHeight="1" x14ac:dyDescent="0.2">
      <c r="C352" s="27"/>
    </row>
    <row r="353" spans="3:3" ht="15.75" customHeight="1" x14ac:dyDescent="0.2">
      <c r="C353" s="27"/>
    </row>
    <row r="354" spans="3:3" ht="15.75" customHeight="1" x14ac:dyDescent="0.2">
      <c r="C354" s="27"/>
    </row>
    <row r="355" spans="3:3" ht="15.75" customHeight="1" x14ac:dyDescent="0.2">
      <c r="C355" s="27"/>
    </row>
    <row r="356" spans="3:3" ht="15.75" customHeight="1" x14ac:dyDescent="0.2">
      <c r="C356" s="27"/>
    </row>
    <row r="357" spans="3:3" ht="15.75" customHeight="1" x14ac:dyDescent="0.2">
      <c r="C357" s="27"/>
    </row>
    <row r="358" spans="3:3" ht="15.75" customHeight="1" x14ac:dyDescent="0.2">
      <c r="C358" s="27"/>
    </row>
    <row r="359" spans="3:3" ht="15.75" customHeight="1" x14ac:dyDescent="0.2">
      <c r="C359" s="27"/>
    </row>
    <row r="360" spans="3:3" ht="15.75" customHeight="1" x14ac:dyDescent="0.2">
      <c r="C360" s="27"/>
    </row>
    <row r="361" spans="3:3" ht="15.75" customHeight="1" x14ac:dyDescent="0.2">
      <c r="C361" s="27"/>
    </row>
    <row r="362" spans="3:3" ht="15.75" customHeight="1" x14ac:dyDescent="0.2">
      <c r="C362" s="27"/>
    </row>
    <row r="363" spans="3:3" ht="15.75" customHeight="1" x14ac:dyDescent="0.2">
      <c r="C363" s="27"/>
    </row>
    <row r="364" spans="3:3" ht="15.75" customHeight="1" x14ac:dyDescent="0.2">
      <c r="C364" s="27"/>
    </row>
    <row r="365" spans="3:3" ht="15.75" customHeight="1" x14ac:dyDescent="0.2">
      <c r="C365" s="27"/>
    </row>
    <row r="366" spans="3:3" ht="15.75" customHeight="1" x14ac:dyDescent="0.2">
      <c r="C366" s="27"/>
    </row>
    <row r="367" spans="3:3" ht="15.75" customHeight="1" x14ac:dyDescent="0.2">
      <c r="C367" s="27"/>
    </row>
    <row r="368" spans="3:3" ht="15.75" customHeight="1" x14ac:dyDescent="0.2">
      <c r="C368" s="27"/>
    </row>
    <row r="369" spans="3:3" ht="15.75" customHeight="1" x14ac:dyDescent="0.2">
      <c r="C369" s="27"/>
    </row>
    <row r="370" spans="3:3" ht="15.75" customHeight="1" x14ac:dyDescent="0.2">
      <c r="C370" s="27"/>
    </row>
    <row r="371" spans="3:3" ht="15.75" customHeight="1" x14ac:dyDescent="0.2">
      <c r="C371" s="27"/>
    </row>
    <row r="372" spans="3:3" ht="15.75" customHeight="1" x14ac:dyDescent="0.2">
      <c r="C372" s="27"/>
    </row>
    <row r="373" spans="3:3" ht="15.75" customHeight="1" x14ac:dyDescent="0.2">
      <c r="C373" s="27"/>
    </row>
    <row r="374" spans="3:3" ht="15.75" customHeight="1" x14ac:dyDescent="0.2">
      <c r="C374" s="27"/>
    </row>
    <row r="375" spans="3:3" ht="15.75" customHeight="1" x14ac:dyDescent="0.2">
      <c r="C375" s="27"/>
    </row>
    <row r="376" spans="3:3" ht="15.75" customHeight="1" x14ac:dyDescent="0.2">
      <c r="C376" s="27"/>
    </row>
    <row r="377" spans="3:3" ht="15.75" customHeight="1" x14ac:dyDescent="0.2">
      <c r="C377" s="27"/>
    </row>
    <row r="378" spans="3:3" ht="15.75" customHeight="1" x14ac:dyDescent="0.2">
      <c r="C378" s="27"/>
    </row>
    <row r="379" spans="3:3" ht="15.75" customHeight="1" x14ac:dyDescent="0.2">
      <c r="C379" s="27"/>
    </row>
    <row r="380" spans="3:3" ht="15.75" customHeight="1" x14ac:dyDescent="0.2">
      <c r="C380" s="27"/>
    </row>
    <row r="381" spans="3:3" ht="15.75" customHeight="1" x14ac:dyDescent="0.2">
      <c r="C381" s="27"/>
    </row>
    <row r="382" spans="3:3" ht="15.75" customHeight="1" x14ac:dyDescent="0.2">
      <c r="C382" s="27"/>
    </row>
    <row r="383" spans="3:3" ht="15.75" customHeight="1" x14ac:dyDescent="0.2">
      <c r="C383" s="27"/>
    </row>
    <row r="384" spans="3:3" ht="15.75" customHeight="1" x14ac:dyDescent="0.2">
      <c r="C384" s="27"/>
    </row>
    <row r="385" spans="3:3" ht="15.75" customHeight="1" x14ac:dyDescent="0.2">
      <c r="C385" s="27"/>
    </row>
    <row r="386" spans="3:3" ht="15.75" customHeight="1" x14ac:dyDescent="0.2">
      <c r="C386" s="27"/>
    </row>
    <row r="387" spans="3:3" ht="15.75" customHeight="1" x14ac:dyDescent="0.2">
      <c r="C387" s="27"/>
    </row>
    <row r="388" spans="3:3" ht="15.75" customHeight="1" x14ac:dyDescent="0.2">
      <c r="C388" s="27"/>
    </row>
    <row r="389" spans="3:3" ht="15.75" customHeight="1" x14ac:dyDescent="0.2">
      <c r="C389" s="27"/>
    </row>
    <row r="390" spans="3:3" ht="15.75" customHeight="1" x14ac:dyDescent="0.2">
      <c r="C390" s="27"/>
    </row>
    <row r="391" spans="3:3" ht="15.75" customHeight="1" x14ac:dyDescent="0.2">
      <c r="C391" s="27"/>
    </row>
    <row r="392" spans="3:3" ht="15.75" customHeight="1" x14ac:dyDescent="0.2">
      <c r="C392" s="27"/>
    </row>
    <row r="393" spans="3:3" ht="15.75" customHeight="1" x14ac:dyDescent="0.2">
      <c r="C393" s="27"/>
    </row>
    <row r="394" spans="3:3" ht="15.75" customHeight="1" x14ac:dyDescent="0.2">
      <c r="C394" s="27"/>
    </row>
    <row r="395" spans="3:3" ht="15.75" customHeight="1" x14ac:dyDescent="0.2">
      <c r="C395" s="27"/>
    </row>
    <row r="396" spans="3:3" ht="15.75" customHeight="1" x14ac:dyDescent="0.2">
      <c r="C396" s="27"/>
    </row>
    <row r="397" spans="3:3" ht="15.75" customHeight="1" x14ac:dyDescent="0.2">
      <c r="C397" s="27"/>
    </row>
    <row r="398" spans="3:3" ht="15.75" customHeight="1" x14ac:dyDescent="0.2">
      <c r="C398" s="27"/>
    </row>
    <row r="399" spans="3:3" ht="15.75" customHeight="1" x14ac:dyDescent="0.2">
      <c r="C399" s="27"/>
    </row>
    <row r="400" spans="3:3" ht="15.75" customHeight="1" x14ac:dyDescent="0.2">
      <c r="C400" s="27"/>
    </row>
    <row r="401" spans="3:3" ht="15.75" customHeight="1" x14ac:dyDescent="0.2">
      <c r="C401" s="27"/>
    </row>
    <row r="402" spans="3:3" ht="15.75" customHeight="1" x14ac:dyDescent="0.2">
      <c r="C402" s="27"/>
    </row>
    <row r="403" spans="3:3" ht="15.75" customHeight="1" x14ac:dyDescent="0.2">
      <c r="C403" s="27"/>
    </row>
    <row r="404" spans="3:3" ht="15.75" customHeight="1" x14ac:dyDescent="0.2">
      <c r="C404" s="27"/>
    </row>
    <row r="405" spans="3:3" ht="15.75" customHeight="1" x14ac:dyDescent="0.2">
      <c r="C405" s="27"/>
    </row>
    <row r="406" spans="3:3" ht="15.75" customHeight="1" x14ac:dyDescent="0.2">
      <c r="C406" s="27"/>
    </row>
    <row r="407" spans="3:3" ht="15.75" customHeight="1" x14ac:dyDescent="0.2">
      <c r="C407" s="27"/>
    </row>
    <row r="408" spans="3:3" ht="15.75" customHeight="1" x14ac:dyDescent="0.2">
      <c r="C408" s="27"/>
    </row>
    <row r="409" spans="3:3" ht="15.75" customHeight="1" x14ac:dyDescent="0.2">
      <c r="C409" s="27"/>
    </row>
    <row r="410" spans="3:3" ht="15.75" customHeight="1" x14ac:dyDescent="0.2">
      <c r="C410" s="27"/>
    </row>
    <row r="411" spans="3:3" ht="15.75" customHeight="1" x14ac:dyDescent="0.2">
      <c r="C411" s="27"/>
    </row>
    <row r="412" spans="3:3" ht="15.75" customHeight="1" x14ac:dyDescent="0.2">
      <c r="C412" s="27"/>
    </row>
    <row r="413" spans="3:3" ht="15.75" customHeight="1" x14ac:dyDescent="0.2">
      <c r="C413" s="27"/>
    </row>
    <row r="414" spans="3:3" ht="15.75" customHeight="1" x14ac:dyDescent="0.2">
      <c r="C414" s="27"/>
    </row>
    <row r="415" spans="3:3" ht="15.75" customHeight="1" x14ac:dyDescent="0.2">
      <c r="C415" s="27"/>
    </row>
    <row r="416" spans="3:3" ht="15.75" customHeight="1" x14ac:dyDescent="0.2">
      <c r="C416" s="27"/>
    </row>
    <row r="417" spans="3:3" ht="15.75" customHeight="1" x14ac:dyDescent="0.2">
      <c r="C417" s="27"/>
    </row>
    <row r="418" spans="3:3" ht="15.75" customHeight="1" x14ac:dyDescent="0.2">
      <c r="C418" s="27"/>
    </row>
    <row r="419" spans="3:3" ht="15.75" customHeight="1" x14ac:dyDescent="0.2">
      <c r="C419" s="27"/>
    </row>
    <row r="420" spans="3:3" ht="15.75" customHeight="1" x14ac:dyDescent="0.2">
      <c r="C420" s="27"/>
    </row>
    <row r="421" spans="3:3" ht="15.75" customHeight="1" x14ac:dyDescent="0.2">
      <c r="C421" s="27"/>
    </row>
    <row r="422" spans="3:3" ht="15.75" customHeight="1" x14ac:dyDescent="0.2">
      <c r="C422" s="27"/>
    </row>
    <row r="423" spans="3:3" ht="15.75" customHeight="1" x14ac:dyDescent="0.2">
      <c r="C423" s="27"/>
    </row>
    <row r="424" spans="3:3" ht="15.75" customHeight="1" x14ac:dyDescent="0.2">
      <c r="C424" s="27"/>
    </row>
    <row r="425" spans="3:3" ht="15.75" customHeight="1" x14ac:dyDescent="0.2">
      <c r="C425" s="27"/>
    </row>
    <row r="426" spans="3:3" ht="15.75" customHeight="1" x14ac:dyDescent="0.2">
      <c r="C426" s="27"/>
    </row>
    <row r="427" spans="3:3" ht="15.75" customHeight="1" x14ac:dyDescent="0.2">
      <c r="C427" s="27"/>
    </row>
    <row r="428" spans="3:3" ht="15.75" customHeight="1" x14ac:dyDescent="0.2">
      <c r="C428" s="27"/>
    </row>
    <row r="429" spans="3:3" ht="15.75" customHeight="1" x14ac:dyDescent="0.2">
      <c r="C429" s="27"/>
    </row>
    <row r="430" spans="3:3" ht="15.75" customHeight="1" x14ac:dyDescent="0.2">
      <c r="C430" s="27"/>
    </row>
    <row r="431" spans="3:3" ht="15.75" customHeight="1" x14ac:dyDescent="0.2">
      <c r="C431" s="27"/>
    </row>
    <row r="432" spans="3:3" ht="15.75" customHeight="1" x14ac:dyDescent="0.2">
      <c r="C432" s="27"/>
    </row>
    <row r="433" spans="3:3" ht="15.75" customHeight="1" x14ac:dyDescent="0.2">
      <c r="C433" s="27"/>
    </row>
    <row r="434" spans="3:3" ht="15.75" customHeight="1" x14ac:dyDescent="0.2">
      <c r="C434" s="27"/>
    </row>
    <row r="435" spans="3:3" ht="15.75" customHeight="1" x14ac:dyDescent="0.2">
      <c r="C435" s="27"/>
    </row>
    <row r="436" spans="3:3" ht="15.75" customHeight="1" x14ac:dyDescent="0.2">
      <c r="C436" s="27"/>
    </row>
    <row r="437" spans="3:3" ht="15.75" customHeight="1" x14ac:dyDescent="0.2">
      <c r="C437" s="27"/>
    </row>
    <row r="438" spans="3:3" ht="15.75" customHeight="1" x14ac:dyDescent="0.2">
      <c r="C438" s="27"/>
    </row>
    <row r="439" spans="3:3" ht="15.75" customHeight="1" x14ac:dyDescent="0.2">
      <c r="C439" s="27"/>
    </row>
    <row r="440" spans="3:3" ht="15.75" customHeight="1" x14ac:dyDescent="0.2">
      <c r="C440" s="27"/>
    </row>
    <row r="441" spans="3:3" ht="15.75" customHeight="1" x14ac:dyDescent="0.2">
      <c r="C441" s="27"/>
    </row>
    <row r="442" spans="3:3" ht="15.75" customHeight="1" x14ac:dyDescent="0.2">
      <c r="C442" s="27"/>
    </row>
    <row r="443" spans="3:3" ht="15.75" customHeight="1" x14ac:dyDescent="0.2">
      <c r="C443" s="27"/>
    </row>
    <row r="444" spans="3:3" ht="15.75" customHeight="1" x14ac:dyDescent="0.2">
      <c r="C444" s="27"/>
    </row>
    <row r="445" spans="3:3" ht="15.75" customHeight="1" x14ac:dyDescent="0.2">
      <c r="C445" s="27"/>
    </row>
    <row r="446" spans="3:3" ht="15.75" customHeight="1" x14ac:dyDescent="0.2">
      <c r="C446" s="27"/>
    </row>
    <row r="447" spans="3:3" ht="15.75" customHeight="1" x14ac:dyDescent="0.2">
      <c r="C447" s="27"/>
    </row>
    <row r="448" spans="3:3" ht="15.75" customHeight="1" x14ac:dyDescent="0.2">
      <c r="C448" s="27"/>
    </row>
    <row r="449" spans="3:3" ht="15.75" customHeight="1" x14ac:dyDescent="0.2">
      <c r="C449" s="27"/>
    </row>
    <row r="450" spans="3:3" ht="15.75" customHeight="1" x14ac:dyDescent="0.2">
      <c r="C450" s="27"/>
    </row>
    <row r="451" spans="3:3" ht="15.75" customHeight="1" x14ac:dyDescent="0.2">
      <c r="C451" s="27"/>
    </row>
    <row r="452" spans="3:3" ht="15.75" customHeight="1" x14ac:dyDescent="0.2">
      <c r="C452" s="27"/>
    </row>
    <row r="453" spans="3:3" ht="15.75" customHeight="1" x14ac:dyDescent="0.2">
      <c r="C453" s="27"/>
    </row>
    <row r="454" spans="3:3" ht="15.75" customHeight="1" x14ac:dyDescent="0.2">
      <c r="C454" s="27"/>
    </row>
    <row r="455" spans="3:3" ht="15.75" customHeight="1" x14ac:dyDescent="0.2">
      <c r="C455" s="27"/>
    </row>
    <row r="456" spans="3:3" ht="15.75" customHeight="1" x14ac:dyDescent="0.2">
      <c r="C456" s="27"/>
    </row>
    <row r="457" spans="3:3" ht="15.75" customHeight="1" x14ac:dyDescent="0.2">
      <c r="C457" s="27"/>
    </row>
    <row r="458" spans="3:3" ht="15.75" customHeight="1" x14ac:dyDescent="0.2">
      <c r="C458" s="27"/>
    </row>
    <row r="459" spans="3:3" ht="15.75" customHeight="1" x14ac:dyDescent="0.2">
      <c r="C459" s="27"/>
    </row>
    <row r="460" spans="3:3" ht="15.75" customHeight="1" x14ac:dyDescent="0.2">
      <c r="C460" s="27"/>
    </row>
    <row r="461" spans="3:3" ht="15.75" customHeight="1" x14ac:dyDescent="0.2">
      <c r="C461" s="27"/>
    </row>
    <row r="462" spans="3:3" ht="15.75" customHeight="1" x14ac:dyDescent="0.2">
      <c r="C462" s="27"/>
    </row>
    <row r="463" spans="3:3" ht="15.75" customHeight="1" x14ac:dyDescent="0.2">
      <c r="C463" s="27"/>
    </row>
    <row r="464" spans="3:3" ht="15.75" customHeight="1" x14ac:dyDescent="0.2">
      <c r="C464" s="27"/>
    </row>
    <row r="465" spans="3:3" ht="15.75" customHeight="1" x14ac:dyDescent="0.2">
      <c r="C465" s="27"/>
    </row>
    <row r="466" spans="3:3" ht="15.75" customHeight="1" x14ac:dyDescent="0.2">
      <c r="C466" s="27"/>
    </row>
    <row r="467" spans="3:3" ht="15.75" customHeight="1" x14ac:dyDescent="0.2">
      <c r="C467" s="27"/>
    </row>
    <row r="468" spans="3:3" ht="15.75" customHeight="1" x14ac:dyDescent="0.2">
      <c r="C468" s="27"/>
    </row>
    <row r="469" spans="3:3" ht="15.75" customHeight="1" x14ac:dyDescent="0.2">
      <c r="C469" s="27"/>
    </row>
    <row r="470" spans="3:3" ht="15.75" customHeight="1" x14ac:dyDescent="0.2">
      <c r="C470" s="27"/>
    </row>
    <row r="471" spans="3:3" ht="15.75" customHeight="1" x14ac:dyDescent="0.2">
      <c r="C471" s="27"/>
    </row>
    <row r="472" spans="3:3" ht="15.75" customHeight="1" x14ac:dyDescent="0.2">
      <c r="C472" s="27"/>
    </row>
    <row r="473" spans="3:3" ht="15.75" customHeight="1" x14ac:dyDescent="0.2">
      <c r="C473" s="27"/>
    </row>
    <row r="474" spans="3:3" ht="15.75" customHeight="1" x14ac:dyDescent="0.2">
      <c r="C474" s="27"/>
    </row>
    <row r="475" spans="3:3" ht="15.75" customHeight="1" x14ac:dyDescent="0.2">
      <c r="C475" s="27"/>
    </row>
    <row r="476" spans="3:3" ht="15.75" customHeight="1" x14ac:dyDescent="0.2">
      <c r="C476" s="27"/>
    </row>
    <row r="477" spans="3:3" ht="15.75" customHeight="1" x14ac:dyDescent="0.2">
      <c r="C477" s="27"/>
    </row>
    <row r="478" spans="3:3" ht="15.75" customHeight="1" x14ac:dyDescent="0.2">
      <c r="C478" s="27"/>
    </row>
    <row r="479" spans="3:3" ht="15.75" customHeight="1" x14ac:dyDescent="0.2">
      <c r="C479" s="27"/>
    </row>
    <row r="480" spans="3:3" ht="15.75" customHeight="1" x14ac:dyDescent="0.2">
      <c r="C480" s="27"/>
    </row>
    <row r="481" spans="3:3" ht="15.75" customHeight="1" x14ac:dyDescent="0.2">
      <c r="C481" s="27"/>
    </row>
    <row r="482" spans="3:3" ht="15.75" customHeight="1" x14ac:dyDescent="0.2">
      <c r="C482" s="27"/>
    </row>
    <row r="483" spans="3:3" ht="15.75" customHeight="1" x14ac:dyDescent="0.2">
      <c r="C483" s="27"/>
    </row>
    <row r="484" spans="3:3" ht="15.75" customHeight="1" x14ac:dyDescent="0.2">
      <c r="C484" s="27"/>
    </row>
    <row r="485" spans="3:3" ht="15.75" customHeight="1" x14ac:dyDescent="0.2">
      <c r="C485" s="27"/>
    </row>
    <row r="486" spans="3:3" ht="15.75" customHeight="1" x14ac:dyDescent="0.2">
      <c r="C486" s="27"/>
    </row>
    <row r="487" spans="3:3" ht="15.75" customHeight="1" x14ac:dyDescent="0.2">
      <c r="C487" s="27"/>
    </row>
    <row r="488" spans="3:3" ht="15.75" customHeight="1" x14ac:dyDescent="0.2">
      <c r="C488" s="27"/>
    </row>
    <row r="489" spans="3:3" ht="15.75" customHeight="1" x14ac:dyDescent="0.2">
      <c r="C489" s="27"/>
    </row>
    <row r="490" spans="3:3" ht="15.75" customHeight="1" x14ac:dyDescent="0.2">
      <c r="C490" s="27"/>
    </row>
    <row r="491" spans="3:3" ht="15.75" customHeight="1" x14ac:dyDescent="0.2">
      <c r="C491" s="27"/>
    </row>
    <row r="492" spans="3:3" ht="15.75" customHeight="1" x14ac:dyDescent="0.2">
      <c r="C492" s="27"/>
    </row>
    <row r="493" spans="3:3" ht="15.75" customHeight="1" x14ac:dyDescent="0.2">
      <c r="C493" s="27"/>
    </row>
    <row r="494" spans="3:3" ht="15.75" customHeight="1" x14ac:dyDescent="0.2">
      <c r="C494" s="27"/>
    </row>
    <row r="495" spans="3:3" ht="15.75" customHeight="1" x14ac:dyDescent="0.2">
      <c r="C495" s="27"/>
    </row>
    <row r="496" spans="3:3" ht="15.75" customHeight="1" x14ac:dyDescent="0.2">
      <c r="C496" s="27"/>
    </row>
    <row r="497" spans="3:3" ht="15.75" customHeight="1" x14ac:dyDescent="0.2">
      <c r="C497" s="27"/>
    </row>
    <row r="498" spans="3:3" ht="15.75" customHeight="1" x14ac:dyDescent="0.2">
      <c r="C498" s="27"/>
    </row>
    <row r="499" spans="3:3" ht="15.75" customHeight="1" x14ac:dyDescent="0.2">
      <c r="C499" s="27"/>
    </row>
    <row r="500" spans="3:3" ht="15.75" customHeight="1" x14ac:dyDescent="0.2">
      <c r="C500" s="27"/>
    </row>
    <row r="501" spans="3:3" ht="15.75" customHeight="1" x14ac:dyDescent="0.2">
      <c r="C501" s="27"/>
    </row>
    <row r="502" spans="3:3" ht="15.75" customHeight="1" x14ac:dyDescent="0.2">
      <c r="C502" s="27"/>
    </row>
    <row r="503" spans="3:3" ht="15.75" customHeight="1" x14ac:dyDescent="0.2">
      <c r="C503" s="27"/>
    </row>
    <row r="504" spans="3:3" ht="15.75" customHeight="1" x14ac:dyDescent="0.2">
      <c r="C504" s="27"/>
    </row>
    <row r="505" spans="3:3" ht="15.75" customHeight="1" x14ac:dyDescent="0.2">
      <c r="C505" s="27"/>
    </row>
    <row r="506" spans="3:3" ht="15.75" customHeight="1" x14ac:dyDescent="0.2">
      <c r="C506" s="27"/>
    </row>
    <row r="507" spans="3:3" ht="15.75" customHeight="1" x14ac:dyDescent="0.2">
      <c r="C507" s="27"/>
    </row>
    <row r="508" spans="3:3" ht="15.75" customHeight="1" x14ac:dyDescent="0.2">
      <c r="C508" s="27"/>
    </row>
    <row r="509" spans="3:3" ht="15.75" customHeight="1" x14ac:dyDescent="0.2">
      <c r="C509" s="27"/>
    </row>
    <row r="510" spans="3:3" ht="15.75" customHeight="1" x14ac:dyDescent="0.2">
      <c r="C510" s="27"/>
    </row>
    <row r="511" spans="3:3" ht="15.75" customHeight="1" x14ac:dyDescent="0.2">
      <c r="C511" s="27"/>
    </row>
    <row r="512" spans="3:3" ht="15.75" customHeight="1" x14ac:dyDescent="0.2">
      <c r="C512" s="27"/>
    </row>
    <row r="513" spans="3:3" ht="15.75" customHeight="1" x14ac:dyDescent="0.2">
      <c r="C513" s="27"/>
    </row>
    <row r="514" spans="3:3" ht="15.75" customHeight="1" x14ac:dyDescent="0.2">
      <c r="C514" s="27"/>
    </row>
    <row r="515" spans="3:3" ht="15.75" customHeight="1" x14ac:dyDescent="0.2">
      <c r="C515" s="27"/>
    </row>
    <row r="516" spans="3:3" ht="15.75" customHeight="1" x14ac:dyDescent="0.2">
      <c r="C516" s="27"/>
    </row>
    <row r="517" spans="3:3" ht="15.75" customHeight="1" x14ac:dyDescent="0.2">
      <c r="C517" s="27"/>
    </row>
    <row r="518" spans="3:3" ht="15.75" customHeight="1" x14ac:dyDescent="0.2">
      <c r="C518" s="27"/>
    </row>
    <row r="519" spans="3:3" ht="15.75" customHeight="1" x14ac:dyDescent="0.2">
      <c r="C519" s="27"/>
    </row>
    <row r="520" spans="3:3" ht="15.75" customHeight="1" x14ac:dyDescent="0.2">
      <c r="C520" s="27"/>
    </row>
    <row r="521" spans="3:3" ht="15.75" customHeight="1" x14ac:dyDescent="0.2">
      <c r="C521" s="27"/>
    </row>
    <row r="522" spans="3:3" ht="15.75" customHeight="1" x14ac:dyDescent="0.2">
      <c r="C522" s="27"/>
    </row>
    <row r="523" spans="3:3" ht="15.75" customHeight="1" x14ac:dyDescent="0.2">
      <c r="C523" s="27"/>
    </row>
    <row r="524" spans="3:3" ht="15.75" customHeight="1" x14ac:dyDescent="0.2">
      <c r="C524" s="27"/>
    </row>
    <row r="525" spans="3:3" ht="15.75" customHeight="1" x14ac:dyDescent="0.2">
      <c r="C525" s="27"/>
    </row>
    <row r="526" spans="3:3" ht="15.75" customHeight="1" x14ac:dyDescent="0.2">
      <c r="C526" s="27"/>
    </row>
    <row r="527" spans="3:3" ht="15.75" customHeight="1" x14ac:dyDescent="0.2">
      <c r="C527" s="27"/>
    </row>
    <row r="528" spans="3:3" ht="15.75" customHeight="1" x14ac:dyDescent="0.2">
      <c r="C528" s="27"/>
    </row>
    <row r="529" spans="3:3" ht="15.75" customHeight="1" x14ac:dyDescent="0.2">
      <c r="C529" s="27"/>
    </row>
    <row r="530" spans="3:3" ht="15.75" customHeight="1" x14ac:dyDescent="0.2">
      <c r="C530" s="27"/>
    </row>
    <row r="531" spans="3:3" ht="15.75" customHeight="1" x14ac:dyDescent="0.2">
      <c r="C531" s="27"/>
    </row>
    <row r="532" spans="3:3" ht="15.75" customHeight="1" x14ac:dyDescent="0.2">
      <c r="C532" s="27"/>
    </row>
    <row r="533" spans="3:3" ht="15.75" customHeight="1" x14ac:dyDescent="0.2">
      <c r="C533" s="27"/>
    </row>
    <row r="534" spans="3:3" ht="15.75" customHeight="1" x14ac:dyDescent="0.2">
      <c r="C534" s="27"/>
    </row>
    <row r="535" spans="3:3" ht="15.75" customHeight="1" x14ac:dyDescent="0.2">
      <c r="C535" s="27"/>
    </row>
    <row r="536" spans="3:3" ht="15.75" customHeight="1" x14ac:dyDescent="0.2">
      <c r="C536" s="27"/>
    </row>
    <row r="537" spans="3:3" ht="15.75" customHeight="1" x14ac:dyDescent="0.2">
      <c r="C537" s="27"/>
    </row>
    <row r="538" spans="3:3" ht="15.75" customHeight="1" x14ac:dyDescent="0.2">
      <c r="C538" s="27"/>
    </row>
    <row r="539" spans="3:3" ht="15.75" customHeight="1" x14ac:dyDescent="0.2">
      <c r="C539" s="27"/>
    </row>
    <row r="540" spans="3:3" ht="15.75" customHeight="1" x14ac:dyDescent="0.2">
      <c r="C540" s="27"/>
    </row>
    <row r="541" spans="3:3" ht="15.75" customHeight="1" x14ac:dyDescent="0.2">
      <c r="C541" s="27"/>
    </row>
    <row r="542" spans="3:3" ht="15.75" customHeight="1" x14ac:dyDescent="0.2">
      <c r="C542" s="27"/>
    </row>
    <row r="543" spans="3:3" ht="15.75" customHeight="1" x14ac:dyDescent="0.2">
      <c r="C543" s="27"/>
    </row>
    <row r="544" spans="3:3" ht="15.75" customHeight="1" x14ac:dyDescent="0.2">
      <c r="C544" s="27"/>
    </row>
    <row r="545" spans="3:3" ht="15.75" customHeight="1" x14ac:dyDescent="0.2">
      <c r="C545" s="27"/>
    </row>
    <row r="546" spans="3:3" ht="15.75" customHeight="1" x14ac:dyDescent="0.2">
      <c r="C546" s="27"/>
    </row>
    <row r="547" spans="3:3" ht="15.75" customHeight="1" x14ac:dyDescent="0.2">
      <c r="C547" s="27"/>
    </row>
    <row r="548" spans="3:3" ht="15.75" customHeight="1" x14ac:dyDescent="0.2">
      <c r="C548" s="27"/>
    </row>
    <row r="549" spans="3:3" ht="15.75" customHeight="1" x14ac:dyDescent="0.2">
      <c r="C549" s="27"/>
    </row>
    <row r="550" spans="3:3" ht="15.75" customHeight="1" x14ac:dyDescent="0.2">
      <c r="C550" s="27"/>
    </row>
    <row r="551" spans="3:3" ht="15.75" customHeight="1" x14ac:dyDescent="0.2">
      <c r="C551" s="27"/>
    </row>
    <row r="552" spans="3:3" ht="15.75" customHeight="1" x14ac:dyDescent="0.2">
      <c r="C552" s="27"/>
    </row>
    <row r="553" spans="3:3" ht="15.75" customHeight="1" x14ac:dyDescent="0.2">
      <c r="C553" s="27"/>
    </row>
    <row r="554" spans="3:3" ht="15.75" customHeight="1" x14ac:dyDescent="0.2">
      <c r="C554" s="27"/>
    </row>
    <row r="555" spans="3:3" ht="15.75" customHeight="1" x14ac:dyDescent="0.2">
      <c r="C555" s="27"/>
    </row>
    <row r="556" spans="3:3" ht="15.75" customHeight="1" x14ac:dyDescent="0.2">
      <c r="C556" s="27"/>
    </row>
    <row r="557" spans="3:3" ht="15.75" customHeight="1" x14ac:dyDescent="0.2">
      <c r="C557" s="27"/>
    </row>
    <row r="558" spans="3:3" ht="15.75" customHeight="1" x14ac:dyDescent="0.2">
      <c r="C558" s="27"/>
    </row>
    <row r="559" spans="3:3" ht="15.75" customHeight="1" x14ac:dyDescent="0.2">
      <c r="C559" s="27"/>
    </row>
    <row r="560" spans="3:3" ht="15.75" customHeight="1" x14ac:dyDescent="0.2">
      <c r="C560" s="27"/>
    </row>
    <row r="561" spans="3:3" ht="15.75" customHeight="1" x14ac:dyDescent="0.2">
      <c r="C561" s="27"/>
    </row>
    <row r="562" spans="3:3" ht="15.75" customHeight="1" x14ac:dyDescent="0.2">
      <c r="C562" s="27"/>
    </row>
    <row r="563" spans="3:3" ht="15.75" customHeight="1" x14ac:dyDescent="0.2">
      <c r="C563" s="27"/>
    </row>
    <row r="564" spans="3:3" ht="15.75" customHeight="1" x14ac:dyDescent="0.2">
      <c r="C564" s="27"/>
    </row>
    <row r="565" spans="3:3" ht="15.75" customHeight="1" x14ac:dyDescent="0.2">
      <c r="C565" s="27"/>
    </row>
    <row r="566" spans="3:3" ht="15.75" customHeight="1" x14ac:dyDescent="0.2">
      <c r="C566" s="27"/>
    </row>
    <row r="567" spans="3:3" ht="15.75" customHeight="1" x14ac:dyDescent="0.2">
      <c r="C567" s="27"/>
    </row>
    <row r="568" spans="3:3" ht="15.75" customHeight="1" x14ac:dyDescent="0.2">
      <c r="C568" s="27"/>
    </row>
    <row r="569" spans="3:3" ht="15.75" customHeight="1" x14ac:dyDescent="0.2">
      <c r="C569" s="27"/>
    </row>
    <row r="570" spans="3:3" ht="15.75" customHeight="1" x14ac:dyDescent="0.2">
      <c r="C570" s="27"/>
    </row>
    <row r="571" spans="3:3" ht="15.75" customHeight="1" x14ac:dyDescent="0.2">
      <c r="C571" s="27"/>
    </row>
    <row r="572" spans="3:3" ht="15.75" customHeight="1" x14ac:dyDescent="0.2">
      <c r="C572" s="27"/>
    </row>
    <row r="573" spans="3:3" ht="15.75" customHeight="1" x14ac:dyDescent="0.2">
      <c r="C573" s="27"/>
    </row>
    <row r="574" spans="3:3" ht="15.75" customHeight="1" x14ac:dyDescent="0.2">
      <c r="C574" s="27"/>
    </row>
    <row r="575" spans="3:3" ht="15.75" customHeight="1" x14ac:dyDescent="0.2">
      <c r="C575" s="27"/>
    </row>
    <row r="576" spans="3:3" ht="15.75" customHeight="1" x14ac:dyDescent="0.2">
      <c r="C576" s="27"/>
    </row>
    <row r="577" spans="3:3" ht="15.75" customHeight="1" x14ac:dyDescent="0.2">
      <c r="C577" s="27"/>
    </row>
    <row r="578" spans="3:3" ht="15.75" customHeight="1" x14ac:dyDescent="0.2">
      <c r="C578" s="27"/>
    </row>
    <row r="579" spans="3:3" ht="15.75" customHeight="1" x14ac:dyDescent="0.2">
      <c r="C579" s="27"/>
    </row>
    <row r="580" spans="3:3" ht="15.75" customHeight="1" x14ac:dyDescent="0.2">
      <c r="C580" s="27"/>
    </row>
    <row r="581" spans="3:3" ht="15.75" customHeight="1" x14ac:dyDescent="0.2">
      <c r="C581" s="27"/>
    </row>
    <row r="582" spans="3:3" ht="15.75" customHeight="1" x14ac:dyDescent="0.2">
      <c r="C582" s="27"/>
    </row>
    <row r="583" spans="3:3" ht="15.75" customHeight="1" x14ac:dyDescent="0.2">
      <c r="C583" s="27"/>
    </row>
    <row r="584" spans="3:3" ht="15.75" customHeight="1" x14ac:dyDescent="0.2">
      <c r="C584" s="27"/>
    </row>
    <row r="585" spans="3:3" ht="15.75" customHeight="1" x14ac:dyDescent="0.2">
      <c r="C585" s="27"/>
    </row>
    <row r="586" spans="3:3" ht="15.75" customHeight="1" x14ac:dyDescent="0.2">
      <c r="C586" s="27"/>
    </row>
    <row r="587" spans="3:3" ht="15.75" customHeight="1" x14ac:dyDescent="0.2">
      <c r="C587" s="27"/>
    </row>
    <row r="588" spans="3:3" ht="15.75" customHeight="1" x14ac:dyDescent="0.2">
      <c r="C588" s="27"/>
    </row>
    <row r="589" spans="3:3" ht="15.75" customHeight="1" x14ac:dyDescent="0.2">
      <c r="C589" s="27"/>
    </row>
    <row r="590" spans="3:3" ht="15.75" customHeight="1" x14ac:dyDescent="0.2">
      <c r="C590" s="27"/>
    </row>
    <row r="591" spans="3:3" ht="15.75" customHeight="1" x14ac:dyDescent="0.2">
      <c r="C591" s="27"/>
    </row>
    <row r="592" spans="3:3" ht="15.75" customHeight="1" x14ac:dyDescent="0.2">
      <c r="C592" s="27"/>
    </row>
    <row r="593" spans="3:3" ht="15.75" customHeight="1" x14ac:dyDescent="0.2">
      <c r="C593" s="27"/>
    </row>
    <row r="594" spans="3:3" ht="15.75" customHeight="1" x14ac:dyDescent="0.2">
      <c r="C594" s="27"/>
    </row>
    <row r="595" spans="3:3" ht="15.75" customHeight="1" x14ac:dyDescent="0.2">
      <c r="C595" s="27"/>
    </row>
    <row r="596" spans="3:3" ht="15.75" customHeight="1" x14ac:dyDescent="0.2">
      <c r="C596" s="27"/>
    </row>
    <row r="597" spans="3:3" ht="15.75" customHeight="1" x14ac:dyDescent="0.2">
      <c r="C597" s="27"/>
    </row>
    <row r="598" spans="3:3" ht="15.75" customHeight="1" x14ac:dyDescent="0.2">
      <c r="C598" s="27"/>
    </row>
    <row r="599" spans="3:3" ht="15.75" customHeight="1" x14ac:dyDescent="0.2">
      <c r="C599" s="27"/>
    </row>
    <row r="600" spans="3:3" ht="15.75" customHeight="1" x14ac:dyDescent="0.2">
      <c r="C600" s="27"/>
    </row>
    <row r="601" spans="3:3" ht="15.75" customHeight="1" x14ac:dyDescent="0.2">
      <c r="C601" s="27"/>
    </row>
    <row r="602" spans="3:3" ht="15.75" customHeight="1" x14ac:dyDescent="0.2">
      <c r="C602" s="27"/>
    </row>
    <row r="603" spans="3:3" ht="15.75" customHeight="1" x14ac:dyDescent="0.2">
      <c r="C603" s="27"/>
    </row>
    <row r="604" spans="3:3" ht="15.75" customHeight="1" x14ac:dyDescent="0.2">
      <c r="C604" s="27"/>
    </row>
    <row r="605" spans="3:3" ht="15.75" customHeight="1" x14ac:dyDescent="0.2">
      <c r="C605" s="27"/>
    </row>
    <row r="606" spans="3:3" ht="15.75" customHeight="1" x14ac:dyDescent="0.2">
      <c r="C606" s="27"/>
    </row>
    <row r="607" spans="3:3" ht="15.75" customHeight="1" x14ac:dyDescent="0.2">
      <c r="C607" s="27"/>
    </row>
    <row r="608" spans="3:3" ht="15.75" customHeight="1" x14ac:dyDescent="0.2">
      <c r="C608" s="27"/>
    </row>
    <row r="609" spans="3:3" ht="15.75" customHeight="1" x14ac:dyDescent="0.2">
      <c r="C609" s="27"/>
    </row>
    <row r="610" spans="3:3" ht="15.75" customHeight="1" x14ac:dyDescent="0.2">
      <c r="C610" s="27"/>
    </row>
    <row r="611" spans="3:3" ht="15.75" customHeight="1" x14ac:dyDescent="0.2">
      <c r="C611" s="27"/>
    </row>
    <row r="612" spans="3:3" ht="15.75" customHeight="1" x14ac:dyDescent="0.2">
      <c r="C612" s="27"/>
    </row>
    <row r="613" spans="3:3" ht="15.75" customHeight="1" x14ac:dyDescent="0.2">
      <c r="C613" s="27"/>
    </row>
    <row r="614" spans="3:3" ht="15.75" customHeight="1" x14ac:dyDescent="0.2">
      <c r="C614" s="27"/>
    </row>
    <row r="615" spans="3:3" ht="15.75" customHeight="1" x14ac:dyDescent="0.2">
      <c r="C615" s="27"/>
    </row>
    <row r="616" spans="3:3" ht="15.75" customHeight="1" x14ac:dyDescent="0.2">
      <c r="C616" s="27"/>
    </row>
    <row r="617" spans="3:3" ht="15.75" customHeight="1" x14ac:dyDescent="0.2">
      <c r="C617" s="27"/>
    </row>
    <row r="618" spans="3:3" ht="15.75" customHeight="1" x14ac:dyDescent="0.2">
      <c r="C618" s="27"/>
    </row>
    <row r="619" spans="3:3" ht="15.75" customHeight="1" x14ac:dyDescent="0.2">
      <c r="C619" s="27"/>
    </row>
    <row r="620" spans="3:3" ht="15.75" customHeight="1" x14ac:dyDescent="0.2">
      <c r="C620" s="27"/>
    </row>
    <row r="621" spans="3:3" ht="15.75" customHeight="1" x14ac:dyDescent="0.2">
      <c r="C621" s="27"/>
    </row>
    <row r="622" spans="3:3" ht="15.75" customHeight="1" x14ac:dyDescent="0.2">
      <c r="C622" s="27"/>
    </row>
    <row r="623" spans="3:3" ht="15.75" customHeight="1" x14ac:dyDescent="0.2">
      <c r="C623" s="27"/>
    </row>
    <row r="624" spans="3:3" ht="15.75" customHeight="1" x14ac:dyDescent="0.2">
      <c r="C624" s="27"/>
    </row>
    <row r="625" spans="3:3" ht="15.75" customHeight="1" x14ac:dyDescent="0.2">
      <c r="C625" s="27"/>
    </row>
    <row r="626" spans="3:3" ht="15.75" customHeight="1" x14ac:dyDescent="0.2">
      <c r="C626" s="27"/>
    </row>
    <row r="627" spans="3:3" ht="15.75" customHeight="1" x14ac:dyDescent="0.2">
      <c r="C627" s="27"/>
    </row>
    <row r="628" spans="3:3" ht="15.75" customHeight="1" x14ac:dyDescent="0.2">
      <c r="C628" s="27"/>
    </row>
    <row r="629" spans="3:3" ht="15.75" customHeight="1" x14ac:dyDescent="0.2">
      <c r="C629" s="27"/>
    </row>
    <row r="630" spans="3:3" ht="15.75" customHeight="1" x14ac:dyDescent="0.2">
      <c r="C630" s="27"/>
    </row>
    <row r="631" spans="3:3" ht="15.75" customHeight="1" x14ac:dyDescent="0.2">
      <c r="C631" s="27"/>
    </row>
    <row r="632" spans="3:3" ht="15.75" customHeight="1" x14ac:dyDescent="0.2">
      <c r="C632" s="27"/>
    </row>
    <row r="633" spans="3:3" ht="15.75" customHeight="1" x14ac:dyDescent="0.2">
      <c r="C633" s="27"/>
    </row>
    <row r="634" spans="3:3" ht="15.75" customHeight="1" x14ac:dyDescent="0.2">
      <c r="C634" s="27"/>
    </row>
    <row r="635" spans="3:3" ht="15.75" customHeight="1" x14ac:dyDescent="0.2">
      <c r="C635" s="27"/>
    </row>
    <row r="636" spans="3:3" ht="15.75" customHeight="1" x14ac:dyDescent="0.2">
      <c r="C636" s="27"/>
    </row>
    <row r="637" spans="3:3" ht="15.75" customHeight="1" x14ac:dyDescent="0.2">
      <c r="C637" s="27"/>
    </row>
    <row r="638" spans="3:3" ht="15.75" customHeight="1" x14ac:dyDescent="0.2">
      <c r="C638" s="27"/>
    </row>
    <row r="639" spans="3:3" ht="15.75" customHeight="1" x14ac:dyDescent="0.2">
      <c r="C639" s="27"/>
    </row>
    <row r="640" spans="3:3" ht="15.75" customHeight="1" x14ac:dyDescent="0.2">
      <c r="C640" s="27"/>
    </row>
    <row r="641" spans="3:3" ht="15.75" customHeight="1" x14ac:dyDescent="0.2">
      <c r="C641" s="27"/>
    </row>
    <row r="642" spans="3:3" ht="15.75" customHeight="1" x14ac:dyDescent="0.2">
      <c r="C642" s="27"/>
    </row>
    <row r="643" spans="3:3" ht="15.75" customHeight="1" x14ac:dyDescent="0.2">
      <c r="C643" s="27"/>
    </row>
    <row r="644" spans="3:3" ht="15.75" customHeight="1" x14ac:dyDescent="0.2">
      <c r="C644" s="27"/>
    </row>
    <row r="645" spans="3:3" ht="15.75" customHeight="1" x14ac:dyDescent="0.2">
      <c r="C645" s="27"/>
    </row>
    <row r="646" spans="3:3" ht="15.75" customHeight="1" x14ac:dyDescent="0.2">
      <c r="C646" s="27"/>
    </row>
    <row r="647" spans="3:3" ht="15.75" customHeight="1" x14ac:dyDescent="0.2">
      <c r="C647" s="27"/>
    </row>
    <row r="648" spans="3:3" ht="15.75" customHeight="1" x14ac:dyDescent="0.2">
      <c r="C648" s="27"/>
    </row>
    <row r="649" spans="3:3" ht="15.75" customHeight="1" x14ac:dyDescent="0.2">
      <c r="C649" s="27"/>
    </row>
    <row r="650" spans="3:3" ht="15.75" customHeight="1" x14ac:dyDescent="0.2">
      <c r="C650" s="27"/>
    </row>
    <row r="651" spans="3:3" ht="15.75" customHeight="1" x14ac:dyDescent="0.2">
      <c r="C651" s="27"/>
    </row>
    <row r="652" spans="3:3" ht="15.75" customHeight="1" x14ac:dyDescent="0.2">
      <c r="C652" s="27"/>
    </row>
    <row r="653" spans="3:3" ht="15.75" customHeight="1" x14ac:dyDescent="0.2">
      <c r="C653" s="27"/>
    </row>
    <row r="654" spans="3:3" ht="15.75" customHeight="1" x14ac:dyDescent="0.2">
      <c r="C654" s="27"/>
    </row>
    <row r="655" spans="3:3" ht="15.75" customHeight="1" x14ac:dyDescent="0.2">
      <c r="C655" s="27"/>
    </row>
    <row r="656" spans="3:3" ht="15.75" customHeight="1" x14ac:dyDescent="0.2">
      <c r="C656" s="27"/>
    </row>
    <row r="657" spans="3:3" ht="15.75" customHeight="1" x14ac:dyDescent="0.2">
      <c r="C657" s="27"/>
    </row>
    <row r="658" spans="3:3" ht="15.75" customHeight="1" x14ac:dyDescent="0.2">
      <c r="C658" s="27"/>
    </row>
    <row r="659" spans="3:3" ht="15.75" customHeight="1" x14ac:dyDescent="0.2">
      <c r="C659" s="27"/>
    </row>
    <row r="660" spans="3:3" ht="15.75" customHeight="1" x14ac:dyDescent="0.2">
      <c r="C660" s="27"/>
    </row>
    <row r="661" spans="3:3" ht="15.75" customHeight="1" x14ac:dyDescent="0.2">
      <c r="C661" s="27"/>
    </row>
    <row r="662" spans="3:3" ht="15.75" customHeight="1" x14ac:dyDescent="0.2">
      <c r="C662" s="27"/>
    </row>
    <row r="663" spans="3:3" ht="15.75" customHeight="1" x14ac:dyDescent="0.2">
      <c r="C663" s="27"/>
    </row>
    <row r="664" spans="3:3" ht="15.75" customHeight="1" x14ac:dyDescent="0.2">
      <c r="C664" s="27"/>
    </row>
    <row r="665" spans="3:3" ht="15.75" customHeight="1" x14ac:dyDescent="0.2">
      <c r="C665" s="27"/>
    </row>
    <row r="666" spans="3:3" ht="15.75" customHeight="1" x14ac:dyDescent="0.2">
      <c r="C666" s="27"/>
    </row>
    <row r="667" spans="3:3" ht="15.75" customHeight="1" x14ac:dyDescent="0.2">
      <c r="C667" s="27"/>
    </row>
    <row r="668" spans="3:3" ht="15.75" customHeight="1" x14ac:dyDescent="0.2">
      <c r="C668" s="27"/>
    </row>
    <row r="669" spans="3:3" ht="15.75" customHeight="1" x14ac:dyDescent="0.2">
      <c r="C669" s="27"/>
    </row>
    <row r="670" spans="3:3" ht="15.75" customHeight="1" x14ac:dyDescent="0.2">
      <c r="C670" s="27"/>
    </row>
    <row r="671" spans="3:3" ht="15.75" customHeight="1" x14ac:dyDescent="0.2">
      <c r="C671" s="27"/>
    </row>
    <row r="672" spans="3:3" ht="15.75" customHeight="1" x14ac:dyDescent="0.2">
      <c r="C672" s="27"/>
    </row>
    <row r="673" spans="3:3" ht="15.75" customHeight="1" x14ac:dyDescent="0.2">
      <c r="C673" s="27"/>
    </row>
    <row r="674" spans="3:3" ht="15.75" customHeight="1" x14ac:dyDescent="0.2">
      <c r="C674" s="27"/>
    </row>
    <row r="675" spans="3:3" ht="15.75" customHeight="1" x14ac:dyDescent="0.2">
      <c r="C675" s="27"/>
    </row>
    <row r="676" spans="3:3" ht="15.75" customHeight="1" x14ac:dyDescent="0.2">
      <c r="C676" s="27"/>
    </row>
    <row r="677" spans="3:3" ht="15.75" customHeight="1" x14ac:dyDescent="0.2">
      <c r="C677" s="27"/>
    </row>
    <row r="678" spans="3:3" ht="15.75" customHeight="1" x14ac:dyDescent="0.2">
      <c r="C678" s="27"/>
    </row>
    <row r="679" spans="3:3" ht="15.75" customHeight="1" x14ac:dyDescent="0.2">
      <c r="C679" s="27"/>
    </row>
    <row r="680" spans="3:3" ht="15.75" customHeight="1" x14ac:dyDescent="0.2">
      <c r="C680" s="27"/>
    </row>
    <row r="681" spans="3:3" ht="15.75" customHeight="1" x14ac:dyDescent="0.2">
      <c r="C681" s="27"/>
    </row>
    <row r="682" spans="3:3" ht="15.75" customHeight="1" x14ac:dyDescent="0.2">
      <c r="C682" s="27"/>
    </row>
    <row r="683" spans="3:3" ht="15.75" customHeight="1" x14ac:dyDescent="0.2">
      <c r="C683" s="27"/>
    </row>
    <row r="684" spans="3:3" ht="15.75" customHeight="1" x14ac:dyDescent="0.2">
      <c r="C684" s="27"/>
    </row>
    <row r="685" spans="3:3" ht="15.75" customHeight="1" x14ac:dyDescent="0.2">
      <c r="C685" s="27"/>
    </row>
    <row r="686" spans="3:3" ht="15.75" customHeight="1" x14ac:dyDescent="0.2">
      <c r="C686" s="27"/>
    </row>
    <row r="687" spans="3:3" ht="15.75" customHeight="1" x14ac:dyDescent="0.2">
      <c r="C687" s="27"/>
    </row>
    <row r="688" spans="3:3" ht="15.75" customHeight="1" x14ac:dyDescent="0.2">
      <c r="C688" s="27"/>
    </row>
    <row r="689" spans="3:3" ht="15.75" customHeight="1" x14ac:dyDescent="0.2">
      <c r="C689" s="27"/>
    </row>
    <row r="690" spans="3:3" ht="15.75" customHeight="1" x14ac:dyDescent="0.2">
      <c r="C690" s="27"/>
    </row>
    <row r="691" spans="3:3" ht="15.75" customHeight="1" x14ac:dyDescent="0.2">
      <c r="C691" s="27"/>
    </row>
    <row r="692" spans="3:3" ht="15.75" customHeight="1" x14ac:dyDescent="0.2">
      <c r="C692" s="27"/>
    </row>
    <row r="693" spans="3:3" ht="15.75" customHeight="1" x14ac:dyDescent="0.2">
      <c r="C693" s="27"/>
    </row>
    <row r="694" spans="3:3" ht="15.75" customHeight="1" x14ac:dyDescent="0.2">
      <c r="C694" s="27"/>
    </row>
    <row r="695" spans="3:3" ht="15.75" customHeight="1" x14ac:dyDescent="0.2">
      <c r="C695" s="27"/>
    </row>
    <row r="696" spans="3:3" ht="15.75" customHeight="1" x14ac:dyDescent="0.2">
      <c r="C696" s="27"/>
    </row>
    <row r="697" spans="3:3" ht="15.75" customHeight="1" x14ac:dyDescent="0.2">
      <c r="C697" s="27"/>
    </row>
    <row r="698" spans="3:3" ht="15.75" customHeight="1" x14ac:dyDescent="0.2">
      <c r="C698" s="27"/>
    </row>
    <row r="699" spans="3:3" ht="15.75" customHeight="1" x14ac:dyDescent="0.2">
      <c r="C699" s="27"/>
    </row>
    <row r="700" spans="3:3" ht="15.75" customHeight="1" x14ac:dyDescent="0.2">
      <c r="C700" s="27"/>
    </row>
    <row r="701" spans="3:3" ht="15.75" customHeight="1" x14ac:dyDescent="0.2">
      <c r="C701" s="27"/>
    </row>
    <row r="702" spans="3:3" ht="15.75" customHeight="1" x14ac:dyDescent="0.2">
      <c r="C702" s="27"/>
    </row>
    <row r="703" spans="3:3" ht="15.75" customHeight="1" x14ac:dyDescent="0.2">
      <c r="C703" s="27"/>
    </row>
    <row r="704" spans="3:3" ht="15.75" customHeight="1" x14ac:dyDescent="0.2">
      <c r="C704" s="27"/>
    </row>
    <row r="705" spans="3:3" ht="15.75" customHeight="1" x14ac:dyDescent="0.2">
      <c r="C705" s="27"/>
    </row>
    <row r="706" spans="3:3" ht="15.75" customHeight="1" x14ac:dyDescent="0.2">
      <c r="C706" s="27"/>
    </row>
    <row r="707" spans="3:3" ht="15.75" customHeight="1" x14ac:dyDescent="0.2">
      <c r="C707" s="27"/>
    </row>
    <row r="708" spans="3:3" ht="15.75" customHeight="1" x14ac:dyDescent="0.2">
      <c r="C708" s="27"/>
    </row>
    <row r="709" spans="3:3" ht="15.75" customHeight="1" x14ac:dyDescent="0.2">
      <c r="C709" s="27"/>
    </row>
    <row r="710" spans="3:3" ht="15.75" customHeight="1" x14ac:dyDescent="0.2">
      <c r="C710" s="27"/>
    </row>
    <row r="711" spans="3:3" ht="15.75" customHeight="1" x14ac:dyDescent="0.2">
      <c r="C711" s="27"/>
    </row>
    <row r="712" spans="3:3" ht="15.75" customHeight="1" x14ac:dyDescent="0.2">
      <c r="C712" s="27"/>
    </row>
    <row r="713" spans="3:3" ht="15.75" customHeight="1" x14ac:dyDescent="0.2">
      <c r="C713" s="27"/>
    </row>
    <row r="714" spans="3:3" ht="15.75" customHeight="1" x14ac:dyDescent="0.2">
      <c r="C714" s="27"/>
    </row>
    <row r="715" spans="3:3" ht="15.75" customHeight="1" x14ac:dyDescent="0.2">
      <c r="C715" s="27"/>
    </row>
    <row r="716" spans="3:3" ht="15.75" customHeight="1" x14ac:dyDescent="0.2">
      <c r="C716" s="27"/>
    </row>
    <row r="717" spans="3:3" ht="15.75" customHeight="1" x14ac:dyDescent="0.2">
      <c r="C717" s="27"/>
    </row>
    <row r="718" spans="3:3" ht="15.75" customHeight="1" x14ac:dyDescent="0.2">
      <c r="C718" s="27"/>
    </row>
    <row r="719" spans="3:3" ht="15.75" customHeight="1" x14ac:dyDescent="0.2">
      <c r="C719" s="27"/>
    </row>
    <row r="720" spans="3:3" ht="15.75" customHeight="1" x14ac:dyDescent="0.2">
      <c r="C720" s="27"/>
    </row>
    <row r="721" spans="3:3" ht="15.75" customHeight="1" x14ac:dyDescent="0.2">
      <c r="C721" s="27"/>
    </row>
    <row r="722" spans="3:3" ht="15.75" customHeight="1" x14ac:dyDescent="0.2">
      <c r="C722" s="27"/>
    </row>
    <row r="723" spans="3:3" ht="15.75" customHeight="1" x14ac:dyDescent="0.2">
      <c r="C723" s="27"/>
    </row>
    <row r="724" spans="3:3" ht="15.75" customHeight="1" x14ac:dyDescent="0.2">
      <c r="C724" s="27"/>
    </row>
    <row r="725" spans="3:3" ht="15.75" customHeight="1" x14ac:dyDescent="0.2">
      <c r="C725" s="27"/>
    </row>
    <row r="726" spans="3:3" ht="15.75" customHeight="1" x14ac:dyDescent="0.2">
      <c r="C726" s="27"/>
    </row>
    <row r="727" spans="3:3" ht="15.75" customHeight="1" x14ac:dyDescent="0.2">
      <c r="C727" s="27"/>
    </row>
    <row r="728" spans="3:3" ht="15.75" customHeight="1" x14ac:dyDescent="0.2">
      <c r="C728" s="27"/>
    </row>
    <row r="729" spans="3:3" ht="15.75" customHeight="1" x14ac:dyDescent="0.2">
      <c r="C729" s="27"/>
    </row>
    <row r="730" spans="3:3" ht="15.75" customHeight="1" x14ac:dyDescent="0.2">
      <c r="C730" s="27"/>
    </row>
    <row r="731" spans="3:3" ht="15.75" customHeight="1" x14ac:dyDescent="0.2">
      <c r="C731" s="27"/>
    </row>
    <row r="732" spans="3:3" ht="15.75" customHeight="1" x14ac:dyDescent="0.2">
      <c r="C732" s="27"/>
    </row>
    <row r="733" spans="3:3" ht="15.75" customHeight="1" x14ac:dyDescent="0.2">
      <c r="C733" s="27"/>
    </row>
    <row r="734" spans="3:3" ht="15.75" customHeight="1" x14ac:dyDescent="0.2">
      <c r="C734" s="27"/>
    </row>
    <row r="735" spans="3:3" ht="15.75" customHeight="1" x14ac:dyDescent="0.2">
      <c r="C735" s="27"/>
    </row>
    <row r="736" spans="3:3" ht="15.75" customHeight="1" x14ac:dyDescent="0.2">
      <c r="C736" s="27"/>
    </row>
    <row r="737" spans="3:3" ht="15.75" customHeight="1" x14ac:dyDescent="0.2">
      <c r="C737" s="27"/>
    </row>
    <row r="738" spans="3:3" ht="15.75" customHeight="1" x14ac:dyDescent="0.2">
      <c r="C738" s="27"/>
    </row>
    <row r="739" spans="3:3" ht="15.75" customHeight="1" x14ac:dyDescent="0.2">
      <c r="C739" s="27"/>
    </row>
    <row r="740" spans="3:3" ht="15.75" customHeight="1" x14ac:dyDescent="0.2">
      <c r="C740" s="27"/>
    </row>
    <row r="741" spans="3:3" ht="15.75" customHeight="1" x14ac:dyDescent="0.2">
      <c r="C741" s="27"/>
    </row>
    <row r="742" spans="3:3" ht="15.75" customHeight="1" x14ac:dyDescent="0.2">
      <c r="C742" s="27"/>
    </row>
    <row r="743" spans="3:3" ht="15.75" customHeight="1" x14ac:dyDescent="0.2">
      <c r="C743" s="27"/>
    </row>
    <row r="744" spans="3:3" ht="15.75" customHeight="1" x14ac:dyDescent="0.2">
      <c r="C744" s="27"/>
    </row>
    <row r="745" spans="3:3" ht="15.75" customHeight="1" x14ac:dyDescent="0.2">
      <c r="C745" s="27"/>
    </row>
    <row r="746" spans="3:3" ht="15.75" customHeight="1" x14ac:dyDescent="0.2">
      <c r="C746" s="27"/>
    </row>
    <row r="747" spans="3:3" ht="15.75" customHeight="1" x14ac:dyDescent="0.2">
      <c r="C747" s="27"/>
    </row>
    <row r="748" spans="3:3" ht="15.75" customHeight="1" x14ac:dyDescent="0.2">
      <c r="C748" s="27"/>
    </row>
    <row r="749" spans="3:3" ht="15.75" customHeight="1" x14ac:dyDescent="0.2">
      <c r="C749" s="27"/>
    </row>
    <row r="750" spans="3:3" ht="15.75" customHeight="1" x14ac:dyDescent="0.2">
      <c r="C750" s="27"/>
    </row>
    <row r="751" spans="3:3" ht="15.75" customHeight="1" x14ac:dyDescent="0.2">
      <c r="C751" s="27"/>
    </row>
    <row r="752" spans="3:3" ht="15.75" customHeight="1" x14ac:dyDescent="0.2">
      <c r="C752" s="27"/>
    </row>
    <row r="753" spans="3:3" ht="15.75" customHeight="1" x14ac:dyDescent="0.2">
      <c r="C753" s="27"/>
    </row>
    <row r="754" spans="3:3" ht="15.75" customHeight="1" x14ac:dyDescent="0.2">
      <c r="C754" s="27"/>
    </row>
    <row r="755" spans="3:3" ht="15.75" customHeight="1" x14ac:dyDescent="0.2">
      <c r="C755" s="27"/>
    </row>
    <row r="756" spans="3:3" ht="15.75" customHeight="1" x14ac:dyDescent="0.2">
      <c r="C756" s="27"/>
    </row>
    <row r="757" spans="3:3" ht="15.75" customHeight="1" x14ac:dyDescent="0.2">
      <c r="C757" s="27"/>
    </row>
    <row r="758" spans="3:3" ht="15.75" customHeight="1" x14ac:dyDescent="0.2">
      <c r="C758" s="27"/>
    </row>
    <row r="759" spans="3:3" ht="15.75" customHeight="1" x14ac:dyDescent="0.2">
      <c r="C759" s="27"/>
    </row>
    <row r="760" spans="3:3" ht="15.75" customHeight="1" x14ac:dyDescent="0.2">
      <c r="C760" s="27"/>
    </row>
    <row r="761" spans="3:3" ht="15.75" customHeight="1" x14ac:dyDescent="0.2">
      <c r="C761" s="27"/>
    </row>
    <row r="762" spans="3:3" ht="15.75" customHeight="1" x14ac:dyDescent="0.2">
      <c r="C762" s="27"/>
    </row>
    <row r="763" spans="3:3" ht="15.75" customHeight="1" x14ac:dyDescent="0.2">
      <c r="C763" s="27"/>
    </row>
    <row r="764" spans="3:3" ht="15.75" customHeight="1" x14ac:dyDescent="0.2">
      <c r="C764" s="27"/>
    </row>
    <row r="765" spans="3:3" ht="15.75" customHeight="1" x14ac:dyDescent="0.2">
      <c r="C765" s="27"/>
    </row>
    <row r="766" spans="3:3" ht="15.75" customHeight="1" x14ac:dyDescent="0.2">
      <c r="C766" s="27"/>
    </row>
    <row r="767" spans="3:3" ht="15.75" customHeight="1" x14ac:dyDescent="0.2">
      <c r="C767" s="27"/>
    </row>
    <row r="768" spans="3:3" ht="15.75" customHeight="1" x14ac:dyDescent="0.2">
      <c r="C768" s="27"/>
    </row>
    <row r="769" spans="3:3" ht="15.75" customHeight="1" x14ac:dyDescent="0.2">
      <c r="C769" s="27"/>
    </row>
    <row r="770" spans="3:3" ht="15.75" customHeight="1" x14ac:dyDescent="0.2">
      <c r="C770" s="27"/>
    </row>
    <row r="771" spans="3:3" ht="15.75" customHeight="1" x14ac:dyDescent="0.2">
      <c r="C771" s="27"/>
    </row>
    <row r="772" spans="3:3" ht="15.75" customHeight="1" x14ac:dyDescent="0.2">
      <c r="C772" s="27"/>
    </row>
    <row r="773" spans="3:3" ht="15.75" customHeight="1" x14ac:dyDescent="0.2">
      <c r="C773" s="27"/>
    </row>
    <row r="774" spans="3:3" ht="15.75" customHeight="1" x14ac:dyDescent="0.2">
      <c r="C774" s="27"/>
    </row>
    <row r="775" spans="3:3" ht="15.75" customHeight="1" x14ac:dyDescent="0.2">
      <c r="C775" s="27"/>
    </row>
    <row r="776" spans="3:3" ht="15.75" customHeight="1" x14ac:dyDescent="0.2">
      <c r="C776" s="27"/>
    </row>
    <row r="777" spans="3:3" ht="15.75" customHeight="1" x14ac:dyDescent="0.2">
      <c r="C777" s="27"/>
    </row>
    <row r="778" spans="3:3" ht="15.75" customHeight="1" x14ac:dyDescent="0.2">
      <c r="C778" s="27"/>
    </row>
    <row r="779" spans="3:3" ht="15.75" customHeight="1" x14ac:dyDescent="0.2">
      <c r="C779" s="27"/>
    </row>
    <row r="780" spans="3:3" ht="15.75" customHeight="1" x14ac:dyDescent="0.2">
      <c r="C780" s="27"/>
    </row>
    <row r="781" spans="3:3" ht="15.75" customHeight="1" x14ac:dyDescent="0.2">
      <c r="C781" s="27"/>
    </row>
    <row r="782" spans="3:3" ht="15.75" customHeight="1" x14ac:dyDescent="0.2">
      <c r="C782" s="27"/>
    </row>
    <row r="783" spans="3:3" ht="15.75" customHeight="1" x14ac:dyDescent="0.2">
      <c r="C783" s="27"/>
    </row>
    <row r="784" spans="3:3" ht="15.75" customHeight="1" x14ac:dyDescent="0.2">
      <c r="C784" s="27"/>
    </row>
    <row r="785" spans="3:3" ht="15.75" customHeight="1" x14ac:dyDescent="0.2">
      <c r="C785" s="27"/>
    </row>
    <row r="786" spans="3:3" ht="15.75" customHeight="1" x14ac:dyDescent="0.2">
      <c r="C786" s="27"/>
    </row>
    <row r="787" spans="3:3" ht="15.75" customHeight="1" x14ac:dyDescent="0.2">
      <c r="C787" s="27"/>
    </row>
    <row r="788" spans="3:3" ht="15.75" customHeight="1" x14ac:dyDescent="0.2">
      <c r="C788" s="27"/>
    </row>
    <row r="789" spans="3:3" ht="15.75" customHeight="1" x14ac:dyDescent="0.2">
      <c r="C789" s="27"/>
    </row>
    <row r="790" spans="3:3" ht="15.75" customHeight="1" x14ac:dyDescent="0.2">
      <c r="C790" s="27"/>
    </row>
    <row r="791" spans="3:3" ht="15.75" customHeight="1" x14ac:dyDescent="0.2">
      <c r="C791" s="27"/>
    </row>
    <row r="792" spans="3:3" ht="15.75" customHeight="1" x14ac:dyDescent="0.2">
      <c r="C792" s="27"/>
    </row>
    <row r="793" spans="3:3" ht="15.75" customHeight="1" x14ac:dyDescent="0.2">
      <c r="C793" s="27"/>
    </row>
    <row r="794" spans="3:3" ht="15.75" customHeight="1" x14ac:dyDescent="0.2">
      <c r="C794" s="27"/>
    </row>
    <row r="795" spans="3:3" ht="15.75" customHeight="1" x14ac:dyDescent="0.2">
      <c r="C795" s="27"/>
    </row>
    <row r="796" spans="3:3" ht="15.75" customHeight="1" x14ac:dyDescent="0.2">
      <c r="C796" s="27"/>
    </row>
    <row r="797" spans="3:3" ht="15.75" customHeight="1" x14ac:dyDescent="0.2">
      <c r="C797" s="27"/>
    </row>
    <row r="798" spans="3:3" ht="15.75" customHeight="1" x14ac:dyDescent="0.2">
      <c r="C798" s="27"/>
    </row>
    <row r="799" spans="3:3" ht="15.75" customHeight="1" x14ac:dyDescent="0.2">
      <c r="C799" s="27"/>
    </row>
    <row r="800" spans="3:3" ht="15.75" customHeight="1" x14ac:dyDescent="0.2">
      <c r="C800" s="27"/>
    </row>
    <row r="801" spans="3:3" ht="15.75" customHeight="1" x14ac:dyDescent="0.2">
      <c r="C801" s="27"/>
    </row>
    <row r="802" spans="3:3" ht="15.75" customHeight="1" x14ac:dyDescent="0.2">
      <c r="C802" s="27"/>
    </row>
    <row r="803" spans="3:3" ht="15.75" customHeight="1" x14ac:dyDescent="0.2">
      <c r="C803" s="27"/>
    </row>
    <row r="804" spans="3:3" ht="15.75" customHeight="1" x14ac:dyDescent="0.2">
      <c r="C804" s="27"/>
    </row>
    <row r="805" spans="3:3" ht="15.75" customHeight="1" x14ac:dyDescent="0.2">
      <c r="C805" s="27"/>
    </row>
    <row r="806" spans="3:3" ht="15.75" customHeight="1" x14ac:dyDescent="0.2">
      <c r="C806" s="27"/>
    </row>
    <row r="807" spans="3:3" ht="15.75" customHeight="1" x14ac:dyDescent="0.2">
      <c r="C807" s="27"/>
    </row>
    <row r="808" spans="3:3" ht="15.75" customHeight="1" x14ac:dyDescent="0.2">
      <c r="C808" s="27"/>
    </row>
    <row r="809" spans="3:3" ht="15.75" customHeight="1" x14ac:dyDescent="0.2">
      <c r="C809" s="27"/>
    </row>
    <row r="810" spans="3:3" ht="15.75" customHeight="1" x14ac:dyDescent="0.2">
      <c r="C810" s="27"/>
    </row>
    <row r="811" spans="3:3" ht="15.75" customHeight="1" x14ac:dyDescent="0.2">
      <c r="C811" s="27"/>
    </row>
    <row r="812" spans="3:3" ht="15.75" customHeight="1" x14ac:dyDescent="0.2">
      <c r="C812" s="27"/>
    </row>
    <row r="813" spans="3:3" ht="15.75" customHeight="1" x14ac:dyDescent="0.2">
      <c r="C813" s="27"/>
    </row>
    <row r="814" spans="3:3" ht="15.75" customHeight="1" x14ac:dyDescent="0.2">
      <c r="C814" s="27"/>
    </row>
    <row r="815" spans="3:3" ht="15.75" customHeight="1" x14ac:dyDescent="0.2">
      <c r="C815" s="27"/>
    </row>
    <row r="816" spans="3:3" ht="15.75" customHeight="1" x14ac:dyDescent="0.2">
      <c r="C816" s="27"/>
    </row>
    <row r="817" spans="3:3" ht="15.75" customHeight="1" x14ac:dyDescent="0.2">
      <c r="C817" s="27"/>
    </row>
    <row r="818" spans="3:3" ht="15.75" customHeight="1" x14ac:dyDescent="0.2">
      <c r="C818" s="27"/>
    </row>
    <row r="819" spans="3:3" ht="15.75" customHeight="1" x14ac:dyDescent="0.2">
      <c r="C819" s="27"/>
    </row>
    <row r="820" spans="3:3" ht="15.75" customHeight="1" x14ac:dyDescent="0.2">
      <c r="C820" s="27"/>
    </row>
    <row r="821" spans="3:3" ht="15.75" customHeight="1" x14ac:dyDescent="0.2">
      <c r="C821" s="27"/>
    </row>
    <row r="822" spans="3:3" ht="15.75" customHeight="1" x14ac:dyDescent="0.2">
      <c r="C822" s="27"/>
    </row>
    <row r="823" spans="3:3" ht="15.75" customHeight="1" x14ac:dyDescent="0.2">
      <c r="C823" s="27"/>
    </row>
    <row r="824" spans="3:3" ht="15.75" customHeight="1" x14ac:dyDescent="0.2">
      <c r="C824" s="27"/>
    </row>
    <row r="825" spans="3:3" ht="15.75" customHeight="1" x14ac:dyDescent="0.2">
      <c r="C825" s="27"/>
    </row>
    <row r="826" spans="3:3" ht="15.75" customHeight="1" x14ac:dyDescent="0.2">
      <c r="C826" s="27"/>
    </row>
    <row r="827" spans="3:3" ht="15.75" customHeight="1" x14ac:dyDescent="0.2">
      <c r="C827" s="27"/>
    </row>
    <row r="828" spans="3:3" ht="15.75" customHeight="1" x14ac:dyDescent="0.2">
      <c r="C828" s="27"/>
    </row>
    <row r="829" spans="3:3" ht="15.75" customHeight="1" x14ac:dyDescent="0.2">
      <c r="C829" s="27"/>
    </row>
    <row r="830" spans="3:3" ht="15.75" customHeight="1" x14ac:dyDescent="0.2">
      <c r="C830" s="27"/>
    </row>
    <row r="831" spans="3:3" ht="15.75" customHeight="1" x14ac:dyDescent="0.2">
      <c r="C831" s="27"/>
    </row>
    <row r="832" spans="3:3" ht="15.75" customHeight="1" x14ac:dyDescent="0.2">
      <c r="C832" s="27"/>
    </row>
    <row r="833" spans="3:3" ht="15.75" customHeight="1" x14ac:dyDescent="0.2">
      <c r="C833" s="27"/>
    </row>
    <row r="834" spans="3:3" ht="15.75" customHeight="1" x14ac:dyDescent="0.2">
      <c r="C834" s="27"/>
    </row>
    <row r="835" spans="3:3" ht="15.75" customHeight="1" x14ac:dyDescent="0.2">
      <c r="C835" s="27"/>
    </row>
    <row r="836" spans="3:3" ht="15.75" customHeight="1" x14ac:dyDescent="0.2">
      <c r="C836" s="27"/>
    </row>
    <row r="837" spans="3:3" ht="15.75" customHeight="1" x14ac:dyDescent="0.2">
      <c r="C837" s="27"/>
    </row>
    <row r="838" spans="3:3" ht="15.75" customHeight="1" x14ac:dyDescent="0.2">
      <c r="C838" s="27"/>
    </row>
    <row r="839" spans="3:3" ht="15.75" customHeight="1" x14ac:dyDescent="0.2">
      <c r="C839" s="27"/>
    </row>
    <row r="840" spans="3:3" ht="15.75" customHeight="1" x14ac:dyDescent="0.2">
      <c r="C840" s="27"/>
    </row>
    <row r="841" spans="3:3" ht="15.75" customHeight="1" x14ac:dyDescent="0.2">
      <c r="C841" s="27"/>
    </row>
    <row r="842" spans="3:3" ht="15.75" customHeight="1" x14ac:dyDescent="0.2">
      <c r="C842" s="27"/>
    </row>
    <row r="843" spans="3:3" ht="15.75" customHeight="1" x14ac:dyDescent="0.2">
      <c r="C843" s="27"/>
    </row>
    <row r="844" spans="3:3" ht="15.75" customHeight="1" x14ac:dyDescent="0.2">
      <c r="C844" s="27"/>
    </row>
    <row r="845" spans="3:3" ht="15.75" customHeight="1" x14ac:dyDescent="0.2">
      <c r="C845" s="27"/>
    </row>
    <row r="846" spans="3:3" ht="15.75" customHeight="1" x14ac:dyDescent="0.2">
      <c r="C846" s="27"/>
    </row>
    <row r="847" spans="3:3" ht="15.75" customHeight="1" x14ac:dyDescent="0.2">
      <c r="C847" s="27"/>
    </row>
    <row r="848" spans="3:3" ht="15.75" customHeight="1" x14ac:dyDescent="0.2">
      <c r="C848" s="27"/>
    </row>
    <row r="849" spans="3:3" ht="15.75" customHeight="1" x14ac:dyDescent="0.2">
      <c r="C849" s="27"/>
    </row>
    <row r="850" spans="3:3" ht="15.75" customHeight="1" x14ac:dyDescent="0.2">
      <c r="C850" s="27"/>
    </row>
    <row r="851" spans="3:3" ht="15.75" customHeight="1" x14ac:dyDescent="0.2">
      <c r="C851" s="27"/>
    </row>
    <row r="852" spans="3:3" ht="15.75" customHeight="1" x14ac:dyDescent="0.2">
      <c r="C852" s="27"/>
    </row>
    <row r="853" spans="3:3" ht="15.75" customHeight="1" x14ac:dyDescent="0.2">
      <c r="C853" s="27"/>
    </row>
    <row r="854" spans="3:3" ht="15.75" customHeight="1" x14ac:dyDescent="0.2">
      <c r="C854" s="27"/>
    </row>
    <row r="855" spans="3:3" ht="15.75" customHeight="1" x14ac:dyDescent="0.2">
      <c r="C855" s="27"/>
    </row>
    <row r="856" spans="3:3" ht="15.75" customHeight="1" x14ac:dyDescent="0.2">
      <c r="C856" s="27"/>
    </row>
    <row r="857" spans="3:3" ht="15.75" customHeight="1" x14ac:dyDescent="0.2">
      <c r="C857" s="27"/>
    </row>
    <row r="858" spans="3:3" ht="15.75" customHeight="1" x14ac:dyDescent="0.2">
      <c r="C858" s="27"/>
    </row>
    <row r="859" spans="3:3" ht="15.75" customHeight="1" x14ac:dyDescent="0.2">
      <c r="C859" s="27"/>
    </row>
    <row r="860" spans="3:3" ht="15.75" customHeight="1" x14ac:dyDescent="0.2">
      <c r="C860" s="27"/>
    </row>
    <row r="861" spans="3:3" ht="15.75" customHeight="1" x14ac:dyDescent="0.2">
      <c r="C861" s="27"/>
    </row>
    <row r="862" spans="3:3" ht="15.75" customHeight="1" x14ac:dyDescent="0.2">
      <c r="C862" s="27"/>
    </row>
    <row r="863" spans="3:3" ht="15.75" customHeight="1" x14ac:dyDescent="0.2">
      <c r="C863" s="27"/>
    </row>
    <row r="864" spans="3:3" ht="15.75" customHeight="1" x14ac:dyDescent="0.2">
      <c r="C864" s="27"/>
    </row>
    <row r="865" spans="3:3" ht="15.75" customHeight="1" x14ac:dyDescent="0.2">
      <c r="C865" s="27"/>
    </row>
    <row r="866" spans="3:3" ht="15.75" customHeight="1" x14ac:dyDescent="0.2">
      <c r="C866" s="27"/>
    </row>
    <row r="867" spans="3:3" ht="15.75" customHeight="1" x14ac:dyDescent="0.2">
      <c r="C867" s="27"/>
    </row>
    <row r="868" spans="3:3" ht="15.75" customHeight="1" x14ac:dyDescent="0.2">
      <c r="C868" s="27"/>
    </row>
    <row r="869" spans="3:3" ht="15.75" customHeight="1" x14ac:dyDescent="0.2">
      <c r="C869" s="27"/>
    </row>
    <row r="870" spans="3:3" ht="15.75" customHeight="1" x14ac:dyDescent="0.2">
      <c r="C870" s="27"/>
    </row>
    <row r="871" spans="3:3" ht="15.75" customHeight="1" x14ac:dyDescent="0.2">
      <c r="C871" s="27"/>
    </row>
    <row r="872" spans="3:3" ht="15.75" customHeight="1" x14ac:dyDescent="0.2">
      <c r="C872" s="27"/>
    </row>
    <row r="873" spans="3:3" ht="15.75" customHeight="1" x14ac:dyDescent="0.2">
      <c r="C873" s="27"/>
    </row>
    <row r="874" spans="3:3" ht="15.75" customHeight="1" x14ac:dyDescent="0.2">
      <c r="C874" s="27"/>
    </row>
    <row r="875" spans="3:3" ht="15.75" customHeight="1" x14ac:dyDescent="0.2">
      <c r="C875" s="27"/>
    </row>
    <row r="876" spans="3:3" ht="15.75" customHeight="1" x14ac:dyDescent="0.2">
      <c r="C876" s="27"/>
    </row>
    <row r="877" spans="3:3" ht="15.75" customHeight="1" x14ac:dyDescent="0.2">
      <c r="C877" s="27"/>
    </row>
    <row r="878" spans="3:3" ht="15.75" customHeight="1" x14ac:dyDescent="0.2">
      <c r="C878" s="27"/>
    </row>
    <row r="879" spans="3:3" ht="15.75" customHeight="1" x14ac:dyDescent="0.2">
      <c r="C879" s="27"/>
    </row>
    <row r="880" spans="3:3" ht="15.75" customHeight="1" x14ac:dyDescent="0.2">
      <c r="C880" s="27"/>
    </row>
    <row r="881" spans="3:3" ht="15.75" customHeight="1" x14ac:dyDescent="0.2">
      <c r="C881" s="27"/>
    </row>
    <row r="882" spans="3:3" ht="15.75" customHeight="1" x14ac:dyDescent="0.2">
      <c r="C882" s="27"/>
    </row>
    <row r="883" spans="3:3" ht="15.75" customHeight="1" x14ac:dyDescent="0.2">
      <c r="C883" s="27"/>
    </row>
    <row r="884" spans="3:3" ht="15.75" customHeight="1" x14ac:dyDescent="0.2">
      <c r="C884" s="27"/>
    </row>
    <row r="885" spans="3:3" ht="15.75" customHeight="1" x14ac:dyDescent="0.2">
      <c r="C885" s="27"/>
    </row>
    <row r="886" spans="3:3" ht="15.75" customHeight="1" x14ac:dyDescent="0.2">
      <c r="C886" s="27"/>
    </row>
    <row r="887" spans="3:3" ht="15.75" customHeight="1" x14ac:dyDescent="0.2">
      <c r="C887" s="27"/>
    </row>
    <row r="888" spans="3:3" ht="15.75" customHeight="1" x14ac:dyDescent="0.2">
      <c r="C888" s="27"/>
    </row>
    <row r="889" spans="3:3" ht="15.75" customHeight="1" x14ac:dyDescent="0.2">
      <c r="C889" s="27"/>
    </row>
    <row r="890" spans="3:3" ht="15.75" customHeight="1" x14ac:dyDescent="0.2">
      <c r="C890" s="27"/>
    </row>
    <row r="891" spans="3:3" ht="15.75" customHeight="1" x14ac:dyDescent="0.2">
      <c r="C891" s="27"/>
    </row>
    <row r="892" spans="3:3" ht="15.75" customHeight="1" x14ac:dyDescent="0.2">
      <c r="C892" s="27"/>
    </row>
    <row r="893" spans="3:3" ht="15.75" customHeight="1" x14ac:dyDescent="0.2">
      <c r="C893" s="27"/>
    </row>
    <row r="894" spans="3:3" ht="15.75" customHeight="1" x14ac:dyDescent="0.2">
      <c r="C894" s="27"/>
    </row>
    <row r="895" spans="3:3" ht="15.75" customHeight="1" x14ac:dyDescent="0.2">
      <c r="C895" s="27"/>
    </row>
    <row r="896" spans="3:3" ht="15.75" customHeight="1" x14ac:dyDescent="0.2">
      <c r="C896" s="27"/>
    </row>
    <row r="897" spans="3:3" ht="15.75" customHeight="1" x14ac:dyDescent="0.2">
      <c r="C897" s="27"/>
    </row>
    <row r="898" spans="3:3" ht="15.75" customHeight="1" x14ac:dyDescent="0.2">
      <c r="C898" s="27"/>
    </row>
    <row r="899" spans="3:3" ht="15.75" customHeight="1" x14ac:dyDescent="0.2">
      <c r="C899" s="27"/>
    </row>
    <row r="900" spans="3:3" ht="15.75" customHeight="1" x14ac:dyDescent="0.2">
      <c r="C900" s="27"/>
    </row>
    <row r="901" spans="3:3" ht="15.75" customHeight="1" x14ac:dyDescent="0.2">
      <c r="C901" s="27"/>
    </row>
    <row r="902" spans="3:3" ht="15.75" customHeight="1" x14ac:dyDescent="0.2">
      <c r="C902" s="27"/>
    </row>
    <row r="903" spans="3:3" ht="15.75" customHeight="1" x14ac:dyDescent="0.2">
      <c r="C903" s="27"/>
    </row>
    <row r="904" spans="3:3" ht="15.75" customHeight="1" x14ac:dyDescent="0.2">
      <c r="C904" s="27"/>
    </row>
    <row r="905" spans="3:3" ht="15.75" customHeight="1" x14ac:dyDescent="0.2">
      <c r="C905" s="27"/>
    </row>
    <row r="906" spans="3:3" ht="15.75" customHeight="1" x14ac:dyDescent="0.2">
      <c r="C906" s="27"/>
    </row>
    <row r="907" spans="3:3" ht="15.75" customHeight="1" x14ac:dyDescent="0.2">
      <c r="C907" s="27"/>
    </row>
    <row r="908" spans="3:3" ht="15.75" customHeight="1" x14ac:dyDescent="0.2">
      <c r="C908" s="27"/>
    </row>
    <row r="909" spans="3:3" ht="15.75" customHeight="1" x14ac:dyDescent="0.2">
      <c r="C909" s="27"/>
    </row>
    <row r="910" spans="3:3" ht="15.75" customHeight="1" x14ac:dyDescent="0.2">
      <c r="C910" s="27"/>
    </row>
    <row r="911" spans="3:3" ht="15.75" customHeight="1" x14ac:dyDescent="0.2">
      <c r="C911" s="27"/>
    </row>
    <row r="912" spans="3:3" ht="15.75" customHeight="1" x14ac:dyDescent="0.2">
      <c r="C912" s="27"/>
    </row>
    <row r="913" spans="3:3" ht="15.75" customHeight="1" x14ac:dyDescent="0.2">
      <c r="C913" s="27"/>
    </row>
    <row r="914" spans="3:3" ht="15.75" customHeight="1" x14ac:dyDescent="0.2">
      <c r="C914" s="27"/>
    </row>
    <row r="915" spans="3:3" ht="15.75" customHeight="1" x14ac:dyDescent="0.2">
      <c r="C915" s="27"/>
    </row>
    <row r="916" spans="3:3" ht="15.75" customHeight="1" x14ac:dyDescent="0.2">
      <c r="C916" s="27"/>
    </row>
    <row r="917" spans="3:3" ht="15.75" customHeight="1" x14ac:dyDescent="0.2">
      <c r="C917" s="27"/>
    </row>
    <row r="918" spans="3:3" ht="15.75" customHeight="1" x14ac:dyDescent="0.2">
      <c r="C918" s="27"/>
    </row>
    <row r="919" spans="3:3" ht="15.75" customHeight="1" x14ac:dyDescent="0.2">
      <c r="C919" s="27"/>
    </row>
    <row r="920" spans="3:3" ht="15.75" customHeight="1" x14ac:dyDescent="0.2">
      <c r="C920" s="27"/>
    </row>
    <row r="921" spans="3:3" ht="15.75" customHeight="1" x14ac:dyDescent="0.2">
      <c r="C921" s="27"/>
    </row>
    <row r="922" spans="3:3" ht="15.75" customHeight="1" x14ac:dyDescent="0.2">
      <c r="C922" s="27"/>
    </row>
    <row r="923" spans="3:3" ht="15.75" customHeight="1" x14ac:dyDescent="0.2">
      <c r="C923" s="27"/>
    </row>
    <row r="924" spans="3:3" ht="15.75" customHeight="1" x14ac:dyDescent="0.2">
      <c r="C924" s="27"/>
    </row>
    <row r="925" spans="3:3" ht="15.75" customHeight="1" x14ac:dyDescent="0.2">
      <c r="C925" s="27"/>
    </row>
    <row r="926" spans="3:3" ht="15.75" customHeight="1" x14ac:dyDescent="0.2">
      <c r="C926" s="27"/>
    </row>
    <row r="927" spans="3:3" ht="15.75" customHeight="1" x14ac:dyDescent="0.2">
      <c r="C927" s="27"/>
    </row>
    <row r="928" spans="3:3" ht="15.75" customHeight="1" x14ac:dyDescent="0.2">
      <c r="C928" s="27"/>
    </row>
    <row r="929" spans="3:3" ht="15.75" customHeight="1" x14ac:dyDescent="0.2">
      <c r="C929" s="27"/>
    </row>
    <row r="930" spans="3:3" ht="15.75" customHeight="1" x14ac:dyDescent="0.2">
      <c r="C930" s="27"/>
    </row>
    <row r="931" spans="3:3" ht="15.75" customHeight="1" x14ac:dyDescent="0.2">
      <c r="C931" s="27"/>
    </row>
    <row r="932" spans="3:3" ht="15.75" customHeight="1" x14ac:dyDescent="0.2">
      <c r="C932" s="27"/>
    </row>
    <row r="933" spans="3:3" ht="15.75" customHeight="1" x14ac:dyDescent="0.2">
      <c r="C933" s="27"/>
    </row>
    <row r="934" spans="3:3" ht="15.75" customHeight="1" x14ac:dyDescent="0.2">
      <c r="C934" s="27"/>
    </row>
    <row r="935" spans="3:3" ht="15.75" customHeight="1" x14ac:dyDescent="0.2">
      <c r="C935" s="27"/>
    </row>
    <row r="936" spans="3:3" ht="15.75" customHeight="1" x14ac:dyDescent="0.2">
      <c r="C936" s="27"/>
    </row>
    <row r="937" spans="3:3" ht="15.75" customHeight="1" x14ac:dyDescent="0.2">
      <c r="C937" s="27"/>
    </row>
    <row r="938" spans="3:3" ht="15.75" customHeight="1" x14ac:dyDescent="0.2">
      <c r="C938" s="27"/>
    </row>
    <row r="939" spans="3:3" ht="15.75" customHeight="1" x14ac:dyDescent="0.2">
      <c r="C939" s="27"/>
    </row>
    <row r="940" spans="3:3" ht="15.75" customHeight="1" x14ac:dyDescent="0.2">
      <c r="C940" s="27"/>
    </row>
    <row r="941" spans="3:3" ht="15.75" customHeight="1" x14ac:dyDescent="0.2">
      <c r="C941" s="27"/>
    </row>
    <row r="942" spans="3:3" ht="15.75" customHeight="1" x14ac:dyDescent="0.2">
      <c r="C942" s="27"/>
    </row>
    <row r="943" spans="3:3" ht="15.75" customHeight="1" x14ac:dyDescent="0.2">
      <c r="C943" s="27"/>
    </row>
    <row r="944" spans="3:3" ht="15.75" customHeight="1" x14ac:dyDescent="0.2">
      <c r="C944" s="27"/>
    </row>
    <row r="945" spans="3:3" ht="15.75" customHeight="1" x14ac:dyDescent="0.2">
      <c r="C945" s="27"/>
    </row>
    <row r="946" spans="3:3" ht="15.75" customHeight="1" x14ac:dyDescent="0.2">
      <c r="C946" s="27"/>
    </row>
    <row r="947" spans="3:3" ht="15.75" customHeight="1" x14ac:dyDescent="0.2">
      <c r="C947" s="27"/>
    </row>
    <row r="948" spans="3:3" ht="15.75" customHeight="1" x14ac:dyDescent="0.2">
      <c r="C948" s="27"/>
    </row>
    <row r="949" spans="3:3" ht="15.75" customHeight="1" x14ac:dyDescent="0.2">
      <c r="C949" s="27"/>
    </row>
    <row r="950" spans="3:3" ht="15.75" customHeight="1" x14ac:dyDescent="0.2">
      <c r="C950" s="27"/>
    </row>
    <row r="951" spans="3:3" ht="15.75" customHeight="1" x14ac:dyDescent="0.2">
      <c r="C951" s="27"/>
    </row>
    <row r="952" spans="3:3" ht="15.75" customHeight="1" x14ac:dyDescent="0.2">
      <c r="C952" s="27"/>
    </row>
    <row r="953" spans="3:3" ht="15.75" customHeight="1" x14ac:dyDescent="0.2">
      <c r="C953" s="27"/>
    </row>
    <row r="954" spans="3:3" ht="15.75" customHeight="1" x14ac:dyDescent="0.2">
      <c r="C954" s="27"/>
    </row>
    <row r="955" spans="3:3" ht="15.75" customHeight="1" x14ac:dyDescent="0.2">
      <c r="C955" s="27"/>
    </row>
    <row r="956" spans="3:3" ht="15.75" customHeight="1" x14ac:dyDescent="0.2">
      <c r="C956" s="27"/>
    </row>
    <row r="957" spans="3:3" ht="15.75" customHeight="1" x14ac:dyDescent="0.2">
      <c r="C957" s="27"/>
    </row>
    <row r="958" spans="3:3" ht="15.75" customHeight="1" x14ac:dyDescent="0.2">
      <c r="C958" s="27"/>
    </row>
    <row r="959" spans="3:3" ht="15.75" customHeight="1" x14ac:dyDescent="0.2">
      <c r="C959" s="27"/>
    </row>
    <row r="960" spans="3:3" ht="15.75" customHeight="1" x14ac:dyDescent="0.2">
      <c r="C960" s="27"/>
    </row>
    <row r="961" spans="3:3" ht="15.75" customHeight="1" x14ac:dyDescent="0.2">
      <c r="C961" s="27"/>
    </row>
    <row r="962" spans="3:3" ht="15.75" customHeight="1" x14ac:dyDescent="0.2">
      <c r="C962" s="27"/>
    </row>
    <row r="963" spans="3:3" ht="15.75" customHeight="1" x14ac:dyDescent="0.2">
      <c r="C963" s="27"/>
    </row>
    <row r="964" spans="3:3" ht="15.75" customHeight="1" x14ac:dyDescent="0.2">
      <c r="C964" s="27"/>
    </row>
    <row r="965" spans="3:3" ht="15.75" customHeight="1" x14ac:dyDescent="0.2">
      <c r="C965" s="27"/>
    </row>
    <row r="966" spans="3:3" ht="15.75" customHeight="1" x14ac:dyDescent="0.2">
      <c r="C966" s="27"/>
    </row>
    <row r="967" spans="3:3" ht="15.75" customHeight="1" x14ac:dyDescent="0.2">
      <c r="C967" s="27"/>
    </row>
    <row r="968" spans="3:3" ht="15.75" customHeight="1" x14ac:dyDescent="0.2">
      <c r="C968" s="27"/>
    </row>
    <row r="969" spans="3:3" ht="15.75" customHeight="1" x14ac:dyDescent="0.2">
      <c r="C969" s="27"/>
    </row>
    <row r="970" spans="3:3" ht="15.75" customHeight="1" x14ac:dyDescent="0.2">
      <c r="C970" s="27"/>
    </row>
    <row r="971" spans="3:3" ht="15.75" customHeight="1" x14ac:dyDescent="0.2">
      <c r="C971" s="27"/>
    </row>
    <row r="972" spans="3:3" ht="15.75" customHeight="1" x14ac:dyDescent="0.2">
      <c r="C972" s="27"/>
    </row>
    <row r="973" spans="3:3" ht="15.75" customHeight="1" x14ac:dyDescent="0.2">
      <c r="C973" s="27"/>
    </row>
    <row r="974" spans="3:3" ht="15.75" customHeight="1" x14ac:dyDescent="0.2">
      <c r="C974" s="27"/>
    </row>
    <row r="975" spans="3:3" ht="15.75" customHeight="1" x14ac:dyDescent="0.2">
      <c r="C975" s="27"/>
    </row>
    <row r="976" spans="3:3" ht="15.75" customHeight="1" x14ac:dyDescent="0.2">
      <c r="C976" s="27"/>
    </row>
    <row r="977" spans="3:3" ht="15.75" customHeight="1" x14ac:dyDescent="0.2">
      <c r="C977" s="27"/>
    </row>
    <row r="978" spans="3:3" ht="15.75" customHeight="1" x14ac:dyDescent="0.2">
      <c r="C978" s="27"/>
    </row>
    <row r="979" spans="3:3" ht="15.75" customHeight="1" x14ac:dyDescent="0.2">
      <c r="C979" s="27"/>
    </row>
    <row r="980" spans="3:3" ht="15.75" customHeight="1" x14ac:dyDescent="0.2">
      <c r="C980" s="27"/>
    </row>
    <row r="981" spans="3:3" ht="15.75" customHeight="1" x14ac:dyDescent="0.2">
      <c r="C981" s="27"/>
    </row>
    <row r="982" spans="3:3" ht="15.75" customHeight="1" x14ac:dyDescent="0.2">
      <c r="C982" s="27"/>
    </row>
    <row r="983" spans="3:3" ht="15.75" customHeight="1" x14ac:dyDescent="0.2">
      <c r="C983" s="27"/>
    </row>
    <row r="984" spans="3:3" ht="15.75" customHeight="1" x14ac:dyDescent="0.2">
      <c r="C984" s="27"/>
    </row>
    <row r="985" spans="3:3" ht="15.75" customHeight="1" x14ac:dyDescent="0.2">
      <c r="C985" s="27"/>
    </row>
    <row r="986" spans="3:3" ht="15.75" customHeight="1" x14ac:dyDescent="0.2">
      <c r="C986" s="27"/>
    </row>
    <row r="987" spans="3:3" ht="15.75" customHeight="1" x14ac:dyDescent="0.2">
      <c r="C987" s="27"/>
    </row>
    <row r="988" spans="3:3" ht="15.75" customHeight="1" x14ac:dyDescent="0.2">
      <c r="C988" s="27"/>
    </row>
    <row r="989" spans="3:3" ht="15.75" customHeight="1" x14ac:dyDescent="0.2">
      <c r="C989" s="27"/>
    </row>
    <row r="990" spans="3:3" ht="15.75" customHeight="1" x14ac:dyDescent="0.2">
      <c r="C990" s="27"/>
    </row>
    <row r="991" spans="3:3" ht="15.75" customHeight="1" x14ac:dyDescent="0.2">
      <c r="C991" s="27"/>
    </row>
    <row r="992" spans="3:3" ht="15.75" customHeight="1" x14ac:dyDescent="0.2">
      <c r="C992" s="27"/>
    </row>
    <row r="993" spans="3:3" ht="15.75" customHeight="1" x14ac:dyDescent="0.2">
      <c r="C993" s="27"/>
    </row>
    <row r="994" spans="3:3" ht="15.75" customHeight="1" x14ac:dyDescent="0.2">
      <c r="C994" s="27"/>
    </row>
    <row r="995" spans="3:3" ht="15.75" customHeight="1" x14ac:dyDescent="0.2">
      <c r="C995" s="27"/>
    </row>
    <row r="996" spans="3:3" ht="15.75" customHeight="1" x14ac:dyDescent="0.2">
      <c r="C996" s="27"/>
    </row>
    <row r="997" spans="3:3" ht="15.75" customHeight="1" x14ac:dyDescent="0.2">
      <c r="C997" s="27"/>
    </row>
    <row r="998" spans="3:3" ht="15.75" customHeight="1" x14ac:dyDescent="0.2">
      <c r="C998" s="27"/>
    </row>
    <row r="999" spans="3:3" ht="15.75" customHeight="1" x14ac:dyDescent="0.2">
      <c r="C99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6" sqref="E26"/>
    </sheetView>
  </sheetViews>
  <sheetFormatPr defaultColWidth="14.42578125" defaultRowHeight="15.75" customHeight="1" x14ac:dyDescent="0.2"/>
  <sheetData>
    <row r="1" spans="1:9" x14ac:dyDescent="0.25">
      <c r="A1" s="1" t="s">
        <v>0</v>
      </c>
      <c r="B1" s="2"/>
      <c r="C1" s="2"/>
      <c r="D1" s="2"/>
      <c r="E1" s="2"/>
      <c r="F1" s="2"/>
      <c r="G1" s="3" t="s">
        <v>1</v>
      </c>
      <c r="H1" s="3" t="s">
        <v>2</v>
      </c>
      <c r="I1" s="3" t="s">
        <v>3</v>
      </c>
    </row>
    <row r="2" spans="1:9" x14ac:dyDescent="0.25">
      <c r="A2" s="1" t="s">
        <v>4</v>
      </c>
      <c r="B2" s="4">
        <v>1.4666666666666666</v>
      </c>
      <c r="C2" s="4">
        <v>1.0999999999999999</v>
      </c>
      <c r="D2" s="4">
        <v>1.4666666666666666</v>
      </c>
      <c r="E2" s="4">
        <v>1.3666666666666665</v>
      </c>
      <c r="F2" s="4">
        <v>1.0999999999999999</v>
      </c>
      <c r="G2" s="4">
        <f t="shared" ref="G2:G23" si="0">(SUM(B2:F2)-LARGE(B2:F2,1)-LARGE(B2:F2,2))/3</f>
        <v>1.1888888888888884</v>
      </c>
      <c r="H2" s="4">
        <v>48.95</v>
      </c>
      <c r="I2" s="4">
        <f t="shared" ref="I2:I23" si="1">H2/G2</f>
        <v>41.172897196261701</v>
      </c>
    </row>
    <row r="3" spans="1:9" x14ac:dyDescent="0.25">
      <c r="A3" s="1" t="s">
        <v>5</v>
      </c>
      <c r="B3" s="4">
        <v>1.2000000000000002</v>
      </c>
      <c r="C3" s="4">
        <v>1.2999999999999994</v>
      </c>
      <c r="D3" s="4">
        <v>1.2000000000000002</v>
      </c>
      <c r="E3" s="4">
        <v>1.3333333333333317</v>
      </c>
      <c r="F3" s="4">
        <v>1.466666666666667</v>
      </c>
      <c r="G3" s="4">
        <f t="shared" si="0"/>
        <v>1.2333333333333332</v>
      </c>
      <c r="H3" s="4">
        <v>41.8</v>
      </c>
      <c r="I3" s="4">
        <f t="shared" si="1"/>
        <v>33.891891891891895</v>
      </c>
    </row>
    <row r="4" spans="1:9" x14ac:dyDescent="0.25">
      <c r="A4" s="1" t="s">
        <v>6</v>
      </c>
      <c r="B4" s="4">
        <v>1.9333333333333336</v>
      </c>
      <c r="C4" s="4">
        <v>1.6333333333333329</v>
      </c>
      <c r="D4" s="4">
        <v>1.9333333333333336</v>
      </c>
      <c r="E4" s="4">
        <v>1.3999999999999984</v>
      </c>
      <c r="F4" s="4">
        <v>1.5999999999999994</v>
      </c>
      <c r="G4" s="4">
        <f t="shared" si="0"/>
        <v>1.5444444444444436</v>
      </c>
      <c r="H4" s="4">
        <v>77.099999999999994</v>
      </c>
      <c r="I4" s="4">
        <f t="shared" si="1"/>
        <v>49.920863309352541</v>
      </c>
    </row>
    <row r="5" spans="1:9" x14ac:dyDescent="0.25">
      <c r="A5" s="1" t="s">
        <v>7</v>
      </c>
      <c r="B5" s="4">
        <v>1.5666666666666682</v>
      </c>
      <c r="C5" s="4">
        <v>1.4333333333333371</v>
      </c>
      <c r="D5" s="4">
        <v>1.5666666666666682</v>
      </c>
      <c r="E5" s="4">
        <v>1.5333333333333337</v>
      </c>
      <c r="F5" s="4">
        <v>1.4333333333333329</v>
      </c>
      <c r="G5" s="4">
        <f t="shared" si="0"/>
        <v>1.4666666666666677</v>
      </c>
      <c r="H5" s="4">
        <v>33.65</v>
      </c>
      <c r="I5" s="4">
        <f t="shared" si="1"/>
        <v>22.943181818181802</v>
      </c>
    </row>
    <row r="6" spans="1:9" x14ac:dyDescent="0.25">
      <c r="A6" s="1" t="s">
        <v>8</v>
      </c>
      <c r="B6" s="4">
        <v>0.90000000000000335</v>
      </c>
      <c r="C6" s="4">
        <v>1.2666666666666671</v>
      </c>
      <c r="D6" s="4">
        <v>0.90000000000000335</v>
      </c>
      <c r="E6" s="4">
        <v>0.70000000000000029</v>
      </c>
      <c r="F6" s="4">
        <v>1.9666666666666663</v>
      </c>
      <c r="G6" s="4">
        <f t="shared" si="0"/>
        <v>0.8333333333333357</v>
      </c>
      <c r="H6" s="4">
        <v>37.299999999999997</v>
      </c>
      <c r="I6" s="4">
        <f t="shared" si="1"/>
        <v>44.75999999999987</v>
      </c>
    </row>
    <row r="7" spans="1:9" x14ac:dyDescent="0.25">
      <c r="A7" s="5" t="s">
        <v>9</v>
      </c>
      <c r="B7" s="4">
        <v>1.2</v>
      </c>
      <c r="C7" s="4">
        <v>0.99999999999999933</v>
      </c>
      <c r="D7" s="4">
        <v>1.2</v>
      </c>
      <c r="E7" s="4">
        <v>0.90000000000000013</v>
      </c>
      <c r="F7" s="4">
        <v>1.1000000000000032</v>
      </c>
      <c r="G7" s="4">
        <f t="shared" si="0"/>
        <v>1.0000000000000009</v>
      </c>
      <c r="H7" s="4">
        <v>29.15</v>
      </c>
      <c r="I7" s="4">
        <f t="shared" si="1"/>
        <v>29.149999999999974</v>
      </c>
    </row>
    <row r="8" spans="1:9" x14ac:dyDescent="0.25">
      <c r="A8" s="1" t="s">
        <v>10</v>
      </c>
      <c r="B8" s="4">
        <v>1.2666666666666664</v>
      </c>
      <c r="C8" s="4">
        <v>1.4333333333333349</v>
      </c>
      <c r="D8" s="4">
        <v>1.2666666666666664</v>
      </c>
      <c r="E8" s="4">
        <v>1.0000000000000009</v>
      </c>
      <c r="F8" s="4">
        <v>1.3333333333333328</v>
      </c>
      <c r="G8" s="4">
        <f t="shared" si="0"/>
        <v>1.177777777777778</v>
      </c>
      <c r="H8" s="4">
        <v>77.45</v>
      </c>
      <c r="I8" s="4">
        <f t="shared" si="1"/>
        <v>65.75943396226414</v>
      </c>
    </row>
    <row r="9" spans="1:9" x14ac:dyDescent="0.25">
      <c r="A9" s="1" t="s">
        <v>11</v>
      </c>
      <c r="B9" s="4">
        <v>0.86666666666666692</v>
      </c>
      <c r="C9" s="4">
        <v>1.8666666666666654</v>
      </c>
      <c r="D9" s="4">
        <v>0.86666666666666692</v>
      </c>
      <c r="E9" s="4">
        <v>1.8666666666666649</v>
      </c>
      <c r="F9" s="4">
        <v>2.2666666666666666</v>
      </c>
      <c r="G9" s="4">
        <f t="shared" si="0"/>
        <v>1.2</v>
      </c>
      <c r="H9" s="4">
        <v>77.400000000000006</v>
      </c>
      <c r="I9" s="4">
        <f t="shared" si="1"/>
        <v>64.500000000000014</v>
      </c>
    </row>
    <row r="10" spans="1:9" x14ac:dyDescent="0.25">
      <c r="A10" s="1" t="s">
        <v>12</v>
      </c>
      <c r="B10" s="4">
        <v>0.66666666666666807</v>
      </c>
      <c r="C10" s="4">
        <v>1.0666666666666675</v>
      </c>
      <c r="D10" s="4">
        <v>0.66666666666666807</v>
      </c>
      <c r="E10" s="4">
        <v>1.2666666666666657</v>
      </c>
      <c r="F10" s="4">
        <v>1.6000000000000014</v>
      </c>
      <c r="G10" s="4">
        <f t="shared" si="0"/>
        <v>0.80000000000000127</v>
      </c>
      <c r="H10" s="4">
        <v>53.9</v>
      </c>
      <c r="I10" s="4">
        <f t="shared" si="1"/>
        <v>67.374999999999886</v>
      </c>
    </row>
    <row r="11" spans="1:9" x14ac:dyDescent="0.25">
      <c r="A11" s="1" t="s">
        <v>13</v>
      </c>
      <c r="B11" s="4">
        <v>0.89999999999999902</v>
      </c>
      <c r="C11" s="4">
        <v>0.86666666666666781</v>
      </c>
      <c r="D11" s="4">
        <v>0.89999999999999902</v>
      </c>
      <c r="E11" s="4">
        <v>0.69999999999999973</v>
      </c>
      <c r="F11" s="4">
        <v>1.1000000000000016</v>
      </c>
      <c r="G11" s="4">
        <f t="shared" si="0"/>
        <v>0.82222222222222241</v>
      </c>
      <c r="H11" s="4">
        <v>66.400000000000006</v>
      </c>
      <c r="I11" s="4">
        <f t="shared" si="1"/>
        <v>80.756756756756744</v>
      </c>
    </row>
    <row r="12" spans="1:9" x14ac:dyDescent="0.25">
      <c r="A12" s="1" t="s">
        <v>14</v>
      </c>
      <c r="B12" s="4">
        <v>1.2666666666666666</v>
      </c>
      <c r="C12" s="4">
        <v>1.1999999999999971</v>
      </c>
      <c r="D12" s="4">
        <v>1.2666666666666666</v>
      </c>
      <c r="E12" s="4">
        <v>1.2333333333333334</v>
      </c>
      <c r="F12" s="4">
        <v>0.76666666666666727</v>
      </c>
      <c r="G12" s="4">
        <f t="shared" si="0"/>
        <v>1.0666666666666658</v>
      </c>
      <c r="H12" s="4">
        <v>75</v>
      </c>
      <c r="I12" s="4">
        <f t="shared" si="1"/>
        <v>70.312500000000057</v>
      </c>
    </row>
    <row r="13" spans="1:9" x14ac:dyDescent="0.25">
      <c r="A13" s="1" t="s">
        <v>15</v>
      </c>
      <c r="B13" s="4">
        <v>1.3666666666666678</v>
      </c>
      <c r="C13" s="4">
        <v>1.6</v>
      </c>
      <c r="D13" s="4">
        <v>1.3666666666666678</v>
      </c>
      <c r="E13" s="4">
        <v>0.99999999999999767</v>
      </c>
      <c r="F13" s="4">
        <v>1.7333333333333352</v>
      </c>
      <c r="G13" s="4">
        <f t="shared" si="0"/>
        <v>1.2444444444444442</v>
      </c>
      <c r="H13" s="4">
        <v>58.05</v>
      </c>
      <c r="I13" s="4">
        <f t="shared" si="1"/>
        <v>46.647321428571431</v>
      </c>
    </row>
    <row r="14" spans="1:9" x14ac:dyDescent="0.25">
      <c r="A14" s="1" t="s">
        <v>16</v>
      </c>
      <c r="B14" s="4">
        <v>1.0999999999999996</v>
      </c>
      <c r="C14" s="4">
        <v>0.93333333333333479</v>
      </c>
      <c r="D14" s="4">
        <v>1.0999999999999996</v>
      </c>
      <c r="E14" s="4">
        <v>0.73333333333333306</v>
      </c>
      <c r="F14" s="4">
        <v>1.1333333333333333</v>
      </c>
      <c r="G14" s="4">
        <f t="shared" si="0"/>
        <v>0.92222222222222239</v>
      </c>
      <c r="H14" s="4">
        <v>54.15</v>
      </c>
      <c r="I14" s="4">
        <f t="shared" si="1"/>
        <v>58.716867469879503</v>
      </c>
    </row>
    <row r="15" spans="1:9" x14ac:dyDescent="0.25">
      <c r="A15" s="1" t="s">
        <v>17</v>
      </c>
      <c r="B15" s="4">
        <v>1.0333333333333328</v>
      </c>
      <c r="C15" s="4">
        <v>0.89999999999999858</v>
      </c>
      <c r="D15" s="4">
        <v>1.0333333333333328</v>
      </c>
      <c r="E15" s="4">
        <v>0.89999999999999902</v>
      </c>
      <c r="F15" s="4">
        <v>1.7666666666666673</v>
      </c>
      <c r="G15" s="4">
        <f t="shared" si="0"/>
        <v>0.94444444444444331</v>
      </c>
      <c r="H15" s="4">
        <v>60</v>
      </c>
      <c r="I15" s="4">
        <f t="shared" si="1"/>
        <v>63.529411764705962</v>
      </c>
    </row>
    <row r="16" spans="1:9" x14ac:dyDescent="0.25">
      <c r="A16" s="1" t="s">
        <v>18</v>
      </c>
      <c r="B16" s="4">
        <v>1.8000000000000005</v>
      </c>
      <c r="C16" s="4">
        <v>1.9333333333333353</v>
      </c>
      <c r="D16" s="4">
        <v>1.8000000000000005</v>
      </c>
      <c r="E16" s="4">
        <v>1.5999999999999992</v>
      </c>
      <c r="F16" s="4">
        <v>2.0999999999999979</v>
      </c>
      <c r="G16" s="4">
        <f t="shared" si="0"/>
        <v>1.7333333333333336</v>
      </c>
      <c r="H16" s="4">
        <v>87.25</v>
      </c>
      <c r="I16" s="4">
        <f t="shared" si="1"/>
        <v>50.336538461538453</v>
      </c>
    </row>
    <row r="17" spans="1:9" x14ac:dyDescent="0.25">
      <c r="A17" s="1" t="s">
        <v>19</v>
      </c>
      <c r="B17" s="4">
        <v>1.0333333333333339</v>
      </c>
      <c r="C17" s="4">
        <v>1.1000000000000001</v>
      </c>
      <c r="D17" s="4">
        <v>1.0333333333333339</v>
      </c>
      <c r="E17" s="4">
        <v>1.2999999999999989</v>
      </c>
      <c r="F17" s="4">
        <v>1.0666666666666682</v>
      </c>
      <c r="G17" s="4">
        <f t="shared" si="0"/>
        <v>1.0444444444444454</v>
      </c>
      <c r="H17" s="4">
        <v>72</v>
      </c>
      <c r="I17" s="4">
        <f t="shared" si="1"/>
        <v>68.936170212765902</v>
      </c>
    </row>
    <row r="18" spans="1:9" x14ac:dyDescent="0.25">
      <c r="A18" s="1" t="s">
        <v>20</v>
      </c>
      <c r="B18" s="4">
        <v>0.66666666666666385</v>
      </c>
      <c r="C18" s="4">
        <v>0.73333333333333428</v>
      </c>
      <c r="D18" s="4">
        <v>0.66666666666666385</v>
      </c>
      <c r="E18" s="4">
        <v>0.73333333333333361</v>
      </c>
      <c r="F18" s="4">
        <v>0.96666666666666623</v>
      </c>
      <c r="G18" s="4">
        <f t="shared" si="0"/>
        <v>0.688888888888887</v>
      </c>
      <c r="H18" s="4">
        <v>46.2</v>
      </c>
      <c r="I18" s="4">
        <f t="shared" si="1"/>
        <v>67.064516129032441</v>
      </c>
    </row>
    <row r="19" spans="1:9" x14ac:dyDescent="0.25">
      <c r="A19" s="1" t="s">
        <v>21</v>
      </c>
      <c r="B19" s="4">
        <v>1.5333333333333306</v>
      </c>
      <c r="C19" s="4">
        <v>1.0333333333333339</v>
      </c>
      <c r="D19" s="4">
        <v>1.5333333333333306</v>
      </c>
      <c r="E19" s="4">
        <v>1.2333333333333345</v>
      </c>
      <c r="F19" s="4">
        <v>1.700000000000002</v>
      </c>
      <c r="G19" s="4">
        <f t="shared" si="0"/>
        <v>1.2666666666666664</v>
      </c>
      <c r="H19" s="4">
        <v>85</v>
      </c>
      <c r="I19" s="4">
        <f t="shared" si="1"/>
        <v>67.105263157894754</v>
      </c>
    </row>
    <row r="20" spans="1:9" x14ac:dyDescent="0.25">
      <c r="A20" s="1" t="s">
        <v>22</v>
      </c>
      <c r="B20" s="4">
        <v>1.6999999999999988</v>
      </c>
      <c r="C20" s="4">
        <v>1.9666666666666652</v>
      </c>
      <c r="D20" s="4">
        <v>1.6999999999999988</v>
      </c>
      <c r="E20" s="4">
        <v>2.1333333333333337</v>
      </c>
      <c r="F20" s="4">
        <v>1.9000000000000032</v>
      </c>
      <c r="G20" s="4">
        <f t="shared" si="0"/>
        <v>1.7666666666666673</v>
      </c>
      <c r="H20" s="4">
        <v>94.15</v>
      </c>
      <c r="I20" s="4">
        <f t="shared" si="1"/>
        <v>53.292452830188665</v>
      </c>
    </row>
    <row r="21" spans="1:9" x14ac:dyDescent="0.25">
      <c r="A21" s="1" t="s">
        <v>23</v>
      </c>
      <c r="B21" s="4">
        <v>2.4333333333333327</v>
      </c>
      <c r="C21" s="4">
        <v>1.1333333333333306</v>
      </c>
      <c r="D21" s="4">
        <v>2.4333333333333327</v>
      </c>
      <c r="E21" s="4">
        <v>0.86666666666666714</v>
      </c>
      <c r="F21" s="4">
        <v>1.2333333333333301</v>
      </c>
      <c r="G21" s="4">
        <f t="shared" si="0"/>
        <v>1.0777777777777764</v>
      </c>
      <c r="H21" s="4">
        <v>94.4</v>
      </c>
      <c r="I21" s="4">
        <f t="shared" si="1"/>
        <v>87.587628865979497</v>
      </c>
    </row>
    <row r="22" spans="1:9" x14ac:dyDescent="0.25">
      <c r="A22" s="1" t="s">
        <v>24</v>
      </c>
      <c r="B22" s="4">
        <v>1.3666666666666658</v>
      </c>
      <c r="C22" s="4">
        <v>1.3000000000000034</v>
      </c>
      <c r="D22" s="4">
        <v>1.3666666666666658</v>
      </c>
      <c r="E22" s="4">
        <v>1.3333333333333324</v>
      </c>
      <c r="F22" s="4">
        <v>2.0333333333333314</v>
      </c>
      <c r="G22" s="4">
        <f t="shared" si="0"/>
        <v>1.3333333333333339</v>
      </c>
      <c r="H22" s="4">
        <v>131.5</v>
      </c>
      <c r="I22" s="4">
        <f t="shared" si="1"/>
        <v>98.624999999999957</v>
      </c>
    </row>
    <row r="23" spans="1:9" x14ac:dyDescent="0.25">
      <c r="A23" s="1" t="s">
        <v>25</v>
      </c>
      <c r="B23" s="4">
        <v>0.7000000000000014</v>
      </c>
      <c r="C23" s="4">
        <v>1.0333333333333337</v>
      </c>
      <c r="D23" s="4">
        <v>0.7000000000000014</v>
      </c>
      <c r="E23" s="4">
        <v>1.2333333333333341</v>
      </c>
      <c r="F23" s="4">
        <v>0.6333333333333343</v>
      </c>
      <c r="G23" s="4">
        <f t="shared" si="0"/>
        <v>0.67777777777777903</v>
      </c>
      <c r="H23" s="4">
        <v>40.6</v>
      </c>
      <c r="I23" s="4">
        <f t="shared" si="1"/>
        <v>59.901639344262186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ColWidth="14.42578125" defaultRowHeight="15.75" customHeight="1" x14ac:dyDescent="0.2"/>
  <sheetData>
    <row r="1" spans="1:12" x14ac:dyDescent="0.25">
      <c r="A1" s="1" t="s">
        <v>0</v>
      </c>
      <c r="B1" s="2"/>
      <c r="C1" s="2"/>
      <c r="D1" s="2"/>
      <c r="E1" s="2"/>
      <c r="F1" s="2"/>
      <c r="G1" s="3" t="s">
        <v>1</v>
      </c>
      <c r="H1" s="3" t="s">
        <v>2</v>
      </c>
      <c r="I1" s="3" t="s">
        <v>3</v>
      </c>
    </row>
    <row r="2" spans="1:12" x14ac:dyDescent="0.25">
      <c r="A2" s="1" t="s">
        <v>4</v>
      </c>
      <c r="B2" s="4">
        <v>2.1666666666666665</v>
      </c>
      <c r="C2" s="4">
        <v>1.4000000000000001</v>
      </c>
      <c r="D2" s="4">
        <v>1.9666666666666663</v>
      </c>
      <c r="E2" s="4">
        <v>1.9333333333333336</v>
      </c>
      <c r="F2" s="4">
        <v>1.4333333333333349</v>
      </c>
      <c r="G2" s="4">
        <f t="shared" ref="G2:G23" si="0">(SUM(B2:F2)-LARGE(B2:F2,1)-LARGE(B2:F2,2))/3</f>
        <v>1.5888888888888897</v>
      </c>
      <c r="H2" s="6">
        <v>94.9</v>
      </c>
      <c r="I2" s="4">
        <f t="shared" ref="I2:I23" si="1">H2/G2</f>
        <v>59.727272727272698</v>
      </c>
      <c r="K2" s="1"/>
      <c r="L2" s="4"/>
    </row>
    <row r="3" spans="1:12" x14ac:dyDescent="0.25">
      <c r="A3" s="1" t="s">
        <v>17</v>
      </c>
      <c r="B3" s="4">
        <v>1.0333333333333325</v>
      </c>
      <c r="C3" s="4">
        <v>1.0333333333333325</v>
      </c>
      <c r="D3" s="4">
        <v>1.133333333333332</v>
      </c>
      <c r="E3" s="4">
        <v>1.0333333333333337</v>
      </c>
      <c r="F3" s="4">
        <v>1.3666666666666663</v>
      </c>
      <c r="G3" s="4">
        <f t="shared" si="0"/>
        <v>1.033333333333333</v>
      </c>
      <c r="H3" s="6">
        <v>51.7</v>
      </c>
      <c r="I3" s="4">
        <f t="shared" si="1"/>
        <v>50.032258064516149</v>
      </c>
      <c r="K3" s="1"/>
      <c r="L3" s="4"/>
    </row>
    <row r="4" spans="1:12" x14ac:dyDescent="0.25">
      <c r="A4" s="1" t="s">
        <v>6</v>
      </c>
      <c r="B4" s="4">
        <v>0.66666666666666574</v>
      </c>
      <c r="C4" s="4">
        <v>0.93333333333333379</v>
      </c>
      <c r="D4" s="4">
        <v>1.5333333333333337</v>
      </c>
      <c r="E4" s="4">
        <v>0.96666666666666434</v>
      </c>
      <c r="F4" s="4">
        <v>1.4666666666666679</v>
      </c>
      <c r="G4" s="4">
        <f t="shared" si="0"/>
        <v>0.85555555555555463</v>
      </c>
      <c r="H4" s="6">
        <v>51.55</v>
      </c>
      <c r="I4" s="4">
        <f t="shared" si="1"/>
        <v>60.253246753246813</v>
      </c>
      <c r="K4" s="1"/>
      <c r="L4" s="4"/>
    </row>
    <row r="5" spans="1:12" x14ac:dyDescent="0.25">
      <c r="A5" s="1" t="s">
        <v>5</v>
      </c>
      <c r="B5" s="4">
        <v>2.0666666666666664</v>
      </c>
      <c r="C5" s="4">
        <v>1.3333333333333319</v>
      </c>
      <c r="D5" s="4">
        <v>1.3666666666666685</v>
      </c>
      <c r="E5" s="4">
        <v>2.2666666666666675</v>
      </c>
      <c r="F5" s="4">
        <v>1.6666666666666659</v>
      </c>
      <c r="G5" s="4">
        <f t="shared" si="0"/>
        <v>1.4555555555555557</v>
      </c>
      <c r="H5" s="6">
        <v>86.7</v>
      </c>
      <c r="I5" s="4">
        <f t="shared" si="1"/>
        <v>59.564885496183201</v>
      </c>
      <c r="K5" s="1"/>
      <c r="L5" s="4"/>
    </row>
    <row r="6" spans="1:12" x14ac:dyDescent="0.25">
      <c r="A6" s="1" t="s">
        <v>8</v>
      </c>
      <c r="B6" s="4">
        <v>1.8000000000000005</v>
      </c>
      <c r="C6" s="4">
        <v>1.4999999999999982</v>
      </c>
      <c r="D6" s="4">
        <v>1.1666666666666647</v>
      </c>
      <c r="E6" s="4">
        <v>1.3666666666666685</v>
      </c>
      <c r="F6" s="4">
        <v>1.1666666666666656</v>
      </c>
      <c r="G6" s="4">
        <f t="shared" si="0"/>
        <v>1.2333333333333332</v>
      </c>
      <c r="H6" s="6">
        <v>53.75</v>
      </c>
      <c r="I6" s="4">
        <f t="shared" si="1"/>
        <v>43.581081081081088</v>
      </c>
      <c r="K6" s="1"/>
      <c r="L6" s="4"/>
    </row>
    <row r="7" spans="1:12" x14ac:dyDescent="0.25">
      <c r="A7" s="5" t="s">
        <v>9</v>
      </c>
      <c r="B7" s="4">
        <v>2.9999999999999987</v>
      </c>
      <c r="C7" s="4">
        <v>1.0666666666666669</v>
      </c>
      <c r="D7" s="4">
        <v>1.1000000000000003</v>
      </c>
      <c r="E7" s="4">
        <v>1.7333333333333329</v>
      </c>
      <c r="F7" s="4">
        <v>1.466666666666669</v>
      </c>
      <c r="G7" s="4">
        <f t="shared" si="0"/>
        <v>1.2111111111111119</v>
      </c>
      <c r="H7" s="6">
        <v>44</v>
      </c>
      <c r="I7" s="4">
        <f t="shared" si="1"/>
        <v>36.330275229357774</v>
      </c>
      <c r="K7" s="1"/>
      <c r="L7" s="4"/>
    </row>
    <row r="8" spans="1:12" x14ac:dyDescent="0.25">
      <c r="A8" s="1" t="s">
        <v>10</v>
      </c>
      <c r="B8" s="4">
        <v>1.7333333333333321</v>
      </c>
      <c r="C8" s="4">
        <v>1.3666666666666654</v>
      </c>
      <c r="D8" s="4">
        <v>0.93333333333333457</v>
      </c>
      <c r="E8" s="4">
        <v>1.4666666666666668</v>
      </c>
      <c r="F8" s="4">
        <v>1.1333333333333309</v>
      </c>
      <c r="G8" s="4">
        <f t="shared" si="0"/>
        <v>1.1444444444444439</v>
      </c>
      <c r="H8" s="6">
        <v>77.400000000000006</v>
      </c>
      <c r="I8" s="4">
        <f t="shared" si="1"/>
        <v>67.631067961165087</v>
      </c>
      <c r="K8" s="1"/>
      <c r="L8" s="4"/>
    </row>
    <row r="9" spans="1:12" x14ac:dyDescent="0.25">
      <c r="A9" s="1" t="s">
        <v>7</v>
      </c>
      <c r="B9" s="4">
        <v>2.4333333333333322</v>
      </c>
      <c r="C9" s="4">
        <v>1.8666666666666663</v>
      </c>
      <c r="D9" s="4">
        <v>1.5999999999999968</v>
      </c>
      <c r="E9" s="4">
        <v>1.5333333333333385</v>
      </c>
      <c r="F9" s="4">
        <v>2.0666666666666664</v>
      </c>
      <c r="G9" s="4">
        <f t="shared" si="0"/>
        <v>1.6666666666666672</v>
      </c>
      <c r="H9" s="6">
        <v>57</v>
      </c>
      <c r="I9" s="4">
        <f t="shared" si="1"/>
        <v>34.199999999999989</v>
      </c>
      <c r="K9" s="1"/>
      <c r="L9" s="4"/>
    </row>
    <row r="10" spans="1:12" x14ac:dyDescent="0.25">
      <c r="A10" s="1" t="s">
        <v>11</v>
      </c>
      <c r="B10" s="4">
        <v>2.0333333333333314</v>
      </c>
      <c r="C10" s="4">
        <v>1.9000000000000004</v>
      </c>
      <c r="D10" s="4">
        <v>1.3999999999999968</v>
      </c>
      <c r="E10" s="4">
        <v>1.3333333333333326</v>
      </c>
      <c r="F10" s="4">
        <v>1.8000000000000012</v>
      </c>
      <c r="G10" s="4">
        <f t="shared" si="0"/>
        <v>1.51111111111111</v>
      </c>
      <c r="H10" s="6">
        <v>71.25</v>
      </c>
      <c r="I10" s="4">
        <f t="shared" si="1"/>
        <v>47.15073529411768</v>
      </c>
      <c r="K10" s="1"/>
      <c r="L10" s="4"/>
    </row>
    <row r="11" spans="1:12" x14ac:dyDescent="0.25">
      <c r="A11" s="1" t="s">
        <v>13</v>
      </c>
      <c r="B11" s="4">
        <v>1</v>
      </c>
      <c r="C11" s="4">
        <v>1.7999999999999989</v>
      </c>
      <c r="D11" s="4">
        <v>1.6333333333333333</v>
      </c>
      <c r="E11" s="4">
        <v>1.1666666666666639</v>
      </c>
      <c r="F11" s="4">
        <v>1.1333333333333335</v>
      </c>
      <c r="G11" s="4">
        <f t="shared" si="0"/>
        <v>1.0999999999999992</v>
      </c>
      <c r="H11" s="6">
        <v>98.9</v>
      </c>
      <c r="I11" s="4">
        <f t="shared" si="1"/>
        <v>89.909090909090978</v>
      </c>
      <c r="K11" s="1"/>
      <c r="L11" s="4"/>
    </row>
    <row r="12" spans="1:12" x14ac:dyDescent="0.25">
      <c r="A12" s="1" t="s">
        <v>12</v>
      </c>
      <c r="B12" s="4">
        <v>1.1333333333333335</v>
      </c>
      <c r="C12" s="4">
        <v>1.6999999999999975</v>
      </c>
      <c r="D12" s="4">
        <v>1.5666666666666647</v>
      </c>
      <c r="E12" s="4">
        <v>1.3666666666666676</v>
      </c>
      <c r="F12" s="4">
        <v>1.5000000000000024</v>
      </c>
      <c r="G12" s="4">
        <f t="shared" si="0"/>
        <v>1.3333333333333348</v>
      </c>
      <c r="H12" s="6">
        <v>83.85</v>
      </c>
      <c r="I12" s="4">
        <f t="shared" si="1"/>
        <v>62.887499999999925</v>
      </c>
      <c r="K12" s="1"/>
      <c r="L12" s="4"/>
    </row>
    <row r="13" spans="1:12" x14ac:dyDescent="0.25">
      <c r="A13" s="1" t="s">
        <v>14</v>
      </c>
      <c r="B13" s="4">
        <v>1.9333333333333336</v>
      </c>
      <c r="C13" s="4">
        <v>0.83333333333333359</v>
      </c>
      <c r="D13" s="4">
        <v>1.1333333333333333</v>
      </c>
      <c r="E13" s="4">
        <v>1.2000000000000002</v>
      </c>
      <c r="F13" s="4">
        <v>1.3000000000000034</v>
      </c>
      <c r="G13" s="4">
        <f t="shared" si="0"/>
        <v>1.0555555555555556</v>
      </c>
      <c r="H13" s="6">
        <v>55.1</v>
      </c>
      <c r="I13" s="4">
        <f t="shared" si="1"/>
        <v>52.2</v>
      </c>
      <c r="K13" s="1"/>
      <c r="L13" s="4"/>
    </row>
    <row r="14" spans="1:12" x14ac:dyDescent="0.25">
      <c r="A14" s="1" t="s">
        <v>15</v>
      </c>
      <c r="B14" s="4">
        <v>1.1000000000000032</v>
      </c>
      <c r="C14" s="4">
        <v>1.1666666666666683</v>
      </c>
      <c r="D14" s="4">
        <v>2.8666666666666676</v>
      </c>
      <c r="E14" s="4">
        <v>0.93333333333333668</v>
      </c>
      <c r="F14" s="4">
        <v>1.1666666666666665</v>
      </c>
      <c r="G14" s="4">
        <f t="shared" si="0"/>
        <v>1.0666666666666687</v>
      </c>
      <c r="H14" s="6">
        <v>48.3</v>
      </c>
      <c r="I14" s="4">
        <f t="shared" si="1"/>
        <v>45.281249999999915</v>
      </c>
      <c r="K14" s="1"/>
      <c r="L14" s="4"/>
    </row>
    <row r="15" spans="1:12" x14ac:dyDescent="0.25">
      <c r="A15" s="1" t="s">
        <v>16</v>
      </c>
      <c r="B15" s="4">
        <v>1.466666666666667</v>
      </c>
      <c r="C15" s="4">
        <v>1.4333333333333313</v>
      </c>
      <c r="D15" s="4">
        <v>1.1666666666666714</v>
      </c>
      <c r="E15" s="4">
        <v>0.83333333333333104</v>
      </c>
      <c r="F15" s="4">
        <v>1.0666666666666651</v>
      </c>
      <c r="G15" s="4">
        <f t="shared" si="0"/>
        <v>1.0222222222222228</v>
      </c>
      <c r="H15" s="6">
        <v>70.349999999999994</v>
      </c>
      <c r="I15" s="4">
        <f t="shared" si="1"/>
        <v>68.820652173913004</v>
      </c>
      <c r="K15" s="1"/>
      <c r="L15" s="4"/>
    </row>
    <row r="16" spans="1:12" x14ac:dyDescent="0.25">
      <c r="A16" s="1" t="s">
        <v>21</v>
      </c>
      <c r="B16" s="4">
        <v>2.0666666666666678</v>
      </c>
      <c r="C16" s="4">
        <v>1.5333333333333314</v>
      </c>
      <c r="D16" s="4">
        <v>1.4999999999999991</v>
      </c>
      <c r="E16" s="4">
        <v>1.333333333333333</v>
      </c>
      <c r="F16" s="4">
        <v>2.0999999999999988</v>
      </c>
      <c r="G16" s="4">
        <f t="shared" si="0"/>
        <v>1.4555555555555546</v>
      </c>
      <c r="H16" s="6">
        <v>74.2</v>
      </c>
      <c r="I16" s="4">
        <f t="shared" si="1"/>
        <v>50.977099236641259</v>
      </c>
      <c r="K16" s="1"/>
      <c r="L16" s="4"/>
    </row>
    <row r="17" spans="1:12" x14ac:dyDescent="0.25">
      <c r="A17" s="1" t="s">
        <v>18</v>
      </c>
      <c r="B17" s="4">
        <v>3.1000000000000023</v>
      </c>
      <c r="C17" s="4">
        <v>1.0999999999999999</v>
      </c>
      <c r="D17" s="4">
        <v>1.4000000000000004</v>
      </c>
      <c r="E17" s="4">
        <v>1.4666666666666677</v>
      </c>
      <c r="F17" s="4">
        <v>1.9666666666666677</v>
      </c>
      <c r="G17" s="4">
        <f t="shared" si="0"/>
        <v>1.3222222222222229</v>
      </c>
      <c r="H17" s="6">
        <v>43.95</v>
      </c>
      <c r="I17" s="4">
        <f t="shared" si="1"/>
        <v>33.239495798319311</v>
      </c>
      <c r="K17" s="1"/>
      <c r="L17" s="4"/>
    </row>
    <row r="18" spans="1:12" x14ac:dyDescent="0.25">
      <c r="A18" s="1" t="s">
        <v>20</v>
      </c>
      <c r="B18" s="4">
        <v>1.0333333333333323</v>
      </c>
      <c r="C18" s="4">
        <v>0.96666666666666679</v>
      </c>
      <c r="D18" s="4">
        <v>0.7999999999999986</v>
      </c>
      <c r="E18" s="4">
        <v>0.79999999999999671</v>
      </c>
      <c r="F18" s="4">
        <v>1.3666666666666658</v>
      </c>
      <c r="G18" s="4">
        <f t="shared" si="0"/>
        <v>0.85555555555555385</v>
      </c>
      <c r="H18" s="6">
        <v>69.599999999999994</v>
      </c>
      <c r="I18" s="4">
        <f t="shared" si="1"/>
        <v>81.350649350649505</v>
      </c>
      <c r="K18" s="1"/>
      <c r="L18" s="4"/>
    </row>
    <row r="19" spans="1:12" x14ac:dyDescent="0.25">
      <c r="A19" s="1" t="s">
        <v>19</v>
      </c>
      <c r="B19" s="4">
        <v>1.0999999999999992</v>
      </c>
      <c r="C19" s="4">
        <v>1.0999999999999996</v>
      </c>
      <c r="D19" s="4">
        <v>0.93333333333333246</v>
      </c>
      <c r="E19" s="4">
        <v>1.3000000000000003</v>
      </c>
      <c r="F19" s="4">
        <v>1.6333333333333362</v>
      </c>
      <c r="G19" s="4">
        <f t="shared" si="0"/>
        <v>1.0444444444444438</v>
      </c>
      <c r="H19" s="6">
        <v>69.5</v>
      </c>
      <c r="I19" s="4">
        <f t="shared" si="1"/>
        <v>66.542553191489404</v>
      </c>
      <c r="K19" s="1"/>
      <c r="L19" s="4"/>
    </row>
    <row r="20" spans="1:12" x14ac:dyDescent="0.25">
      <c r="A20" s="1" t="s">
        <v>25</v>
      </c>
      <c r="B20" s="4">
        <v>1.133333333333332</v>
      </c>
      <c r="C20" s="4">
        <v>1.0333333333333343</v>
      </c>
      <c r="D20" s="4">
        <v>0.96666666666666146</v>
      </c>
      <c r="E20" s="4">
        <v>0.5</v>
      </c>
      <c r="F20" s="4">
        <v>1.7333333333333343</v>
      </c>
      <c r="G20" s="4">
        <f t="shared" si="0"/>
        <v>0.83333333333333182</v>
      </c>
      <c r="H20" s="6">
        <v>38.65</v>
      </c>
      <c r="I20" s="4">
        <f t="shared" si="1"/>
        <v>46.380000000000081</v>
      </c>
      <c r="K20" s="1"/>
      <c r="L20" s="4"/>
    </row>
    <row r="21" spans="1:12" x14ac:dyDescent="0.25">
      <c r="A21" s="1" t="s">
        <v>22</v>
      </c>
      <c r="B21" s="4">
        <v>2.7333333333333334</v>
      </c>
      <c r="C21" s="4">
        <v>1.5666666666666687</v>
      </c>
      <c r="D21" s="4">
        <v>1.2666666666666671</v>
      </c>
      <c r="E21" s="4">
        <v>1.7000000000000011</v>
      </c>
      <c r="F21" s="4">
        <v>1.4999999999999996</v>
      </c>
      <c r="G21" s="4">
        <f t="shared" si="0"/>
        <v>1.4444444444444455</v>
      </c>
      <c r="H21" s="6">
        <v>60.6</v>
      </c>
      <c r="I21" s="4">
        <f t="shared" si="1"/>
        <v>41.953846153846122</v>
      </c>
      <c r="K21" s="1"/>
      <c r="L21" s="4"/>
    </row>
    <row r="22" spans="1:12" x14ac:dyDescent="0.25">
      <c r="A22" s="1" t="s">
        <v>23</v>
      </c>
      <c r="B22" s="4">
        <v>1.2999999999999989</v>
      </c>
      <c r="C22" s="4">
        <v>1.3666666666666667</v>
      </c>
      <c r="D22" s="4">
        <v>1.9999999999999991</v>
      </c>
      <c r="E22" s="4">
        <v>1.2000000000000015</v>
      </c>
      <c r="F22" s="4">
        <v>1.7666666666666668</v>
      </c>
      <c r="G22" s="4">
        <f t="shared" si="0"/>
        <v>1.2888888888888888</v>
      </c>
      <c r="H22" s="6">
        <v>80.7</v>
      </c>
      <c r="I22" s="4">
        <f t="shared" si="1"/>
        <v>62.612068965517253</v>
      </c>
      <c r="K22" s="1"/>
      <c r="L22" s="4"/>
    </row>
    <row r="23" spans="1:12" x14ac:dyDescent="0.25">
      <c r="A23" s="1" t="s">
        <v>24</v>
      </c>
      <c r="B23" s="4">
        <v>1.8333333333333324</v>
      </c>
      <c r="C23" s="4">
        <v>1.4666666666666663</v>
      </c>
      <c r="D23" s="4">
        <v>1.8000000000000016</v>
      </c>
      <c r="E23" s="4">
        <v>1.2333333333333352</v>
      </c>
      <c r="F23" s="4">
        <v>0.93333333333333479</v>
      </c>
      <c r="G23" s="4">
        <f t="shared" si="0"/>
        <v>1.2111111111111121</v>
      </c>
      <c r="H23" s="6">
        <v>97.2</v>
      </c>
      <c r="I23" s="4">
        <f t="shared" si="1"/>
        <v>80.256880733944882</v>
      </c>
      <c r="K23" s="5"/>
      <c r="L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7" t="s">
        <v>26</v>
      </c>
      <c r="B1" s="3"/>
      <c r="C1" s="3"/>
      <c r="D1" s="3"/>
      <c r="E1" s="3"/>
      <c r="F1" s="3"/>
      <c r="G1" s="3" t="s">
        <v>1</v>
      </c>
      <c r="H1" s="3" t="s">
        <v>27</v>
      </c>
      <c r="I1" s="3" t="s">
        <v>3</v>
      </c>
    </row>
    <row r="2" spans="1:9" x14ac:dyDescent="0.25">
      <c r="A2" s="1" t="s">
        <v>28</v>
      </c>
      <c r="B2" s="4">
        <v>1.3666666666666658</v>
      </c>
      <c r="C2" s="4">
        <v>1.399999999999999</v>
      </c>
      <c r="D2" s="4">
        <v>2.7333333333333334</v>
      </c>
      <c r="E2" s="4">
        <v>1.4666666666666659</v>
      </c>
      <c r="F2" s="4">
        <v>1.5666666666666671</v>
      </c>
      <c r="G2" s="4">
        <f t="shared" ref="G2:G22" si="0">(SUM(B2:F2)-LARGE(B2:F2,1)-LARGE(B2:F2,2))/3</f>
        <v>1.4111111111111103</v>
      </c>
      <c r="H2" s="6">
        <v>82</v>
      </c>
      <c r="I2" s="4">
        <f t="shared" ref="I2:I22" si="1">H2/G2</f>
        <v>58.110236220472473</v>
      </c>
    </row>
    <row r="3" spans="1:9" x14ac:dyDescent="0.25">
      <c r="A3" s="1" t="s">
        <v>17</v>
      </c>
      <c r="B3" s="4">
        <v>1.4333333333333329</v>
      </c>
      <c r="C3" s="4">
        <v>1.7666666666666675</v>
      </c>
      <c r="D3" s="4">
        <v>3.1666666666666674</v>
      </c>
      <c r="E3" s="4">
        <v>1.6999999999999988</v>
      </c>
      <c r="F3" s="4">
        <v>2.100000000000001</v>
      </c>
      <c r="G3" s="4">
        <f t="shared" si="0"/>
        <v>1.6333333333333329</v>
      </c>
      <c r="H3" s="6">
        <v>103.25</v>
      </c>
      <c r="I3" s="4">
        <f t="shared" si="1"/>
        <v>63.21428571428573</v>
      </c>
    </row>
    <row r="4" spans="1:9" x14ac:dyDescent="0.25">
      <c r="A4" s="1" t="s">
        <v>29</v>
      </c>
      <c r="B4" s="4">
        <v>1.2666666666666668</v>
      </c>
      <c r="C4" s="4">
        <v>1.0666666666666647</v>
      </c>
      <c r="D4" s="4">
        <v>1.2666666666666671</v>
      </c>
      <c r="E4" s="4">
        <v>1.2000000000000006</v>
      </c>
      <c r="F4" s="4">
        <v>1.3333333333333328</v>
      </c>
      <c r="G4" s="4">
        <f t="shared" si="0"/>
        <v>1.1777777777777774</v>
      </c>
      <c r="H4" s="6">
        <v>75.849999999999994</v>
      </c>
      <c r="I4" s="4">
        <f t="shared" si="1"/>
        <v>64.400943396226438</v>
      </c>
    </row>
    <row r="5" spans="1:9" x14ac:dyDescent="0.25">
      <c r="A5" s="1" t="s">
        <v>30</v>
      </c>
      <c r="B5" s="4">
        <v>1.4666666666666668</v>
      </c>
      <c r="C5" s="4">
        <v>0.96666666666666812</v>
      </c>
      <c r="D5" s="4">
        <v>1.9</v>
      </c>
      <c r="E5" s="4">
        <v>2.1666666666666661</v>
      </c>
      <c r="F5" s="4">
        <v>1.2000000000000011</v>
      </c>
      <c r="G5" s="4">
        <f t="shared" si="0"/>
        <v>1.2111111111111119</v>
      </c>
      <c r="H5" s="6">
        <v>73.599999999999994</v>
      </c>
      <c r="I5" s="4">
        <f t="shared" si="1"/>
        <v>60.770642201834818</v>
      </c>
    </row>
    <row r="6" spans="1:9" x14ac:dyDescent="0.25">
      <c r="A6" s="1" t="s">
        <v>31</v>
      </c>
      <c r="B6" s="4">
        <v>1.1666666666666634</v>
      </c>
      <c r="C6" s="4">
        <v>1.0666666666666664</v>
      </c>
      <c r="D6" s="4">
        <v>1.0000000000000004</v>
      </c>
      <c r="E6" s="4">
        <v>1.0666666666666678</v>
      </c>
      <c r="F6" s="4">
        <v>1.6000000000000014</v>
      </c>
      <c r="G6" s="4">
        <f t="shared" si="0"/>
        <v>1.044444444444445</v>
      </c>
      <c r="H6" s="6">
        <v>93.5</v>
      </c>
      <c r="I6" s="4">
        <f t="shared" si="1"/>
        <v>89.521276595744638</v>
      </c>
    </row>
    <row r="7" spans="1:9" x14ac:dyDescent="0.25">
      <c r="A7" s="1" t="s">
        <v>32</v>
      </c>
      <c r="B7" s="4">
        <v>2.9333333333333322</v>
      </c>
      <c r="C7" s="4">
        <v>1.4666666666666666</v>
      </c>
      <c r="D7" s="4">
        <v>1.9</v>
      </c>
      <c r="E7" s="4">
        <v>1.1999999999999997</v>
      </c>
      <c r="F7" s="4">
        <v>1.8666666666666669</v>
      </c>
      <c r="G7" s="4">
        <f t="shared" si="0"/>
        <v>1.5111111111111111</v>
      </c>
      <c r="H7" s="6">
        <v>68.099999999999994</v>
      </c>
      <c r="I7" s="4">
        <f t="shared" si="1"/>
        <v>45.066176470588232</v>
      </c>
    </row>
    <row r="8" spans="1:9" x14ac:dyDescent="0.25">
      <c r="A8" s="1" t="s">
        <v>33</v>
      </c>
      <c r="B8" s="4">
        <v>2.0333333333333363</v>
      </c>
      <c r="C8" s="4">
        <v>1.5999999999999992</v>
      </c>
      <c r="D8" s="4">
        <v>1.9666666666666657</v>
      </c>
      <c r="E8" s="4">
        <v>1.4999999999999996</v>
      </c>
      <c r="F8" s="4">
        <v>1.6666666666666681</v>
      </c>
      <c r="G8" s="4">
        <f t="shared" si="0"/>
        <v>1.5888888888888888</v>
      </c>
      <c r="H8" s="6">
        <v>69.900000000000006</v>
      </c>
      <c r="I8" s="4">
        <f t="shared" si="1"/>
        <v>43.993006993007</v>
      </c>
    </row>
    <row r="9" spans="1:9" x14ac:dyDescent="0.25">
      <c r="A9" s="1" t="s">
        <v>34</v>
      </c>
      <c r="B9" s="4">
        <v>1.4000000000000057</v>
      </c>
      <c r="C9" s="4">
        <v>1.2000000000000011</v>
      </c>
      <c r="D9" s="4">
        <v>1.8666666666666665</v>
      </c>
      <c r="E9" s="4">
        <v>2.366666666666668</v>
      </c>
      <c r="F9" s="4">
        <v>1.8333333333333339</v>
      </c>
      <c r="G9" s="4">
        <f t="shared" si="0"/>
        <v>1.4777777777777803</v>
      </c>
      <c r="H9" s="6">
        <v>85.85</v>
      </c>
      <c r="I9" s="4">
        <f t="shared" si="1"/>
        <v>58.093984962405912</v>
      </c>
    </row>
    <row r="10" spans="1:9" x14ac:dyDescent="0.25">
      <c r="A10" s="1" t="s">
        <v>35</v>
      </c>
      <c r="B10" s="4">
        <v>1.5000000000000002</v>
      </c>
      <c r="C10" s="4">
        <v>1.1666666666666652</v>
      </c>
      <c r="D10" s="4">
        <v>1.3333333333333326</v>
      </c>
      <c r="E10" s="4">
        <v>1.7999999999999972</v>
      </c>
      <c r="F10" s="4">
        <v>1.8666666666666634</v>
      </c>
      <c r="G10" s="4">
        <f t="shared" si="0"/>
        <v>1.3333333333333328</v>
      </c>
      <c r="H10" s="6">
        <v>71.900000000000006</v>
      </c>
      <c r="I10" s="4">
        <f t="shared" si="1"/>
        <v>53.925000000000026</v>
      </c>
    </row>
    <row r="11" spans="1:9" x14ac:dyDescent="0.25">
      <c r="A11" s="1" t="s">
        <v>36</v>
      </c>
      <c r="B11" s="4">
        <v>0.93333333333333268</v>
      </c>
      <c r="C11" s="4">
        <v>0.86666666666666503</v>
      </c>
      <c r="D11" s="4">
        <v>0.86666666666666836</v>
      </c>
      <c r="E11" s="4">
        <v>1.1999999999999997</v>
      </c>
      <c r="F11" s="4">
        <v>1.2666666666666657</v>
      </c>
      <c r="G11" s="4">
        <f t="shared" si="0"/>
        <v>0.88888888888888851</v>
      </c>
      <c r="H11" s="6">
        <v>58.05</v>
      </c>
      <c r="I11" s="4">
        <f t="shared" si="1"/>
        <v>65.30625000000002</v>
      </c>
    </row>
    <row r="12" spans="1:9" x14ac:dyDescent="0.25">
      <c r="A12" s="1" t="s">
        <v>15</v>
      </c>
      <c r="B12" s="4">
        <v>2.5333333333333319</v>
      </c>
      <c r="C12" s="4">
        <v>1.6</v>
      </c>
      <c r="D12" s="4">
        <v>1.2999999999999998</v>
      </c>
      <c r="E12" s="4">
        <v>2.2666666666666671</v>
      </c>
      <c r="F12" s="4">
        <v>3.0333333333333328</v>
      </c>
      <c r="G12" s="4">
        <f t="shared" si="0"/>
        <v>1.7222222222222225</v>
      </c>
      <c r="H12" s="6">
        <v>69.099999999999994</v>
      </c>
      <c r="I12" s="4">
        <f t="shared" si="1"/>
        <v>40.122580645161278</v>
      </c>
    </row>
    <row r="13" spans="1:9" x14ac:dyDescent="0.25">
      <c r="A13" s="1" t="s">
        <v>37</v>
      </c>
      <c r="B13" s="4">
        <v>2.0000000000000009</v>
      </c>
      <c r="C13" s="4">
        <v>1.033333333333335</v>
      </c>
      <c r="D13" s="4">
        <v>1.2000000000000004</v>
      </c>
      <c r="E13" s="4">
        <v>1.7000000000000002</v>
      </c>
      <c r="F13" s="4">
        <v>1.2333333333333343</v>
      </c>
      <c r="G13" s="4">
        <f t="shared" si="0"/>
        <v>1.1555555555555566</v>
      </c>
      <c r="H13" s="6">
        <v>60.25</v>
      </c>
      <c r="I13" s="4">
        <f t="shared" si="1"/>
        <v>52.13942307692303</v>
      </c>
    </row>
    <row r="14" spans="1:9" x14ac:dyDescent="0.25">
      <c r="A14" s="1" t="s">
        <v>38</v>
      </c>
      <c r="B14" s="4">
        <v>1.0666666666666678</v>
      </c>
      <c r="C14" s="4">
        <v>1.3000000000000012</v>
      </c>
      <c r="D14" s="4">
        <v>1.6666666666666643</v>
      </c>
      <c r="E14" s="4">
        <v>1.3666666666666663</v>
      </c>
      <c r="F14" s="4">
        <v>1.4666666666666652</v>
      </c>
      <c r="G14" s="4">
        <f t="shared" si="0"/>
        <v>1.2444444444444451</v>
      </c>
      <c r="H14" s="6">
        <v>72.150000000000006</v>
      </c>
      <c r="I14" s="4">
        <f t="shared" si="1"/>
        <v>57.977678571428541</v>
      </c>
    </row>
    <row r="15" spans="1:9" x14ac:dyDescent="0.25">
      <c r="A15" s="1" t="s">
        <v>39</v>
      </c>
      <c r="B15" s="4">
        <v>1.1999999999999995</v>
      </c>
      <c r="C15" s="4">
        <v>2.0999999999999996</v>
      </c>
      <c r="D15" s="4">
        <v>1.3999999999999981</v>
      </c>
      <c r="E15" s="4">
        <v>1.5999999999999994</v>
      </c>
      <c r="F15" s="4">
        <v>0.96666666666666146</v>
      </c>
      <c r="G15" s="4">
        <f t="shared" si="0"/>
        <v>1.1888888888888864</v>
      </c>
      <c r="H15" s="6">
        <v>55.8</v>
      </c>
      <c r="I15" s="4">
        <f t="shared" si="1"/>
        <v>46.934579439252431</v>
      </c>
    </row>
    <row r="16" spans="1:9" x14ac:dyDescent="0.25">
      <c r="A16" s="1" t="s">
        <v>40</v>
      </c>
      <c r="B16" s="4">
        <v>1.6333333333333329</v>
      </c>
      <c r="C16" s="4">
        <v>0.8999999999999988</v>
      </c>
      <c r="D16" s="4">
        <v>1.0666666666666633</v>
      </c>
      <c r="E16" s="4">
        <v>1.1000000000000001</v>
      </c>
      <c r="F16" s="4">
        <v>1.6333333333333335</v>
      </c>
      <c r="G16" s="4">
        <f t="shared" si="0"/>
        <v>1.0222222222222206</v>
      </c>
      <c r="H16" s="6">
        <v>63.9</v>
      </c>
      <c r="I16" s="4">
        <f t="shared" si="1"/>
        <v>62.51086956521749</v>
      </c>
    </row>
    <row r="17" spans="1:9" x14ac:dyDescent="0.25">
      <c r="A17" s="1" t="s">
        <v>41</v>
      </c>
      <c r="B17" s="4">
        <v>2.966666666666669</v>
      </c>
      <c r="C17" s="4">
        <v>0.99999999999999811</v>
      </c>
      <c r="D17" s="4">
        <v>4.3333333333333313</v>
      </c>
      <c r="E17" s="4">
        <v>1.600000000000001</v>
      </c>
      <c r="F17" s="4">
        <v>1.0000000000000016</v>
      </c>
      <c r="G17" s="4">
        <f t="shared" si="0"/>
        <v>1.2000000000000006</v>
      </c>
      <c r="H17" s="6">
        <v>61.6</v>
      </c>
      <c r="I17" s="4">
        <f t="shared" si="1"/>
        <v>51.333333333333307</v>
      </c>
    </row>
    <row r="18" spans="1:9" x14ac:dyDescent="0.25">
      <c r="A18" s="1" t="s">
        <v>42</v>
      </c>
      <c r="B18" s="4">
        <v>2.8333333333333357</v>
      </c>
      <c r="C18" s="4">
        <v>1.9333333333333329</v>
      </c>
      <c r="D18" s="4">
        <v>2.0333333333333328</v>
      </c>
      <c r="E18" s="4">
        <v>1.833333333333333</v>
      </c>
      <c r="F18" s="4">
        <v>3.4333333333333331</v>
      </c>
      <c r="G18" s="4">
        <f t="shared" si="0"/>
        <v>1.9333333333333325</v>
      </c>
      <c r="H18" s="6">
        <v>56.9</v>
      </c>
      <c r="I18" s="4">
        <f t="shared" si="1"/>
        <v>29.431034482758633</v>
      </c>
    </row>
    <row r="19" spans="1:9" x14ac:dyDescent="0.25">
      <c r="A19" s="1" t="s">
        <v>43</v>
      </c>
      <c r="B19" s="4">
        <v>0.9333333333333319</v>
      </c>
      <c r="C19" s="4">
        <v>1.0666666666666669</v>
      </c>
      <c r="D19" s="4">
        <v>1.033333333333335</v>
      </c>
      <c r="E19" s="4">
        <v>0.73333333333333428</v>
      </c>
      <c r="F19" s="4">
        <v>1.2999999999999985</v>
      </c>
      <c r="G19" s="4">
        <f t="shared" si="0"/>
        <v>0.90000000000000036</v>
      </c>
      <c r="H19" s="6">
        <v>86.35</v>
      </c>
      <c r="I19" s="4">
        <f t="shared" si="1"/>
        <v>95.9444444444444</v>
      </c>
    </row>
    <row r="20" spans="1:9" x14ac:dyDescent="0.25">
      <c r="A20" s="1" t="s">
        <v>44</v>
      </c>
      <c r="B20" s="4">
        <v>1.0333333333333368</v>
      </c>
      <c r="C20" s="4">
        <v>0.76666666666666483</v>
      </c>
      <c r="D20" s="4">
        <v>0.83333333333333381</v>
      </c>
      <c r="E20" s="4">
        <v>0.93333333333333335</v>
      </c>
      <c r="F20" s="4">
        <v>0.89999999999999836</v>
      </c>
      <c r="G20" s="4">
        <f t="shared" si="0"/>
        <v>0.83333333333333248</v>
      </c>
      <c r="H20" s="6">
        <v>40.450000000000003</v>
      </c>
      <c r="I20" s="4">
        <f t="shared" si="1"/>
        <v>48.540000000000056</v>
      </c>
    </row>
    <row r="21" spans="1:9" x14ac:dyDescent="0.25">
      <c r="A21" s="1" t="s">
        <v>45</v>
      </c>
      <c r="B21" s="4">
        <v>2.6666666666666674</v>
      </c>
      <c r="C21" s="4">
        <v>1.2666666666666644</v>
      </c>
      <c r="D21" s="4">
        <v>1.0666666666666667</v>
      </c>
      <c r="E21" s="4">
        <v>1.0666666666666687</v>
      </c>
      <c r="F21" s="4">
        <v>1.6333333333333315</v>
      </c>
      <c r="G21" s="4">
        <f t="shared" si="0"/>
        <v>1.1333333333333326</v>
      </c>
      <c r="H21" s="6">
        <v>43.65</v>
      </c>
      <c r="I21" s="4">
        <f t="shared" si="1"/>
        <v>38.514705882352963</v>
      </c>
    </row>
    <row r="22" spans="1:9" x14ac:dyDescent="0.25">
      <c r="A22" s="1" t="s">
        <v>46</v>
      </c>
      <c r="B22" s="4">
        <v>1.9999999999999987</v>
      </c>
      <c r="C22" s="4">
        <v>1.6666666666666643</v>
      </c>
      <c r="D22" s="4">
        <v>2.3000000000000003</v>
      </c>
      <c r="E22" s="4">
        <v>1.4333333333333338</v>
      </c>
      <c r="F22" s="4">
        <v>2.333333333333333</v>
      </c>
      <c r="G22" s="4">
        <f t="shared" si="0"/>
        <v>1.6999999999999993</v>
      </c>
      <c r="H22" s="6">
        <v>94.25</v>
      </c>
      <c r="I22" s="4">
        <f t="shared" si="1"/>
        <v>55.44117647058826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7" t="s">
        <v>26</v>
      </c>
      <c r="B1" s="8"/>
      <c r="C1" s="8"/>
      <c r="D1" s="8"/>
      <c r="E1" s="8"/>
      <c r="F1" s="8"/>
      <c r="G1" s="8" t="s">
        <v>1</v>
      </c>
      <c r="H1" s="3" t="s">
        <v>27</v>
      </c>
      <c r="I1" s="8" t="s">
        <v>3</v>
      </c>
    </row>
    <row r="2" spans="1:9" x14ac:dyDescent="0.25">
      <c r="A2" s="1" t="s">
        <v>47</v>
      </c>
      <c r="B2" s="4">
        <v>2.5666666666666664</v>
      </c>
      <c r="C2" s="4">
        <v>2.9333333333333331</v>
      </c>
      <c r="D2" s="4">
        <v>3.2333333333333352</v>
      </c>
      <c r="E2" s="4">
        <v>2.699999999999998</v>
      </c>
      <c r="F2" s="4">
        <v>3.8000000000000003</v>
      </c>
      <c r="G2" s="4">
        <f t="shared" ref="G2:G10" si="0">(SUM(B2:F2)-LARGE(B2:F2,1)-LARGE(B2:F2,2))/3</f>
        <v>2.7333333333333321</v>
      </c>
      <c r="H2" s="6">
        <v>90</v>
      </c>
      <c r="I2" s="4">
        <f t="shared" ref="I2:I10" si="1">H2/G2</f>
        <v>32.9268292682927</v>
      </c>
    </row>
    <row r="3" spans="1:9" x14ac:dyDescent="0.25">
      <c r="A3" s="1" t="s">
        <v>48</v>
      </c>
      <c r="B3" s="4">
        <v>2.2999999999999998</v>
      </c>
      <c r="C3" s="4">
        <v>1.299999999999998</v>
      </c>
      <c r="D3" s="4">
        <v>2.3000000000000029</v>
      </c>
      <c r="E3" s="4">
        <v>1.7666666666666699</v>
      </c>
      <c r="F3" s="4">
        <v>3.2999999999999994</v>
      </c>
      <c r="G3" s="4">
        <f t="shared" si="0"/>
        <v>1.7888888888888896</v>
      </c>
      <c r="H3" s="6">
        <v>46</v>
      </c>
      <c r="I3" s="4">
        <f t="shared" si="1"/>
        <v>25.714285714285705</v>
      </c>
    </row>
    <row r="4" spans="1:9" x14ac:dyDescent="0.25">
      <c r="A4" s="1" t="s">
        <v>49</v>
      </c>
      <c r="B4" s="4">
        <v>3.4000000000000017</v>
      </c>
      <c r="C4" s="4">
        <v>2.0000000000000013</v>
      </c>
      <c r="D4" s="4">
        <v>4.8333333333333348</v>
      </c>
      <c r="E4" s="4">
        <v>1.8</v>
      </c>
      <c r="F4" s="4">
        <v>3.0333333333333345</v>
      </c>
      <c r="G4" s="4">
        <f t="shared" si="0"/>
        <v>2.2777777777777786</v>
      </c>
      <c r="H4" s="6">
        <v>171.5</v>
      </c>
      <c r="I4" s="4">
        <f t="shared" si="1"/>
        <v>75.292682926829244</v>
      </c>
    </row>
    <row r="5" spans="1:9" x14ac:dyDescent="0.25">
      <c r="A5" s="1" t="s">
        <v>50</v>
      </c>
      <c r="B5" s="4">
        <v>2.5999999999999988</v>
      </c>
      <c r="C5" s="4">
        <v>3.1000000000000005</v>
      </c>
      <c r="D5" s="4">
        <v>7.2666666666666675</v>
      </c>
      <c r="E5" s="4">
        <v>2.7333333333333338</v>
      </c>
      <c r="F5" s="4">
        <v>3.6666666666666714</v>
      </c>
      <c r="G5" s="4">
        <f t="shared" si="0"/>
        <v>2.8111111111111118</v>
      </c>
      <c r="H5" s="6">
        <v>93</v>
      </c>
      <c r="I5" s="4">
        <f t="shared" si="1"/>
        <v>33.083003952569165</v>
      </c>
    </row>
    <row r="6" spans="1:9" x14ac:dyDescent="0.25">
      <c r="A6" s="1" t="s">
        <v>31</v>
      </c>
      <c r="B6" s="4">
        <v>3.0000000000000009</v>
      </c>
      <c r="C6" s="4">
        <v>5.7333333333333352</v>
      </c>
      <c r="D6" s="4">
        <v>10.500000000000002</v>
      </c>
      <c r="E6" s="4">
        <v>2.9000000000000057</v>
      </c>
      <c r="F6" s="4">
        <v>3.099999999999997</v>
      </c>
      <c r="G6" s="4">
        <f t="shared" si="0"/>
        <v>3.0000000000000013</v>
      </c>
      <c r="H6" s="6">
        <v>147.5</v>
      </c>
      <c r="I6" s="4">
        <f t="shared" si="1"/>
        <v>49.166666666666643</v>
      </c>
    </row>
    <row r="7" spans="1:9" x14ac:dyDescent="0.25">
      <c r="A7" s="1" t="s">
        <v>51</v>
      </c>
      <c r="B7" s="4">
        <v>4.6333333333333329</v>
      </c>
      <c r="C7" s="4">
        <v>3.8666666666666636</v>
      </c>
      <c r="D7" s="4">
        <v>8.1333333333333329</v>
      </c>
      <c r="E7" s="4">
        <v>4.166666666666667</v>
      </c>
      <c r="F7" s="4">
        <v>8.6333333333333329</v>
      </c>
      <c r="G7" s="4">
        <f t="shared" si="0"/>
        <v>4.2222222222222214</v>
      </c>
      <c r="H7" s="6">
        <v>144</v>
      </c>
      <c r="I7" s="4">
        <f t="shared" si="1"/>
        <v>34.10526315789474</v>
      </c>
    </row>
    <row r="8" spans="1:9" x14ac:dyDescent="0.25">
      <c r="A8" s="1" t="s">
        <v>52</v>
      </c>
      <c r="B8" s="4">
        <v>2.2333333333333329</v>
      </c>
      <c r="C8" s="4">
        <v>2.5999999999999965</v>
      </c>
      <c r="D8" s="4">
        <v>2.0666666666666673</v>
      </c>
      <c r="E8" s="4">
        <v>1.5333333333333339</v>
      </c>
      <c r="F8" s="4">
        <v>2.6000000000000014</v>
      </c>
      <c r="G8" s="4">
        <f t="shared" si="0"/>
        <v>1.9444444444444446</v>
      </c>
      <c r="H8" s="6">
        <v>96</v>
      </c>
      <c r="I8" s="4">
        <f t="shared" si="1"/>
        <v>49.371428571428567</v>
      </c>
    </row>
    <row r="9" spans="1:9" x14ac:dyDescent="0.25">
      <c r="A9" s="1" t="s">
        <v>53</v>
      </c>
      <c r="B9" s="4">
        <v>3.8999999999999972</v>
      </c>
      <c r="C9" s="4">
        <v>4.9666666666666694</v>
      </c>
      <c r="D9" s="4">
        <v>5.4666666666666686</v>
      </c>
      <c r="E9" s="4">
        <v>2.900000000000003</v>
      </c>
      <c r="F9" s="4">
        <v>7.0666666666666664</v>
      </c>
      <c r="G9" s="4">
        <f t="shared" si="0"/>
        <v>3.9222222222222229</v>
      </c>
      <c r="H9" s="6">
        <v>215</v>
      </c>
      <c r="I9" s="4">
        <f t="shared" si="1"/>
        <v>54.815864022662879</v>
      </c>
    </row>
    <row r="10" spans="1:9" x14ac:dyDescent="0.25">
      <c r="A10" s="1" t="s">
        <v>54</v>
      </c>
      <c r="B10" s="4">
        <v>3.3000000000000007</v>
      </c>
      <c r="C10" s="4">
        <v>4.5</v>
      </c>
      <c r="D10" s="4">
        <v>3.6666666666666679</v>
      </c>
      <c r="E10" s="4">
        <v>2.2999999999999972</v>
      </c>
      <c r="F10" s="4">
        <v>4.9666666666666659</v>
      </c>
      <c r="G10" s="4">
        <f t="shared" si="0"/>
        <v>3.0888888888888886</v>
      </c>
      <c r="H10" s="6">
        <v>48.7</v>
      </c>
      <c r="I10" s="4">
        <f t="shared" si="1"/>
        <v>15.766187050359715</v>
      </c>
    </row>
    <row r="11" spans="1:9" ht="15.75" customHeight="1" x14ac:dyDescent="0.2">
      <c r="A11" s="2"/>
      <c r="B11" s="9"/>
      <c r="C11" s="9"/>
      <c r="D11" s="9"/>
      <c r="E11" s="9"/>
      <c r="F11" s="9"/>
      <c r="G11" s="9"/>
      <c r="H11" s="2"/>
      <c r="I11" s="9"/>
    </row>
    <row r="12" spans="1:9" ht="15.75" customHeight="1" x14ac:dyDescent="0.2">
      <c r="A12" s="2"/>
      <c r="B12" s="9"/>
      <c r="C12" s="9"/>
      <c r="D12" s="9"/>
      <c r="E12" s="9"/>
      <c r="F12" s="9"/>
      <c r="G12" s="9"/>
      <c r="H12" s="2"/>
      <c r="I12" s="9"/>
    </row>
    <row r="13" spans="1:9" ht="15.75" customHeight="1" x14ac:dyDescent="0.2">
      <c r="A13" s="2"/>
      <c r="B13" s="9"/>
      <c r="C13" s="9"/>
      <c r="D13" s="9"/>
      <c r="E13" s="9"/>
      <c r="F13" s="9"/>
      <c r="G13" s="9"/>
      <c r="H13" s="2"/>
      <c r="I13" s="9"/>
    </row>
    <row r="14" spans="1:9" ht="15.75" customHeight="1" x14ac:dyDescent="0.2">
      <c r="A14" s="2"/>
      <c r="B14" s="9"/>
      <c r="C14" s="9"/>
      <c r="D14" s="9"/>
      <c r="E14" s="9"/>
      <c r="F14" s="9"/>
      <c r="G14" s="9"/>
      <c r="H14" s="2"/>
      <c r="I14" s="9"/>
    </row>
    <row r="15" spans="1:9" ht="15.75" customHeight="1" x14ac:dyDescent="0.2">
      <c r="A15" s="2"/>
      <c r="B15" s="9"/>
      <c r="C15" s="9"/>
      <c r="D15" s="9"/>
      <c r="E15" s="9"/>
      <c r="F15" s="9"/>
      <c r="G15" s="9"/>
      <c r="H15" s="2"/>
      <c r="I15" s="9"/>
    </row>
    <row r="16" spans="1:9" ht="15.75" customHeight="1" x14ac:dyDescent="0.2">
      <c r="A16" s="2"/>
      <c r="B16" s="9"/>
      <c r="C16" s="9"/>
      <c r="D16" s="9"/>
      <c r="E16" s="9"/>
      <c r="F16" s="9"/>
      <c r="G16" s="9"/>
      <c r="H16" s="2"/>
      <c r="I16" s="9"/>
    </row>
    <row r="17" spans="1:9" ht="15.75" customHeight="1" x14ac:dyDescent="0.2">
      <c r="A17" s="2"/>
      <c r="B17" s="9"/>
      <c r="C17" s="9"/>
      <c r="D17" s="9"/>
      <c r="E17" s="9"/>
      <c r="F17" s="9"/>
      <c r="G17" s="9"/>
      <c r="H17" s="2"/>
      <c r="I17" s="9"/>
    </row>
    <row r="18" spans="1:9" ht="15.75" customHeight="1" x14ac:dyDescent="0.2">
      <c r="A18" s="2"/>
      <c r="B18" s="9"/>
      <c r="C18" s="9"/>
      <c r="D18" s="9"/>
      <c r="E18" s="9"/>
      <c r="F18" s="9"/>
      <c r="G18" s="9"/>
      <c r="H18" s="2"/>
      <c r="I18" s="9"/>
    </row>
    <row r="19" spans="1:9" ht="15.75" customHeight="1" x14ac:dyDescent="0.2">
      <c r="A19" s="2"/>
      <c r="B19" s="9"/>
      <c r="C19" s="9"/>
      <c r="D19" s="9"/>
      <c r="E19" s="9"/>
      <c r="F19" s="9"/>
      <c r="G19" s="9"/>
      <c r="H19" s="2"/>
      <c r="I19" s="9"/>
    </row>
    <row r="20" spans="1:9" ht="15.75" customHeight="1" x14ac:dyDescent="0.2">
      <c r="A20" s="2"/>
      <c r="B20" s="9"/>
      <c r="C20" s="9"/>
      <c r="D20" s="9"/>
      <c r="E20" s="9"/>
      <c r="F20" s="9"/>
      <c r="G20" s="9"/>
      <c r="H20" s="2"/>
      <c r="I20" s="9"/>
    </row>
    <row r="21" spans="1:9" ht="15.75" customHeight="1" x14ac:dyDescent="0.2">
      <c r="A21" s="2"/>
      <c r="B21" s="9"/>
      <c r="C21" s="9"/>
      <c r="D21" s="9"/>
      <c r="E21" s="9"/>
      <c r="F21" s="9"/>
      <c r="G21" s="9"/>
      <c r="H21" s="2"/>
      <c r="I21" s="9"/>
    </row>
    <row r="22" spans="1:9" ht="15.75" customHeight="1" x14ac:dyDescent="0.2">
      <c r="A22" s="2"/>
      <c r="B22" s="9"/>
      <c r="C22" s="9"/>
      <c r="D22" s="9"/>
      <c r="E22" s="9"/>
      <c r="F22" s="9"/>
      <c r="G22" s="9"/>
      <c r="H22" s="2"/>
      <c r="I22" s="9"/>
    </row>
    <row r="23" spans="1:9" ht="15.75" customHeight="1" x14ac:dyDescent="0.2">
      <c r="A23" s="2"/>
      <c r="B23" s="9"/>
      <c r="C23" s="9"/>
      <c r="D23" s="9"/>
      <c r="E23" s="9"/>
      <c r="F23" s="9"/>
      <c r="G23" s="10"/>
      <c r="H23" s="9"/>
      <c r="I23" s="9"/>
    </row>
    <row r="24" spans="1:9" ht="15.75" customHeight="1" x14ac:dyDescent="0.2">
      <c r="A24" s="2"/>
      <c r="B24" s="2"/>
      <c r="C24" s="2"/>
      <c r="D24" s="2"/>
      <c r="E24" s="2"/>
      <c r="F24" s="2"/>
      <c r="G24" s="10"/>
      <c r="H24" s="2"/>
      <c r="I24" s="2"/>
    </row>
    <row r="25" spans="1:9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2.75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2.75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2.75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Saw1</vt:lpstr>
      <vt:lpstr>Saw2</vt:lpstr>
      <vt:lpstr>Engine</vt:lpstr>
      <vt:lpstr>Seat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Weifeng - ONID</cp:lastModifiedBy>
  <dcterms:modified xsi:type="dcterms:W3CDTF">2016-01-20T18:36:08Z</dcterms:modified>
</cp:coreProperties>
</file>