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3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TC\Module 3\Sprint 3\"/>
    </mc:Choice>
  </mc:AlternateContent>
  <xr:revisionPtr revIDLastSave="0" documentId="13_ncr:1_{9E232963-D6E0-4EDE-B8BD-133700B0A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view_scores" sheetId="1" r:id="rId1"/>
    <sheet name="price_and_freight" sheetId="2" r:id="rId2"/>
    <sheet name="sellers_and_customers_per_state" sheetId="3" r:id="rId3"/>
    <sheet name="orders_in_state" sheetId="4" r:id="rId4"/>
    <sheet name="orders_time_period" sheetId="5" r:id="rId5"/>
    <sheet name="RFM" sheetId="6" r:id="rId6"/>
    <sheet name="pareto_states" sheetId="7" r:id="rId7"/>
    <sheet name="AOV" sheetId="8" r:id="rId8"/>
    <sheet name="AOV_and_order_count_in_time" sheetId="9" r:id="rId9"/>
  </sheets>
  <definedNames>
    <definedName name="ExternalData_1" localSheetId="7" hidden="1">AOV!$G$1:$G$2</definedName>
    <definedName name="ExternalData_1" localSheetId="8" hidden="1">AOV_and_order_count_in_time!$M$1:$O$21</definedName>
    <definedName name="ExternalData_1" localSheetId="3" hidden="1">orders_in_state!$J$1:$L$2</definedName>
    <definedName name="ExternalData_1" localSheetId="4" hidden="1">orders_time_period!$F$1:$G$3</definedName>
    <definedName name="ExternalData_1" localSheetId="6" hidden="1">pareto_states!$H$1:$K$24</definedName>
    <definedName name="ExternalData_1" localSheetId="1" hidden="1">price_and_freight!$G$1:$L$2</definedName>
    <definedName name="ExternalData_1" localSheetId="0" hidden="1">review_scores!$A$1:$B$6</definedName>
    <definedName name="ExternalData_1" localSheetId="5" hidden="1">RFM!$J$1:$M$11</definedName>
    <definedName name="ExternalData_1" localSheetId="2" hidden="1">sellers_and_customers_per_state!$J$1:$L$24</definedName>
    <definedName name="ExternalData_2" localSheetId="7" hidden="1">AOV!$G$12:$H$35</definedName>
    <definedName name="ExternalData_2" localSheetId="8" hidden="1">AOV_and_order_count_in_time!$M$31:$P$51</definedName>
    <definedName name="ExternalData_2" localSheetId="3" hidden="1">orders_in_state!$J$22:$M$39</definedName>
    <definedName name="ExternalData_2" localSheetId="6" hidden="1">pareto_states!$H$30:$K$57</definedName>
    <definedName name="ExternalData_2" localSheetId="0" hidden="1">review_scores!$A$16:$B$21</definedName>
    <definedName name="ExternalData_2" localSheetId="2" hidden="1">sellers_and_customers_per_state!$J$36:$L$63</definedName>
    <definedName name="ExternalData_3" localSheetId="7" hidden="1">AOV!$G$39:$H$66</definedName>
    <definedName name="ExternalData_3" localSheetId="3" hidden="1">orders_in_state!$J$53:$M$80</definedName>
    <definedName name="ExternalData_3" localSheetId="2" hidden="1">sellers_and_customers_per_state!$K$73:$N$100</definedName>
    <definedName name="ExternalData_4" localSheetId="7" hidden="1">AOV!$J$12:$L$35</definedName>
    <definedName name="ExternalData_4" localSheetId="3" hidden="1">orders_in_state!$J$84:$M$111</definedName>
    <definedName name="ExternalData_5" localSheetId="7" hidden="1">AOV!$J$39:$L$66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5" i="4" l="1" a="1"/>
  <c r="O85" i="4" s="1"/>
  <c r="N24" i="9"/>
  <c r="N23" i="9"/>
  <c r="M102" i="3"/>
  <c r="C17" i="1"/>
  <c r="C18" i="1"/>
  <c r="C19" i="1"/>
  <c r="C20" i="1"/>
  <c r="C21" i="1"/>
  <c r="A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2AC94-3EED-48DB-A9C3-2724EAE8A05C}" keepAlive="1" name="Query - bquxjob_172eb772_1840095c9f5" description="Connection to the 'bquxjob_172eb772_1840095c9f5' query in the workbook." type="5" refreshedVersion="8" background="1" saveData="1">
    <dbPr connection="Provider=Microsoft.Mashup.OleDb.1;Data Source=$Workbook$;Location=bquxjob_172eb772_1840095c9f5;Extended Properties=&quot;&quot;" command="SELECT * FROM [bquxjob_172eb772_1840095c9f5]"/>
  </connection>
  <connection id="2" xr16:uid="{61B3D38D-AD84-44EA-8A2F-4EDA9137C7C9}" keepAlive="1" name="Query - bquxjob_1d823b31_183ff2a8d10" description="Connection to the 'bquxjob_1d823b31_183ff2a8d10' query in the workbook." type="5" refreshedVersion="8" background="1" saveData="1">
    <dbPr connection="Provider=Microsoft.Mashup.OleDb.1;Data Source=$Workbook$;Location=bquxjob_1d823b31_183ff2a8d10;Extended Properties=&quot;&quot;" command="SELECT * FROM [bquxjob_1d823b31_183ff2a8d10]"/>
  </connection>
  <connection id="3" xr16:uid="{ECEDC36A-BC4F-4790-8AEB-D48954A1E6BE}" keepAlive="1" name="Query - bquxjob_1f9b1f78_183fee8e154" description="Connection to the 'bquxjob_1f9b1f78_183fee8e154' query in the workbook." type="5" refreshedVersion="8" background="1" saveData="1">
    <dbPr connection="Provider=Microsoft.Mashup.OleDb.1;Data Source=$Workbook$;Location=bquxjob_1f9b1f78_183fee8e154;Extended Properties=&quot;&quot;" command="SELECT * FROM [bquxjob_1f9b1f78_183fee8e154]"/>
  </connection>
  <connection id="4" xr16:uid="{8508AEC4-326B-479D-B9DE-C44D7C3D0734}" keepAlive="1" name="Query - bquxjob_30ee35aa_183ff47ed35" description="Connection to the 'bquxjob_30ee35aa_183ff47ed35' query in the workbook." type="5" refreshedVersion="8" background="1" saveData="1">
    <dbPr connection="Provider=Microsoft.Mashup.OleDb.1;Data Source=$Workbook$;Location=bquxjob_30ee35aa_183ff47ed35;Extended Properties=&quot;&quot;" command="SELECT * FROM [bquxjob_30ee35aa_183ff47ed35]"/>
  </connection>
  <connection id="5" xr16:uid="{AC99CF8D-CF14-4BD5-A892-E3A9144E716F}" keepAlive="1" name="Query - bquxjob_3241b737_183ff7b4196" description="Connection to the 'bquxjob_3241b737_183ff7b4196' query in the workbook." type="5" refreshedVersion="8" background="1" saveData="1">
    <dbPr connection="Provider=Microsoft.Mashup.OleDb.1;Data Source=$Workbook$;Location=bquxjob_3241b737_183ff7b4196;Extended Properties=&quot;&quot;" command="SELECT * FROM [bquxjob_3241b737_183ff7b4196]"/>
  </connection>
  <connection id="6" xr16:uid="{7910BCD5-CE05-422B-BE4D-2D3672B9015A}" keepAlive="1" name="Query - bquxjob_385ca307_183fee0b837" description="Connection to the 'bquxjob_385ca307_183fee0b837' query in the workbook." type="5" refreshedVersion="8" background="1" saveData="1">
    <dbPr connection="Provider=Microsoft.Mashup.OleDb.1;Data Source=$Workbook$;Location=bquxjob_385ca307_183fee0b837;Extended Properties=&quot;&quot;" command="SELECT * FROM [bquxjob_385ca307_183fee0b837]"/>
  </connection>
  <connection id="7" xr16:uid="{541250FD-18AA-4320-9436-62203AA69C22}" keepAlive="1" name="Query - bquxjob_43977ec8_18404c9a816" description="Connection to the 'bquxjob_43977ec8_18404c9a816' query in the workbook." type="5" refreshedVersion="8" background="1" saveData="1">
    <dbPr connection="Provider=Microsoft.Mashup.OleDb.1;Data Source=$Workbook$;Location=bquxjob_43977ec8_18404c9a816;Extended Properties=&quot;&quot;" command="SELECT * FROM [bquxjob_43977ec8_18404c9a816]"/>
  </connection>
  <connection id="8" xr16:uid="{3EA56FF5-4BBA-4047-A7CD-6DA739890B56}" keepAlive="1" name="Query - bquxjob_44f6e49f_18404c80c97" description="Connection to the 'bquxjob_44f6e49f_18404c80c97' query in the workbook." type="5" refreshedVersion="8" background="1" saveData="1">
    <dbPr connection="Provider=Microsoft.Mashup.OleDb.1;Data Source=$Workbook$;Location=bquxjob_44f6e49f_18404c80c97;Extended Properties=&quot;&quot;" command="SELECT * FROM [bquxjob_44f6e49f_18404c80c97]"/>
  </connection>
  <connection id="9" xr16:uid="{F988006A-BDBF-4C29-AF42-D7BD4FB9E089}" keepAlive="1" name="Query - bquxjob_46e4e847_183ff6cae01" description="Connection to the 'bquxjob_46e4e847_183ff6cae01' query in the workbook." type="5" refreshedVersion="8" background="1" saveData="1">
    <dbPr connection="Provider=Microsoft.Mashup.OleDb.1;Data Source=$Workbook$;Location=bquxjob_46e4e847_183ff6cae01;Extended Properties=&quot;&quot;" command="SELECT * FROM [bquxjob_46e4e847_183ff6cae01]"/>
  </connection>
  <connection id="10" xr16:uid="{7A7C35B3-7B30-4F66-BEDE-C17002CCB883}" keepAlive="1" name="Query - bquxjob_4ce3f703_183ff76d023" description="Connection to the 'bquxjob_4ce3f703_183ff76d023' query in the workbook." type="5" refreshedVersion="8" background="1" saveData="1">
    <dbPr connection="Provider=Microsoft.Mashup.OleDb.1;Data Source=$Workbook$;Location=bquxjob_4ce3f703_183ff76d023;Extended Properties=&quot;&quot;" command="SELECT * FROM [bquxjob_4ce3f703_183ff76d023]"/>
  </connection>
  <connection id="11" xr16:uid="{A09CEC48-A048-4DE1-AE1E-DF2F664A2471}" keepAlive="1" name="Query - bquxjob_5a59d136_184007c9e86 (1)" description="Connection to the 'bquxjob_5a59d136_184007c9e86 (1)' query in the workbook." type="5" refreshedVersion="8" background="1" saveData="1">
    <dbPr connection="Provider=Microsoft.Mashup.OleDb.1;Data Source=$Workbook$;Location=&quot;bquxjob_5a59d136_184007c9e86 (1)&quot;;Extended Properties=&quot;&quot;" command="SELECT * FROM [bquxjob_5a59d136_184007c9e86 (1)]"/>
  </connection>
  <connection id="12" xr16:uid="{C9E01B56-FF99-4EAA-9182-00C135196E64}" keepAlive="1" name="Query - bquxjob_5be2f4e6_183ff614718" description="Connection to the 'bquxjob_5be2f4e6_183ff614718' query in the workbook." type="5" refreshedVersion="8" background="1" saveData="1">
    <dbPr connection="Provider=Microsoft.Mashup.OleDb.1;Data Source=$Workbook$;Location=bquxjob_5be2f4e6_183ff614718;Extended Properties=&quot;&quot;" command="SELECT * FROM [bquxjob_5be2f4e6_183ff614718]"/>
  </connection>
  <connection id="13" xr16:uid="{53DCB06B-5D80-4DEF-8373-034C56DFD520}" keepAlive="1" name="Query - bquxjob_5c0c160f_18404b85a9c" description="Connection to the 'bquxjob_5c0c160f_18404b85a9c' query in the workbook." type="5" refreshedVersion="8" background="1" saveData="1">
    <dbPr connection="Provider=Microsoft.Mashup.OleDb.1;Data Source=$Workbook$;Location=bquxjob_5c0c160f_18404b85a9c;Extended Properties=&quot;&quot;" command="SELECT * FROM [bquxjob_5c0c160f_18404b85a9c]"/>
  </connection>
  <connection id="14" xr16:uid="{63E97A59-0E0C-43CC-966F-762FCEF397A5}" keepAlive="1" name="Query - bquxjob_5caac0bf_18404b2785b" description="Connection to the 'bquxjob_5caac0bf_18404b2785b' query in the workbook." type="5" refreshedVersion="8" background="1" saveData="1">
    <dbPr connection="Provider=Microsoft.Mashup.OleDb.1;Data Source=$Workbook$;Location=bquxjob_5caac0bf_18404b2785b;Extended Properties=&quot;&quot;" command="SELECT * FROM [bquxjob_5caac0bf_18404b2785b]"/>
  </connection>
  <connection id="15" xr16:uid="{947B590C-548A-4A9D-9005-601356DDD122}" keepAlive="1" name="Query - bquxjob_66797961_183ff795b61" description="Connection to the 'bquxjob_66797961_183ff795b61' query in the workbook." type="5" refreshedVersion="8" background="1" saveData="1">
    <dbPr connection="Provider=Microsoft.Mashup.OleDb.1;Data Source=$Workbook$;Location=bquxjob_66797961_183ff795b61;Extended Properties=&quot;&quot;" command="SELECT * FROM [bquxjob_66797961_183ff795b61]"/>
  </connection>
  <connection id="16" xr16:uid="{88481DC6-2326-48D9-8BED-EAA55DE7D41C}" keepAlive="1" name="Query - bquxjob_6790b23d_18400989825" description="Connection to the 'bquxjob_6790b23d_18400989825' query in the workbook." type="5" refreshedVersion="8" background="1" saveData="1">
    <dbPr connection="Provider=Microsoft.Mashup.OleDb.1;Data Source=$Workbook$;Location=bquxjob_6790b23d_18400989825;Extended Properties=&quot;&quot;" command="SELECT * FROM [bquxjob_6790b23d_18400989825]"/>
  </connection>
  <connection id="17" xr16:uid="{FD063A0E-C344-493C-B291-F1B17347FECB}" keepAlive="1" name="Query - bquxjob_6e6c097a_184006b494b" description="Connection to the 'bquxjob_6e6c097a_184006b494b' query in the workbook." type="5" refreshedVersion="8" background="1" saveData="1">
    <dbPr connection="Provider=Microsoft.Mashup.OleDb.1;Data Source=$Workbook$;Location=bquxjob_6e6c097a_184006b494b;Extended Properties=&quot;&quot;" command="SELECT * FROM [bquxjob_6e6c097a_184006b494b]"/>
  </connection>
  <connection id="18" xr16:uid="{A2083816-34EA-46EF-8379-151BA938D2E3}" keepAlive="1" name="Query - bquxjob_6ec24ea1_183ff3d8ca8" description="Connection to the 'bquxjob_6ec24ea1_183ff3d8ca8' query in the workbook." type="5" refreshedVersion="8" background="1" saveData="1">
    <dbPr connection="Provider=Microsoft.Mashup.OleDb.1;Data Source=$Workbook$;Location=bquxjob_6ec24ea1_183ff3d8ca8;Extended Properties=&quot;&quot;" command="SELECT * FROM [bquxjob_6ec24ea1_183ff3d8ca8]"/>
  </connection>
  <connection id="19" xr16:uid="{CBA5ABA2-7602-49EF-BF69-33156DE599C0}" keepAlive="1" name="Query - bquxjob_7cae6c15_183ff55729d" description="Connection to the 'bquxjob_7cae6c15_183ff55729d' query in the workbook." type="5" refreshedVersion="8" background="1" saveData="1">
    <dbPr connection="Provider=Microsoft.Mashup.OleDb.1;Data Source=$Workbook$;Location=bquxjob_7cae6c15_183ff55729d;Extended Properties=&quot;&quot;" command="SELECT * FROM [bquxjob_7cae6c15_183ff55729d]"/>
  </connection>
  <connection id="20" xr16:uid="{902A7338-3A81-45D1-B7B1-8EE343D58866}" keepAlive="1" name="Query - bquxjob_7d7610ab_18400852fda" description="Connection to the 'bquxjob_7d7610ab_18400852fda' query in the workbook." type="5" refreshedVersion="8" background="1" saveData="1">
    <dbPr connection="Provider=Microsoft.Mashup.OleDb.1;Data Source=$Workbook$;Location=bquxjob_7d7610ab_18400852fda;Extended Properties=&quot;&quot;" command="SELECT * FROM [bquxjob_7d7610ab_18400852fda]"/>
  </connection>
  <connection id="21" xr16:uid="{257A0666-2C57-409C-9B4B-ED046B34DB68}" keepAlive="1" name="Query - bquxjob_acad661_1840090fcc9" description="Connection to the 'bquxjob_acad661_1840090fcc9' query in the workbook." type="5" refreshedVersion="8" background="1" saveData="1">
    <dbPr connection="Provider=Microsoft.Mashup.OleDb.1;Data Source=$Workbook$;Location=bquxjob_acad661_1840090fcc9;Extended Properties=&quot;&quot;" command="SELECT * FROM [bquxjob_acad661_1840090fcc9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<sst xmlns="http://schemas.openxmlformats.org/spreadsheetml/2006/main" count="790" uniqueCount="287">
  <si>
    <t>review_score</t>
  </si>
  <si>
    <t>number_of_scores</t>
  </si>
  <si>
    <t>--Review score counts</t>
  </si>
  <si>
    <r>
      <t>SELECT</t>
    </r>
    <r>
      <rPr>
        <sz val="9"/>
        <color rgb="FF000000"/>
        <rFont val="Consolas"/>
        <family val="3"/>
      </rPr>
      <t> review_score,</t>
    </r>
  </si>
  <si>
    <r>
      <t>COUNT</t>
    </r>
    <r>
      <rPr>
        <sz val="9"/>
        <color rgb="FF37474F"/>
        <rFont val="Consolas"/>
        <family val="3"/>
      </rPr>
      <t>(*)</t>
    </r>
    <r>
      <rPr>
        <sz val="9"/>
        <color rgb="FF000000"/>
        <rFont val="Consolas"/>
        <family val="3"/>
      </rPr>
      <t> number_of_scores</t>
    </r>
  </si>
  <si>
    <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`olist_db.olist_order_reviews_dataset`</t>
    </r>
  </si>
  <si>
    <r>
      <t>GROUP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1</t>
    </r>
  </si>
  <si>
    <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1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DESC</t>
    </r>
  </si>
  <si>
    <t>--Review score counts with empty message</t>
  </si>
  <si>
    <r>
      <t>WHERE</t>
    </r>
    <r>
      <rPr>
        <sz val="9"/>
        <color rgb="FF000000"/>
        <rFont val="Consolas"/>
        <family val="3"/>
      </rPr>
      <t> </t>
    </r>
    <r>
      <rPr>
        <sz val="9"/>
        <color rgb="FF800000"/>
        <rFont val="Consolas"/>
        <family val="3"/>
      </rPr>
      <t>review_comment_message_length</t>
    </r>
    <r>
      <rPr>
        <sz val="9"/>
        <color rgb="FF000000"/>
        <rFont val="Consolas"/>
        <family val="3"/>
      </rPr>
      <t> = </t>
    </r>
    <r>
      <rPr>
        <sz val="9"/>
        <color rgb="FFF4511E"/>
        <rFont val="Consolas"/>
        <family val="3"/>
      </rPr>
      <t>0</t>
    </r>
  </si>
  <si>
    <t>of all reviews are with empty message</t>
  </si>
  <si>
    <t>Maybe do not allow reviews with empty message?</t>
  </si>
  <si>
    <t>Column1</t>
  </si>
  <si>
    <t>--Price and freight value min/max/avg</t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</si>
  <si>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MIN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price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min_price,</t>
    </r>
  </si>
  <si>
    <r>
      <t>AVG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price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avg_price,</t>
    </r>
  </si>
  <si>
    <r>
      <t>MAX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price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max_price,</t>
    </r>
  </si>
  <si>
    <r>
      <t>MIN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freight_value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min_freight,</t>
    </r>
  </si>
  <si>
    <r>
      <t>AVG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freight_value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avg_freight,</t>
    </r>
  </si>
  <si>
    <r>
      <t>MAX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freight_value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max_freight</t>
    </r>
  </si>
  <si>
    <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`olist_db.olist_order_items_dataset`</t>
    </r>
  </si>
  <si>
    <t>min_price</t>
  </si>
  <si>
    <t>avg_price</t>
  </si>
  <si>
    <t>max_price</t>
  </si>
  <si>
    <t>min_freight</t>
  </si>
  <si>
    <t>avg_freight</t>
  </si>
  <si>
    <t>max_freight</t>
  </si>
  <si>
    <t>--seller count and percentage per state</t>
  </si>
  <si>
    <r>
      <t>WITH</t>
    </r>
    <r>
      <rPr>
        <sz val="9"/>
        <color rgb="FF000000"/>
        <rFont val="Consolas"/>
        <family val="3"/>
      </rPr>
      <t> total_sellers </t>
    </r>
    <r>
      <rPr>
        <sz val="9"/>
        <color rgb="FF3367D6"/>
        <rFont val="Consolas"/>
        <family val="3"/>
      </rPr>
      <t>AS</t>
    </r>
  </si>
  <si>
    <t>(</t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</si>
  <si>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seller_id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seller_total_count</t>
    </r>
  </si>
  <si>
    <r>
      <t>  </t>
    </r>
    <r>
      <rPr>
        <sz val="9"/>
        <color rgb="FF3367D6"/>
        <rFont val="Consolas"/>
        <family val="3"/>
      </rP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`olist_db.olist_sellers_dataset`</t>
    </r>
  </si>
  <si>
    <r>
      <t>)</t>
    </r>
    <r>
      <rPr>
        <sz val="9"/>
        <color rgb="FF000000"/>
        <rFont val="Consolas"/>
        <family val="3"/>
      </rPr>
      <t>,</t>
    </r>
  </si>
  <si>
    <r>
      <t>sellers_per_state </t>
    </r>
    <r>
      <rPr>
        <sz val="9"/>
        <color rgb="FF3367D6"/>
        <rFont val="Consolas"/>
        <family val="3"/>
      </rPr>
      <t>AS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</si>
  <si>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seller_state,</t>
    </r>
  </si>
  <si>
    <r>
      <t>  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seller_id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seller_count_per_state</t>
    </r>
  </si>
  <si>
    <r>
      <t>  </t>
    </r>
    <r>
      <rPr>
        <sz val="9"/>
        <color rgb="FF3367D6"/>
        <rFont val="Consolas"/>
        <family val="3"/>
      </rPr>
      <t>GROUP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1</t>
    </r>
  </si>
  <si>
    <t>)</t>
  </si>
  <si>
    <r>
      <t>SELECT</t>
    </r>
    <r>
      <rPr>
        <sz val="9"/>
        <color rgb="FF000000"/>
        <rFont val="Consolas"/>
        <family val="3"/>
      </rPr>
      <t> sps.seller_state,</t>
    </r>
  </si>
  <si>
    <t>sps.seller_count_per_state,</t>
  </si>
  <si>
    <r>
      <t>sps.seller_count_per_state</t>
    </r>
    <r>
      <rPr>
        <sz val="9"/>
        <color rgb="FF37474F"/>
        <rFont val="Consolas"/>
        <family val="3"/>
      </rPr>
      <t>/</t>
    </r>
    <r>
      <rPr>
        <sz val="9"/>
        <color rgb="FF000000"/>
        <rFont val="Consolas"/>
        <family val="3"/>
      </rPr>
      <t>ts.seller_total_count percentage_of_sellers</t>
    </r>
  </si>
  <si>
    <r>
      <t>FROM</t>
    </r>
    <r>
      <rPr>
        <sz val="9"/>
        <color rgb="FF000000"/>
        <rFont val="Consolas"/>
        <family val="3"/>
      </rPr>
      <t> sellers_per_state sps, total_sellers ts</t>
    </r>
  </si>
  <si>
    <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2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DESC</t>
    </r>
  </si>
  <si>
    <t>seller_state</t>
  </si>
  <si>
    <t>seller_count_per_state</t>
  </si>
  <si>
    <t>percentage_of_sellers</t>
  </si>
  <si>
    <t>SP</t>
  </si>
  <si>
    <t>PR</t>
  </si>
  <si>
    <t>MG</t>
  </si>
  <si>
    <t>SC</t>
  </si>
  <si>
    <t>RJ</t>
  </si>
  <si>
    <t>RS</t>
  </si>
  <si>
    <t>GO</t>
  </si>
  <si>
    <t>DF</t>
  </si>
  <si>
    <t>ES</t>
  </si>
  <si>
    <t>BA</t>
  </si>
  <si>
    <t>CE</t>
  </si>
  <si>
    <t>PE</t>
  </si>
  <si>
    <t>PB</t>
  </si>
  <si>
    <t>MS</t>
  </si>
  <si>
    <t>RN</t>
  </si>
  <si>
    <t>MT</t>
  </si>
  <si>
    <t>RO</t>
  </si>
  <si>
    <t>SE</t>
  </si>
  <si>
    <t>AC</t>
  </si>
  <si>
    <t>AM</t>
  </si>
  <si>
    <t>MA</t>
  </si>
  <si>
    <t>PA</t>
  </si>
  <si>
    <t>PI</t>
  </si>
  <si>
    <t>--customer count and percentage per state</t>
  </si>
  <si>
    <r>
      <t>WITH</t>
    </r>
    <r>
      <rPr>
        <sz val="9"/>
        <color rgb="FF000000"/>
        <rFont val="Consolas"/>
        <family val="3"/>
      </rPr>
      <t> total_customers </t>
    </r>
    <r>
      <rPr>
        <sz val="9"/>
        <color rgb="FF3367D6"/>
        <rFont val="Consolas"/>
        <family val="3"/>
      </rPr>
      <t>AS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</si>
  <si>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customer_id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customer_total_count</t>
    </r>
  </si>
  <si>
    <r>
      <t>  </t>
    </r>
    <r>
      <rPr>
        <sz val="9"/>
        <color rgb="FF3367D6"/>
        <rFont val="Consolas"/>
        <family val="3"/>
      </rP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`olist_db.olist_customesr_dataset`</t>
    </r>
  </si>
  <si>
    <r>
      <t>customers_per_state </t>
    </r>
    <r>
      <rPr>
        <sz val="9"/>
        <color rgb="FF3367D6"/>
        <rFont val="Consolas"/>
        <family val="3"/>
      </rPr>
      <t>AS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</si>
  <si>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customer_state,</t>
    </r>
  </si>
  <si>
    <r>
      <t>  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customer_id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customer_count_per_state</t>
    </r>
  </si>
  <si>
    <r>
      <t>SELECT</t>
    </r>
    <r>
      <rPr>
        <sz val="9"/>
        <color rgb="FF000000"/>
        <rFont val="Consolas"/>
        <family val="3"/>
      </rPr>
      <t> cps.customer_state,</t>
    </r>
  </si>
  <si>
    <t>cps.customer_count_per_state,</t>
  </si>
  <si>
    <r>
      <t>cps.customer_count_per_state</t>
    </r>
    <r>
      <rPr>
        <sz val="9"/>
        <color rgb="FF37474F"/>
        <rFont val="Consolas"/>
        <family val="3"/>
      </rPr>
      <t>/</t>
    </r>
    <r>
      <rPr>
        <sz val="9"/>
        <color rgb="FF000000"/>
        <rFont val="Consolas"/>
        <family val="3"/>
      </rPr>
      <t>tc.customer_total_count percentage_of_customers</t>
    </r>
  </si>
  <si>
    <r>
      <t>FROM</t>
    </r>
    <r>
      <rPr>
        <sz val="9"/>
        <color rgb="FF000000"/>
        <rFont val="Consolas"/>
        <family val="3"/>
      </rPr>
      <t> customers_per_state cps, total_customers tc</t>
    </r>
  </si>
  <si>
    <t>customer_state</t>
  </si>
  <si>
    <t>customer_count_per_state</t>
  </si>
  <si>
    <t>percentage_of_customers</t>
  </si>
  <si>
    <t>AL</t>
  </si>
  <si>
    <t>TO</t>
  </si>
  <si>
    <t>AP</t>
  </si>
  <si>
    <t>RR</t>
  </si>
  <si>
    <r>
      <t>WITH</t>
    </r>
    <r>
      <rPr>
        <sz val="9"/>
        <color rgb="FF000000"/>
        <rFont val="Consolas"/>
        <family val="3"/>
      </rPr>
      <t> customers_per_state </t>
    </r>
    <r>
      <rPr>
        <sz val="9"/>
        <color rgb="FF3367D6"/>
        <rFont val="Consolas"/>
        <family val="3"/>
      </rPr>
      <t>AS</t>
    </r>
  </si>
  <si>
    <r>
      <t>sps.seller_count_per_state </t>
    </r>
    <r>
      <rPr>
        <sz val="9"/>
        <color rgb="FF37474F"/>
        <rFont val="Consolas"/>
        <family val="3"/>
      </rPr>
      <t>*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1000</t>
    </r>
    <r>
      <rPr>
        <sz val="9"/>
        <color rgb="FF37474F"/>
        <rFont val="Consolas"/>
        <family val="3"/>
      </rPr>
      <t>/</t>
    </r>
    <r>
      <rPr>
        <sz val="9"/>
        <color rgb="FF000000"/>
        <rFont val="Consolas"/>
        <family val="3"/>
      </rPr>
      <t>cps.customer_count_per_state seller_per_thousand_customers</t>
    </r>
  </si>
  <si>
    <r>
      <t>FROM</t>
    </r>
    <r>
      <rPr>
        <sz val="9"/>
        <color rgb="FF000000"/>
        <rFont val="Consolas"/>
        <family val="3"/>
      </rPr>
      <t> customers_per_state cps</t>
    </r>
  </si>
  <si>
    <r>
      <t>FULL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JOIN</t>
    </r>
    <r>
      <rPr>
        <sz val="9"/>
        <color rgb="FF000000"/>
        <rFont val="Consolas"/>
        <family val="3"/>
      </rPr>
      <t> sellers_per_state sps</t>
    </r>
  </si>
  <si>
    <r>
      <t>ON</t>
    </r>
    <r>
      <rPr>
        <sz val="9"/>
        <color rgb="FF000000"/>
        <rFont val="Consolas"/>
        <family val="3"/>
      </rPr>
      <t> cps.</t>
    </r>
    <r>
      <rPr>
        <sz val="9"/>
        <color rgb="FF800000"/>
        <rFont val="Consolas"/>
        <family val="3"/>
      </rPr>
      <t>customer_state</t>
    </r>
    <r>
      <rPr>
        <sz val="9"/>
        <color rgb="FF000000"/>
        <rFont val="Consolas"/>
        <family val="3"/>
      </rPr>
      <t> = sps.seller_state</t>
    </r>
  </si>
  <si>
    <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4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DESC</t>
    </r>
  </si>
  <si>
    <t>seller_per_thousand_customers</t>
  </si>
  <si>
    <t>Average seller per 1000 customers</t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</si>
  <si>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MIN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order_purchase_timestamp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,</t>
    </r>
  </si>
  <si>
    <r>
      <t>MAX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order_purchase_timestamp</t>
    </r>
    <r>
      <rPr>
        <sz val="9"/>
        <color rgb="FF37474F"/>
        <rFont val="Consolas"/>
        <family val="3"/>
      </rPr>
      <t>)</t>
    </r>
  </si>
  <si>
    <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`olist_db.olist_orders_dataset`</t>
    </r>
  </si>
  <si>
    <t>Column2</t>
  </si>
  <si>
    <t>f0_</t>
  </si>
  <si>
    <t>f1_</t>
  </si>
  <si>
    <t>2016-09-04 21:15:19.000000 UTC</t>
  </si>
  <si>
    <t>2018-10-17 17:30:18.000000 UTC</t>
  </si>
  <si>
    <r>
      <t>WITH</t>
    </r>
    <r>
      <rPr>
        <sz val="9"/>
        <color rgb="FF000000"/>
        <rFont val="Consolas"/>
        <family val="3"/>
      </rPr>
      <t> total_orders </t>
    </r>
    <r>
      <rPr>
        <sz val="9"/>
        <color rgb="FF3367D6"/>
        <rFont val="Consolas"/>
        <family val="3"/>
      </rPr>
      <t>AS</t>
    </r>
    <r>
      <rPr>
        <sz val="9"/>
        <color rgb="FF37474F"/>
        <rFont val="Consolas"/>
        <family val="3"/>
      </rPr>
      <t>(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</si>
  <si>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order_id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ttl_orders,</t>
    </r>
  </si>
  <si>
    <r>
      <t>  </t>
    </r>
    <r>
      <rPr>
        <sz val="9"/>
        <color rgb="FF3367D6"/>
        <rFont val="Consolas"/>
        <family val="3"/>
      </rP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`olist_db.olist_orders_dataset`</t>
    </r>
  </si>
  <si>
    <r>
      <t>orders_in_state </t>
    </r>
    <r>
      <rPr>
        <sz val="9"/>
        <color rgb="FF3367D6"/>
        <rFont val="Consolas"/>
        <family val="3"/>
      </rPr>
      <t>AS</t>
    </r>
    <r>
      <rPr>
        <sz val="9"/>
        <color rgb="FF37474F"/>
        <rFont val="Consolas"/>
        <family val="3"/>
      </rPr>
      <t>(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</si>
  <si>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oo.order_id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number_of_orders_in_state</t>
    </r>
  </si>
  <si>
    <r>
      <t>  </t>
    </r>
    <r>
      <rPr>
        <sz val="9"/>
        <color rgb="FF3367D6"/>
        <rFont val="Consolas"/>
        <family val="3"/>
      </rP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`olist_db.olist_orders_dataset`</t>
    </r>
    <r>
      <rPr>
        <sz val="9"/>
        <color rgb="FF000000"/>
        <rFont val="Consolas"/>
        <family val="3"/>
      </rPr>
      <t> oo</t>
    </r>
  </si>
  <si>
    <r>
      <t>  </t>
    </r>
    <r>
      <rPr>
        <sz val="9"/>
        <color rgb="FF3367D6"/>
        <rFont val="Consolas"/>
        <family val="3"/>
      </rPr>
      <t>JOIN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`olist_db.olist_customesr_dataset`</t>
    </r>
    <r>
      <rPr>
        <sz val="9"/>
        <color rgb="FF000000"/>
        <rFont val="Consolas"/>
        <family val="3"/>
      </rPr>
      <t> oc</t>
    </r>
  </si>
  <si>
    <r>
      <t>  </t>
    </r>
    <r>
      <rPr>
        <sz val="9"/>
        <color rgb="FF3367D6"/>
        <rFont val="Consolas"/>
        <family val="3"/>
      </rPr>
      <t>ON</t>
    </r>
    <r>
      <rPr>
        <sz val="9"/>
        <color rgb="FF000000"/>
        <rFont val="Consolas"/>
        <family val="3"/>
      </rPr>
      <t> oo.</t>
    </r>
    <r>
      <rPr>
        <sz val="9"/>
        <color rgb="FF800000"/>
        <rFont val="Consolas"/>
        <family val="3"/>
      </rPr>
      <t>customer_id</t>
    </r>
    <r>
      <rPr>
        <sz val="9"/>
        <color rgb="FF000000"/>
        <rFont val="Consolas"/>
        <family val="3"/>
      </rPr>
      <t> = oc.customer_id</t>
    </r>
  </si>
  <si>
    <r>
      <t>  </t>
    </r>
    <r>
      <rPr>
        <sz val="9"/>
        <color rgb="FF3367D6"/>
        <rFont val="Consolas"/>
        <family val="3"/>
      </rPr>
      <t>JOIN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`olist_db.olist_order_items_dataset`</t>
    </r>
    <r>
      <rPr>
        <sz val="9"/>
        <color rgb="FF000000"/>
        <rFont val="Consolas"/>
        <family val="3"/>
      </rPr>
      <t> oi</t>
    </r>
  </si>
  <si>
    <r>
      <t>  </t>
    </r>
    <r>
      <rPr>
        <sz val="9"/>
        <color rgb="FF3367D6"/>
        <rFont val="Consolas"/>
        <family val="3"/>
      </rPr>
      <t>ON</t>
    </r>
    <r>
      <rPr>
        <sz val="9"/>
        <color rgb="FF000000"/>
        <rFont val="Consolas"/>
        <family val="3"/>
      </rPr>
      <t> oo.</t>
    </r>
    <r>
      <rPr>
        <sz val="9"/>
        <color rgb="FF800000"/>
        <rFont val="Consolas"/>
        <family val="3"/>
      </rPr>
      <t>order_id</t>
    </r>
    <r>
      <rPr>
        <sz val="9"/>
        <color rgb="FF000000"/>
        <rFont val="Consolas"/>
        <family val="3"/>
      </rPr>
      <t> = oi.order_id</t>
    </r>
  </si>
  <si>
    <r>
      <t>  </t>
    </r>
    <r>
      <rPr>
        <sz val="9"/>
        <color rgb="FF3367D6"/>
        <rFont val="Consolas"/>
        <family val="3"/>
      </rPr>
      <t>JOIN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`olist_db.olist_sellers_dataset`</t>
    </r>
    <r>
      <rPr>
        <sz val="9"/>
        <color rgb="FF000000"/>
        <rFont val="Consolas"/>
        <family val="3"/>
      </rPr>
      <t> os</t>
    </r>
  </si>
  <si>
    <r>
      <t>  </t>
    </r>
    <r>
      <rPr>
        <sz val="9"/>
        <color rgb="FF3367D6"/>
        <rFont val="Consolas"/>
        <family val="3"/>
      </rPr>
      <t>ON</t>
    </r>
    <r>
      <rPr>
        <sz val="9"/>
        <color rgb="FF000000"/>
        <rFont val="Consolas"/>
        <family val="3"/>
      </rPr>
      <t> os.</t>
    </r>
    <r>
      <rPr>
        <sz val="9"/>
        <color rgb="FF800000"/>
        <rFont val="Consolas"/>
        <family val="3"/>
      </rPr>
      <t>seller_id</t>
    </r>
    <r>
      <rPr>
        <sz val="9"/>
        <color rgb="FF000000"/>
        <rFont val="Consolas"/>
        <family val="3"/>
      </rPr>
      <t> = oi.seller_id</t>
    </r>
  </si>
  <si>
    <r>
      <t>  </t>
    </r>
    <r>
      <rPr>
        <sz val="9"/>
        <color rgb="FF3367D6"/>
        <rFont val="Consolas"/>
        <family val="3"/>
      </rPr>
      <t>WHERE</t>
    </r>
    <r>
      <rPr>
        <sz val="9"/>
        <color rgb="FF000000"/>
        <rFont val="Consolas"/>
        <family val="3"/>
      </rPr>
      <t> oc.</t>
    </r>
    <r>
      <rPr>
        <sz val="9"/>
        <color rgb="FF800000"/>
        <rFont val="Consolas"/>
        <family val="3"/>
      </rPr>
      <t>customer_state</t>
    </r>
    <r>
      <rPr>
        <sz val="9"/>
        <color rgb="FF000000"/>
        <rFont val="Consolas"/>
        <family val="3"/>
      </rPr>
      <t> = os.seller_state</t>
    </r>
  </si>
  <si>
    <r>
      <t>SELECT</t>
    </r>
    <r>
      <rPr>
        <sz val="9"/>
        <color rgb="FF000000"/>
        <rFont val="Consolas"/>
        <family val="3"/>
      </rPr>
      <t> ois.number_of_orders_in_state</t>
    </r>
    <r>
      <rPr>
        <sz val="9"/>
        <color rgb="FF37474F"/>
        <rFont val="Consolas"/>
        <family val="3"/>
      </rPr>
      <t>/</t>
    </r>
    <r>
      <rPr>
        <sz val="9"/>
        <color rgb="FF000000"/>
        <rFont val="Consolas"/>
        <family val="3"/>
      </rPr>
      <t>ttlo.ttl_orders perc_in_state,</t>
    </r>
  </si>
  <si>
    <t>ois.number_of_orders_in_state,</t>
  </si>
  <si>
    <t>ttlo.ttl_orders</t>
  </si>
  <si>
    <r>
      <t>FROM</t>
    </r>
    <r>
      <rPr>
        <sz val="9"/>
        <color rgb="FF000000"/>
        <rFont val="Consolas"/>
        <family val="3"/>
      </rPr>
      <t> total_orders ttlo, orders_in_state ois</t>
    </r>
  </si>
  <si>
    <t>perc_in_state</t>
  </si>
  <si>
    <t>number_of_orders_in_state</t>
  </si>
  <si>
    <t>ttl_orders</t>
  </si>
  <si>
    <t>  ocd.customer_state</t>
  </si>
  <si>
    <r>
      <t>  </t>
    </r>
    <r>
      <rPr>
        <sz val="9"/>
        <color rgb="FF3367D6"/>
        <rFont val="Consolas"/>
        <family val="3"/>
      </rP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`olist_db.olist_orders_dataset`</t>
    </r>
    <r>
      <rPr>
        <sz val="9"/>
        <color rgb="FF000000"/>
        <rFont val="Consolas"/>
        <family val="3"/>
      </rPr>
      <t> ood</t>
    </r>
  </si>
  <si>
    <r>
      <t>  </t>
    </r>
    <r>
      <rPr>
        <sz val="9"/>
        <color rgb="FF3367D6"/>
        <rFont val="Consolas"/>
        <family val="3"/>
      </rPr>
      <t>JOIN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`olist_db.olist_customesr_dataset`</t>
    </r>
    <r>
      <rPr>
        <sz val="9"/>
        <color rgb="FF000000"/>
        <rFont val="Consolas"/>
        <family val="3"/>
      </rPr>
      <t> ocd </t>
    </r>
  </si>
  <si>
    <r>
      <t>  </t>
    </r>
    <r>
      <rPr>
        <sz val="9"/>
        <color rgb="FF3367D6"/>
        <rFont val="Consolas"/>
        <family val="3"/>
      </rPr>
      <t>ON</t>
    </r>
    <r>
      <rPr>
        <sz val="9"/>
        <color rgb="FF000000"/>
        <rFont val="Consolas"/>
        <family val="3"/>
      </rPr>
      <t> ocd.</t>
    </r>
    <r>
      <rPr>
        <sz val="9"/>
        <color rgb="FF800000"/>
        <rFont val="Consolas"/>
        <family val="3"/>
      </rPr>
      <t>customer_id</t>
    </r>
    <r>
      <rPr>
        <sz val="9"/>
        <color rgb="FF000000"/>
        <rFont val="Consolas"/>
        <family val="3"/>
      </rPr>
      <t> = ood.customer_id</t>
    </r>
  </si>
  <si>
    <r>
      <t>  </t>
    </r>
    <r>
      <rPr>
        <sz val="9"/>
        <color rgb="FF3367D6"/>
        <rFont val="Consolas"/>
        <family val="3"/>
      </rPr>
      <t>GROUP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2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</si>
  <si>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oo.order_id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number_of_orders_in_state,</t>
    </r>
  </si>
  <si>
    <t>  oc.customer_state</t>
  </si>
  <si>
    <r>
      <t>SELECT</t>
    </r>
    <r>
      <rPr>
        <sz val="9"/>
        <color rgb="FF000000"/>
        <rFont val="Consolas"/>
        <family val="3"/>
      </rPr>
      <t> ois.customer_state, </t>
    </r>
  </si>
  <si>
    <r>
      <t>ois.number_of_orders_in_state</t>
    </r>
    <r>
      <rPr>
        <sz val="9"/>
        <color rgb="FF37474F"/>
        <rFont val="Consolas"/>
        <family val="3"/>
      </rPr>
      <t>/</t>
    </r>
    <r>
      <rPr>
        <sz val="9"/>
        <color rgb="FF000000"/>
        <rFont val="Consolas"/>
        <family val="3"/>
      </rPr>
      <t>ttlo.ttl_orders perc_in_state,</t>
    </r>
  </si>
  <si>
    <r>
      <t>FROM</t>
    </r>
    <r>
      <rPr>
        <sz val="9"/>
        <color rgb="FF000000"/>
        <rFont val="Consolas"/>
        <family val="3"/>
      </rPr>
      <t> total_orders ttlo</t>
    </r>
  </si>
  <si>
    <r>
      <t>JOIN</t>
    </r>
    <r>
      <rPr>
        <sz val="9"/>
        <color rgb="FF000000"/>
        <rFont val="Consolas"/>
        <family val="3"/>
      </rPr>
      <t> orders_in_state ois</t>
    </r>
  </si>
  <si>
    <r>
      <t>ON</t>
    </r>
    <r>
      <rPr>
        <sz val="9"/>
        <color rgb="FF000000"/>
        <rFont val="Consolas"/>
        <family val="3"/>
      </rPr>
      <t> ttlo.</t>
    </r>
    <r>
      <rPr>
        <sz val="9"/>
        <color rgb="FF800000"/>
        <rFont val="Consolas"/>
        <family val="3"/>
      </rPr>
      <t>customer_state</t>
    </r>
    <r>
      <rPr>
        <sz val="9"/>
        <color rgb="FF000000"/>
        <rFont val="Consolas"/>
        <family val="3"/>
      </rPr>
      <t> = ois.customer_state</t>
    </r>
  </si>
  <si>
    <t>  os.seller_state</t>
  </si>
  <si>
    <r>
      <t>SELECT</t>
    </r>
    <r>
      <rPr>
        <sz val="9"/>
        <color rgb="FF000000"/>
        <rFont val="Consolas"/>
        <family val="3"/>
      </rPr>
      <t> ois.seller_state, </t>
    </r>
  </si>
  <si>
    <r>
      <t>FULL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JOIN</t>
    </r>
    <r>
      <rPr>
        <sz val="9"/>
        <color rgb="FF000000"/>
        <rFont val="Consolas"/>
        <family val="3"/>
      </rPr>
      <t> orders_in_state ois</t>
    </r>
  </si>
  <si>
    <r>
      <t>ON</t>
    </r>
    <r>
      <rPr>
        <sz val="9"/>
        <color rgb="FF000000"/>
        <rFont val="Consolas"/>
        <family val="3"/>
      </rPr>
      <t> ttlo.</t>
    </r>
    <r>
      <rPr>
        <sz val="9"/>
        <color rgb="FF800000"/>
        <rFont val="Consolas"/>
        <family val="3"/>
      </rPr>
      <t>customer_state</t>
    </r>
    <r>
      <rPr>
        <sz val="9"/>
        <color rgb="FF000000"/>
        <rFont val="Consolas"/>
        <family val="3"/>
      </rPr>
      <t> = ois.seller_state</t>
    </r>
  </si>
  <si>
    <t/>
  </si>
  <si>
    <r>
      <t>SELECT</t>
    </r>
    <r>
      <rPr>
        <sz val="9"/>
        <color rgb="FF000000"/>
        <rFont val="Consolas"/>
        <family val="3"/>
      </rPr>
      <t> ttlo.customer_state, </t>
    </r>
  </si>
  <si>
    <r>
      <t>WITH</t>
    </r>
    <r>
      <rPr>
        <sz val="9"/>
        <color rgb="FF000000"/>
        <rFont val="Consolas"/>
        <family val="3"/>
      </rPr>
      <t> last_date </t>
    </r>
    <r>
      <rPr>
        <sz val="9"/>
        <color rgb="FF3367D6"/>
        <rFont val="Consolas"/>
        <family val="3"/>
      </rPr>
      <t>AS</t>
    </r>
    <r>
      <rPr>
        <sz val="9"/>
        <color rgb="FF37474F"/>
        <rFont val="Consolas"/>
        <family val="3"/>
      </rPr>
      <t>(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</si>
  <si>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MAX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order_purchase_timestamp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last_timestamp</t>
    </r>
  </si>
  <si>
    <r>
      <t>  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,</t>
    </r>
  </si>
  <si>
    <t>--MONETARY</t>
  </si>
  <si>
    <r>
      <t>monetary </t>
    </r>
    <r>
      <rPr>
        <sz val="9"/>
        <color rgb="FF3367D6"/>
        <rFont val="Consolas"/>
        <family val="3"/>
      </rPr>
      <t>AS</t>
    </r>
    <r>
      <rPr>
        <sz val="9"/>
        <color rgb="FF37474F"/>
        <rFont val="Consolas"/>
        <family val="3"/>
      </rPr>
      <t>(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</si>
  <si>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SUM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price </t>
    </r>
    <r>
      <rPr>
        <sz val="9"/>
        <color rgb="FF37474F"/>
        <rFont val="Consolas"/>
        <family val="3"/>
      </rPr>
      <t>+</t>
    </r>
    <r>
      <rPr>
        <sz val="9"/>
        <color rgb="FF000000"/>
        <rFont val="Consolas"/>
        <family val="3"/>
      </rPr>
      <t> freight_value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M,</t>
    </r>
  </si>
  <si>
    <t>order_id</t>
  </si>
  <si>
    <r>
      <t>GROUP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2</t>
    </r>
  </si>
  <si>
    <t>--RECENCY</t>
  </si>
  <si>
    <r>
      <t>recency </t>
    </r>
    <r>
      <rPr>
        <sz val="9"/>
        <color rgb="FF3367D6"/>
        <rFont val="Consolas"/>
        <family val="3"/>
      </rPr>
      <t>AS</t>
    </r>
    <r>
      <rPr>
        <sz val="9"/>
        <color rgb="FF37474F"/>
        <rFont val="Consolas"/>
        <family val="3"/>
      </rPr>
      <t>(</t>
    </r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</si>
  <si>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DATE_DIFF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ld.last_timestamp, oo.order_purchase_timestamp, DAY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R,</t>
    </r>
  </si>
  <si>
    <t>order_id,</t>
  </si>
  <si>
    <t>customer_id</t>
  </si>
  <si>
    <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`olist_db.olist_orders_dataset`</t>
    </r>
    <r>
      <rPr>
        <sz val="9"/>
        <color rgb="FF000000"/>
        <rFont val="Consolas"/>
        <family val="3"/>
      </rPr>
      <t> oo,last_date ld</t>
    </r>
  </si>
  <si>
    <r>
      <t>GROUP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ld.last_timestamp, oo.order_purchase_timestamp,  </t>
    </r>
    <r>
      <rPr>
        <sz val="9"/>
        <color rgb="FFF4511E"/>
        <rFont val="Consolas"/>
        <family val="3"/>
      </rPr>
      <t>2</t>
    </r>
    <r>
      <rPr>
        <sz val="9"/>
        <color rgb="FF000000"/>
        <rFont val="Consolas"/>
        <family val="3"/>
      </rPr>
      <t> , </t>
    </r>
    <r>
      <rPr>
        <sz val="9"/>
        <color rgb="FFF4511E"/>
        <rFont val="Consolas"/>
        <family val="3"/>
      </rPr>
      <t>3</t>
    </r>
  </si>
  <si>
    <t>--FREQUENCY</t>
  </si>
  <si>
    <r>
      <t>frequency </t>
    </r>
    <r>
      <rPr>
        <sz val="9"/>
        <color rgb="FF3367D6"/>
        <rFont val="Consolas"/>
        <family val="3"/>
      </rPr>
      <t>AS</t>
    </r>
    <r>
      <rPr>
        <sz val="9"/>
        <color rgb="FF37474F"/>
        <rFont val="Consolas"/>
        <family val="3"/>
      </rPr>
      <t>(</t>
    </r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</si>
  <si>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MAX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payment_sequential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F,</t>
    </r>
  </si>
  <si>
    <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`olist_db.olist_order_payments_dataset`</t>
    </r>
  </si>
  <si>
    <r>
      <t>scores </t>
    </r>
    <r>
      <rPr>
        <sz val="9"/>
        <color rgb="FF3367D6"/>
        <rFont val="Consolas"/>
        <family val="3"/>
      </rPr>
      <t>AS</t>
    </r>
    <r>
      <rPr>
        <sz val="9"/>
        <color rgb="FF37474F"/>
        <rFont val="Consolas"/>
        <family val="3"/>
      </rPr>
      <t>(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</si>
  <si>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oc.customer_id,</t>
    </r>
  </si>
  <si>
    <t>  r.order_id,</t>
  </si>
  <si>
    <t>  r.R,</t>
  </si>
  <si>
    <r>
      <t>  </t>
    </r>
    <r>
      <rPr>
        <sz val="9"/>
        <color rgb="FF3367D6"/>
        <rFont val="Consolas"/>
        <family val="3"/>
      </rPr>
      <t>NTILE</t>
    </r>
    <r>
      <rPr>
        <sz val="9"/>
        <color rgb="FF37474F"/>
        <rFont val="Consolas"/>
        <family val="3"/>
      </rPr>
      <t>(</t>
    </r>
    <r>
      <rPr>
        <sz val="9"/>
        <color rgb="FFF4511E"/>
        <rFont val="Consolas"/>
        <family val="3"/>
      </rPr>
      <t>4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OVER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r.R </t>
    </r>
    <r>
      <rPr>
        <sz val="9"/>
        <color rgb="FF3367D6"/>
        <rFont val="Consolas"/>
        <family val="3"/>
      </rPr>
      <t>DESC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r_score,</t>
    </r>
  </si>
  <si>
    <t>  f.F,</t>
  </si>
  <si>
    <r>
      <t>  </t>
    </r>
    <r>
      <rPr>
        <sz val="9"/>
        <color rgb="FF3367D6"/>
        <rFont val="Consolas"/>
        <family val="3"/>
      </rPr>
      <t>NTILE</t>
    </r>
    <r>
      <rPr>
        <sz val="9"/>
        <color rgb="FF37474F"/>
        <rFont val="Consolas"/>
        <family val="3"/>
      </rPr>
      <t>(</t>
    </r>
    <r>
      <rPr>
        <sz val="9"/>
        <color rgb="FFF4511E"/>
        <rFont val="Consolas"/>
        <family val="3"/>
      </rPr>
      <t>4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OVER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f.F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f_score,</t>
    </r>
  </si>
  <si>
    <t>  m.M,</t>
  </si>
  <si>
    <r>
      <t>  </t>
    </r>
    <r>
      <rPr>
        <sz val="9"/>
        <color rgb="FF3367D6"/>
        <rFont val="Consolas"/>
        <family val="3"/>
      </rPr>
      <t>NTILE</t>
    </r>
    <r>
      <rPr>
        <sz val="9"/>
        <color rgb="FF37474F"/>
        <rFont val="Consolas"/>
        <family val="3"/>
      </rPr>
      <t>(</t>
    </r>
    <r>
      <rPr>
        <sz val="9"/>
        <color rgb="FFF4511E"/>
        <rFont val="Consolas"/>
        <family val="3"/>
      </rPr>
      <t>4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OVER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m.M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m_score</t>
    </r>
  </si>
  <si>
    <r>
      <t>  </t>
    </r>
    <r>
      <rPr>
        <sz val="9"/>
        <color rgb="FF3367D6"/>
        <rFont val="Consolas"/>
        <family val="3"/>
      </rP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`olist_db.olist_customesr_dataset`</t>
    </r>
    <r>
      <rPr>
        <sz val="9"/>
        <color rgb="FF000000"/>
        <rFont val="Consolas"/>
        <family val="3"/>
      </rPr>
      <t> oc</t>
    </r>
  </si>
  <si>
    <r>
      <t>  </t>
    </r>
    <r>
      <rPr>
        <sz val="9"/>
        <color rgb="FF3367D6"/>
        <rFont val="Consolas"/>
        <family val="3"/>
      </rPr>
      <t>JOIN</t>
    </r>
    <r>
      <rPr>
        <sz val="9"/>
        <color rgb="FF000000"/>
        <rFont val="Consolas"/>
        <family val="3"/>
      </rPr>
      <t> recency r</t>
    </r>
  </si>
  <si>
    <r>
      <t>  </t>
    </r>
    <r>
      <rPr>
        <sz val="9"/>
        <color rgb="FF3367D6"/>
        <rFont val="Consolas"/>
        <family val="3"/>
      </rPr>
      <t>ON</t>
    </r>
    <r>
      <rPr>
        <sz val="9"/>
        <color rgb="FF000000"/>
        <rFont val="Consolas"/>
        <family val="3"/>
      </rPr>
      <t> oc.</t>
    </r>
    <r>
      <rPr>
        <sz val="9"/>
        <color rgb="FF800000"/>
        <rFont val="Consolas"/>
        <family val="3"/>
      </rPr>
      <t>customer_id</t>
    </r>
    <r>
      <rPr>
        <sz val="9"/>
        <color rgb="FF000000"/>
        <rFont val="Consolas"/>
        <family val="3"/>
      </rPr>
      <t> = r.customer_id</t>
    </r>
  </si>
  <si>
    <r>
      <t>  </t>
    </r>
    <r>
      <rPr>
        <sz val="9"/>
        <color rgb="FF3367D6"/>
        <rFont val="Consolas"/>
        <family val="3"/>
      </rPr>
      <t>JOIN</t>
    </r>
    <r>
      <rPr>
        <sz val="9"/>
        <color rgb="FF000000"/>
        <rFont val="Consolas"/>
        <family val="3"/>
      </rPr>
      <t> frequency f</t>
    </r>
  </si>
  <si>
    <r>
      <t>  </t>
    </r>
    <r>
      <rPr>
        <sz val="9"/>
        <color rgb="FF3367D6"/>
        <rFont val="Consolas"/>
        <family val="3"/>
      </rPr>
      <t>ON</t>
    </r>
    <r>
      <rPr>
        <sz val="9"/>
        <color rgb="FF000000"/>
        <rFont val="Consolas"/>
        <family val="3"/>
      </rPr>
      <t> f.</t>
    </r>
    <r>
      <rPr>
        <sz val="9"/>
        <color rgb="FF800000"/>
        <rFont val="Consolas"/>
        <family val="3"/>
      </rPr>
      <t>order_id</t>
    </r>
    <r>
      <rPr>
        <sz val="9"/>
        <color rgb="FF000000"/>
        <rFont val="Consolas"/>
        <family val="3"/>
      </rPr>
      <t> =  r.order_id</t>
    </r>
  </si>
  <si>
    <r>
      <t>  </t>
    </r>
    <r>
      <rPr>
        <sz val="9"/>
        <color rgb="FF3367D6"/>
        <rFont val="Consolas"/>
        <family val="3"/>
      </rPr>
      <t>JOIN</t>
    </r>
    <r>
      <rPr>
        <sz val="9"/>
        <color rgb="FF000000"/>
        <rFont val="Consolas"/>
        <family val="3"/>
      </rPr>
      <t> monetary m</t>
    </r>
  </si>
  <si>
    <r>
      <t>  </t>
    </r>
    <r>
      <rPr>
        <sz val="9"/>
        <color rgb="FF3367D6"/>
        <rFont val="Consolas"/>
        <family val="3"/>
      </rPr>
      <t>ON</t>
    </r>
    <r>
      <rPr>
        <sz val="9"/>
        <color rgb="FF000000"/>
        <rFont val="Consolas"/>
        <family val="3"/>
      </rPr>
      <t> m.</t>
    </r>
    <r>
      <rPr>
        <sz val="9"/>
        <color rgb="FF800000"/>
        <rFont val="Consolas"/>
        <family val="3"/>
      </rPr>
      <t>order_id</t>
    </r>
    <r>
      <rPr>
        <sz val="9"/>
        <color rgb="FF000000"/>
        <rFont val="Consolas"/>
        <family val="3"/>
      </rPr>
      <t> = r.order_id</t>
    </r>
  </si>
  <si>
    <r>
      <t>rfm </t>
    </r>
    <r>
      <rPr>
        <sz val="9"/>
        <color rgb="FF3367D6"/>
        <rFont val="Consolas"/>
        <family val="3"/>
      </rPr>
      <t>AS</t>
    </r>
    <r>
      <rPr>
        <sz val="9"/>
        <color rgb="FF37474F"/>
        <rFont val="Consolas"/>
        <family val="3"/>
      </rPr>
      <t>(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</si>
  <si>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scr.customer_id,</t>
    </r>
  </si>
  <si>
    <t>  scr.R,</t>
  </si>
  <si>
    <t>  scr.r_score,</t>
  </si>
  <si>
    <t>  scr.F,</t>
  </si>
  <si>
    <t>  scr.f_score,</t>
  </si>
  <si>
    <t>  scr.M,</t>
  </si>
  <si>
    <t>  scr.m_score,</t>
  </si>
  <si>
    <r>
      <t>  </t>
    </r>
    <r>
      <rPr>
        <sz val="9"/>
        <color rgb="FF3367D6"/>
        <rFont val="Consolas"/>
        <family val="3"/>
      </rPr>
      <t>CONCAT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scr.r_score,scr.f_score,scr.m_score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rfm_score</t>
    </r>
  </si>
  <si>
    <r>
      <t>  </t>
    </r>
    <r>
      <rPr>
        <sz val="9"/>
        <color rgb="FF3367D6"/>
        <rFont val="Consolas"/>
        <family val="3"/>
      </rPr>
      <t>FROM</t>
    </r>
    <r>
      <rPr>
        <sz val="9"/>
        <color rgb="FF000000"/>
        <rFont val="Consolas"/>
        <family val="3"/>
      </rPr>
      <t> scores scr</t>
    </r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</si>
  <si>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AVG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rfm.R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avg_r,</t>
    </r>
  </si>
  <si>
    <r>
      <t>AVG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rfm.F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avg_f,</t>
    </r>
  </si>
  <si>
    <r>
      <t>SUM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rfm.M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sum_m,</t>
    </r>
  </si>
  <si>
    <r>
      <t>CASE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WHEN</t>
    </r>
    <r>
      <rPr>
        <sz val="9"/>
        <color rgb="FF000000"/>
        <rFont val="Consolas"/>
        <family val="3"/>
      </rPr>
      <t> rfm_score </t>
    </r>
    <r>
      <rPr>
        <sz val="9"/>
        <color rgb="FF3367D6"/>
        <rFont val="Consolas"/>
        <family val="3"/>
      </rPr>
      <t>IN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D904F"/>
        <rFont val="Consolas"/>
        <family val="3"/>
      </rPr>
      <t>'444'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'344'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'434'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THEN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'Superstar'</t>
    </r>
    <r>
      <rPr>
        <sz val="9"/>
        <color rgb="FF000000"/>
        <rFont val="Consolas"/>
        <family val="3"/>
      </rPr>
      <t> </t>
    </r>
  </si>
  <si>
    <r>
      <t>WHEN</t>
    </r>
    <r>
      <rPr>
        <sz val="9"/>
        <color rgb="FF000000"/>
        <rFont val="Consolas"/>
        <family val="3"/>
      </rPr>
      <t> rfm_score </t>
    </r>
    <r>
      <rPr>
        <sz val="9"/>
        <color rgb="FF3367D6"/>
        <rFont val="Consolas"/>
        <family val="3"/>
      </rPr>
      <t>IN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D904F"/>
        <rFont val="Consolas"/>
        <family val="3"/>
      </rPr>
      <t>'443'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'442'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'334'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'324'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'244'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'234'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'144'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THEN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'Golden'</t>
    </r>
  </si>
  <si>
    <r>
      <t>WHEN</t>
    </r>
    <r>
      <rPr>
        <sz val="9"/>
        <color rgb="FF000000"/>
        <rFont val="Consolas"/>
        <family val="3"/>
      </rPr>
      <t> rfm_score </t>
    </r>
    <r>
      <rPr>
        <sz val="9"/>
        <color rgb="FF3367D6"/>
        <rFont val="Consolas"/>
        <family val="3"/>
      </rPr>
      <t>IN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D904F"/>
        <rFont val="Consolas"/>
        <family val="3"/>
      </rPr>
      <t>'314'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'313'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'224'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'214'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'213'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'124'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'123'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'114'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'113'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THEN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'Occasional big spender'</t>
    </r>
  </si>
  <si>
    <r>
      <t>WHEN</t>
    </r>
    <r>
      <rPr>
        <sz val="9"/>
        <color rgb="FF000000"/>
        <rFont val="Consolas"/>
        <family val="3"/>
      </rPr>
      <t> rfm_score </t>
    </r>
    <r>
      <rPr>
        <sz val="9"/>
        <color rgb="FF3367D6"/>
        <rFont val="Consolas"/>
        <family val="3"/>
      </rPr>
      <t>IN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D904F"/>
        <rFont val="Consolas"/>
        <family val="3"/>
      </rPr>
      <t>'424'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'423'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'422'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'421'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THEN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'Promising'</t>
    </r>
  </si>
  <si>
    <r>
      <t>WHEN</t>
    </r>
    <r>
      <rPr>
        <sz val="9"/>
        <color rgb="FF000000"/>
        <rFont val="Consolas"/>
        <family val="3"/>
      </rPr>
      <t> rfm_score </t>
    </r>
    <r>
      <rPr>
        <sz val="9"/>
        <color rgb="FF3367D6"/>
        <rFont val="Consolas"/>
        <family val="3"/>
      </rPr>
      <t>IN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D904F"/>
        <rFont val="Consolas"/>
        <family val="3"/>
      </rPr>
      <t>'441'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'433'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'432'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'431'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'343'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'342'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'341'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'331'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THEN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'Everyday shopers'</t>
    </r>
  </si>
  <si>
    <r>
      <t>WHEN</t>
    </r>
    <r>
      <rPr>
        <sz val="9"/>
        <color rgb="FF000000"/>
        <rFont val="Consolas"/>
        <family val="3"/>
      </rPr>
      <t> rfm_score </t>
    </r>
    <r>
      <rPr>
        <sz val="9"/>
        <color rgb="FF3367D6"/>
        <rFont val="Consolas"/>
        <family val="3"/>
      </rPr>
      <t>IN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D904F"/>
        <rFont val="Consolas"/>
        <family val="3"/>
      </rPr>
      <t>'414'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'413'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'412'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'411'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THEN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'New'</t>
    </r>
  </si>
  <si>
    <r>
      <t>WHEN</t>
    </r>
    <r>
      <rPr>
        <sz val="9"/>
        <color rgb="FF000000"/>
        <rFont val="Consolas"/>
        <family val="3"/>
      </rPr>
      <t> rfm_score </t>
    </r>
    <r>
      <rPr>
        <sz val="9"/>
        <color rgb="FF3367D6"/>
        <rFont val="Consolas"/>
        <family val="3"/>
      </rPr>
      <t>IN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D904F"/>
        <rFont val="Consolas"/>
        <family val="3"/>
      </rPr>
      <t>'312'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'311'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'242'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'241'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THEN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'Sleeping'</t>
    </r>
  </si>
  <si>
    <r>
      <t>WHEN</t>
    </r>
    <r>
      <rPr>
        <sz val="9"/>
        <color rgb="FF000000"/>
        <rFont val="Consolas"/>
        <family val="3"/>
      </rPr>
      <t> rfm_score </t>
    </r>
    <r>
      <rPr>
        <sz val="9"/>
        <color rgb="FF3367D6"/>
        <rFont val="Consolas"/>
        <family val="3"/>
      </rPr>
      <t>IN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D904F"/>
        <rFont val="Consolas"/>
        <family val="3"/>
      </rPr>
      <t>'243'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'134'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'133'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THEN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'Can not lose'</t>
    </r>
  </si>
  <si>
    <r>
      <t>WHEN</t>
    </r>
    <r>
      <rPr>
        <sz val="9"/>
        <color rgb="FF000000"/>
        <rFont val="Consolas"/>
        <family val="3"/>
      </rPr>
      <t> rfm_score </t>
    </r>
    <r>
      <rPr>
        <sz val="9"/>
        <color rgb="FF3367D6"/>
        <rFont val="Consolas"/>
        <family val="3"/>
      </rPr>
      <t>IN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D904F"/>
        <rFont val="Consolas"/>
        <family val="3"/>
      </rPr>
      <t>'212'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'211'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'112'</t>
    </r>
    <r>
      <rPr>
        <sz val="9"/>
        <color rgb="FF000000"/>
        <rFont val="Consolas"/>
        <family val="3"/>
      </rPr>
      <t>,</t>
    </r>
    <r>
      <rPr>
        <sz val="9"/>
        <color rgb="FF0D904F"/>
        <rFont val="Consolas"/>
        <family val="3"/>
      </rPr>
      <t>'111'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THEN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'Lost'</t>
    </r>
  </si>
  <si>
    <r>
      <t>ELSE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'Typical'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END</t>
    </r>
    <r>
      <rPr>
        <sz val="9"/>
        <color rgb="FF000000"/>
        <rFont val="Consolas"/>
        <family val="3"/>
      </rPr>
      <t> customer_segment</t>
    </r>
  </si>
  <si>
    <r>
      <t>FROM</t>
    </r>
    <r>
      <rPr>
        <sz val="9"/>
        <color rgb="FF000000"/>
        <rFont val="Consolas"/>
        <family val="3"/>
      </rPr>
      <t> rfm</t>
    </r>
  </si>
  <si>
    <r>
      <t>GROUP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4</t>
    </r>
  </si>
  <si>
    <t>avg_r</t>
  </si>
  <si>
    <t>avg_f</t>
  </si>
  <si>
    <t>sum_m</t>
  </si>
  <si>
    <t>customer_segment</t>
  </si>
  <si>
    <t>Typical</t>
  </si>
  <si>
    <t>New</t>
  </si>
  <si>
    <t>Occasional big spender</t>
  </si>
  <si>
    <t>Lost</t>
  </si>
  <si>
    <t>Sleeping</t>
  </si>
  <si>
    <t>Golden</t>
  </si>
  <si>
    <t>Everyday shopers</t>
  </si>
  <si>
    <t>Can not lose</t>
  </si>
  <si>
    <t>Superstar</t>
  </si>
  <si>
    <t>Promising</t>
  </si>
  <si>
    <r>
      <t>WITH</t>
    </r>
    <r>
      <rPr>
        <sz val="9"/>
        <color rgb="FF000000"/>
        <rFont val="Consolas"/>
        <family val="3"/>
      </rPr>
      <t> t1 </t>
    </r>
    <r>
      <rPr>
        <sz val="9"/>
        <color rgb="FF3367D6"/>
        <rFont val="Consolas"/>
        <family val="3"/>
      </rPr>
      <t>AS</t>
    </r>
    <r>
      <rPr>
        <sz val="9"/>
        <color rgb="FF37474F"/>
        <rFont val="Consolas"/>
        <family val="3"/>
      </rPr>
      <t>(</t>
    </r>
  </si>
  <si>
    <r>
      <t>SELECT</t>
    </r>
    <r>
      <rPr>
        <sz val="9"/>
        <color rgb="FF000000"/>
        <rFont val="Consolas"/>
        <family val="3"/>
      </rPr>
      <t> state,</t>
    </r>
  </si>
  <si>
    <t>revenue,</t>
  </si>
  <si>
    <r>
      <t>SUM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revenue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OVER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revenue </t>
    </r>
    <r>
      <rPr>
        <sz val="9"/>
        <color rgb="FF3367D6"/>
        <rFont val="Consolas"/>
        <family val="3"/>
      </rPr>
      <t>DESC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cumulative_sum,</t>
    </r>
  </si>
  <si>
    <r>
      <t>FROM</t>
    </r>
    <r>
      <rPr>
        <sz val="9"/>
        <color rgb="FF37474F"/>
        <rFont val="Consolas"/>
        <family val="3"/>
      </rPr>
      <t>(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</si>
  <si>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os.seller_state state,</t>
    </r>
  </si>
  <si>
    <r>
      <t>SUM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price </t>
    </r>
    <r>
      <rPr>
        <sz val="9"/>
        <color rgb="FF37474F"/>
        <rFont val="Consolas"/>
        <family val="3"/>
      </rPr>
      <t>+</t>
    </r>
    <r>
      <rPr>
        <sz val="9"/>
        <color rgb="FF000000"/>
        <rFont val="Consolas"/>
        <family val="3"/>
      </rPr>
      <t> freight_value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revenue</t>
    </r>
  </si>
  <si>
    <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`olist_db.olist_sellers_dataset`</t>
    </r>
    <r>
      <rPr>
        <sz val="9"/>
        <color rgb="FF000000"/>
        <rFont val="Consolas"/>
        <family val="3"/>
      </rPr>
      <t> os</t>
    </r>
  </si>
  <si>
    <r>
      <t>JOIN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`olist_db.olist_order_items_dataset`</t>
    </r>
    <r>
      <rPr>
        <sz val="9"/>
        <color rgb="FF000000"/>
        <rFont val="Consolas"/>
        <family val="3"/>
      </rPr>
      <t> oi</t>
    </r>
  </si>
  <si>
    <r>
      <t>ON</t>
    </r>
    <r>
      <rPr>
        <sz val="9"/>
        <color rgb="FF000000"/>
        <rFont val="Consolas"/>
        <family val="3"/>
      </rPr>
      <t> oi.</t>
    </r>
    <r>
      <rPr>
        <sz val="9"/>
        <color rgb="FF800000"/>
        <rFont val="Consolas"/>
        <family val="3"/>
      </rPr>
      <t>seller_id</t>
    </r>
    <r>
      <rPr>
        <sz val="9"/>
        <color rgb="FF000000"/>
        <rFont val="Consolas"/>
        <family val="3"/>
      </rPr>
      <t> = os.seller_id</t>
    </r>
  </si>
  <si>
    <t>))</t>
  </si>
  <si>
    <t>,</t>
  </si>
  <si>
    <r>
      <t>t2 </t>
    </r>
    <r>
      <rPr>
        <sz val="9"/>
        <color rgb="FF3367D6"/>
        <rFont val="Consolas"/>
        <family val="3"/>
      </rPr>
      <t>AS</t>
    </r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</si>
  <si>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MAX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cumulative_sum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total_revenue</t>
    </r>
  </si>
  <si>
    <r>
      <t>FROM</t>
    </r>
    <r>
      <rPr>
        <sz val="9"/>
        <color rgb="FF000000"/>
        <rFont val="Consolas"/>
        <family val="3"/>
      </rPr>
      <t> t1</t>
    </r>
  </si>
  <si>
    <r>
      <t>SELECT</t>
    </r>
    <r>
      <rPr>
        <sz val="9"/>
        <color rgb="FF000000"/>
        <rFont val="Consolas"/>
        <family val="3"/>
      </rPr>
      <t> t1.state,</t>
    </r>
  </si>
  <si>
    <t>t1.revenue,</t>
  </si>
  <si>
    <t>t1.cumulative_sum,</t>
  </si>
  <si>
    <r>
      <t>t1.cumulative_sum</t>
    </r>
    <r>
      <rPr>
        <sz val="9"/>
        <color rgb="FF37474F"/>
        <rFont val="Consolas"/>
        <family val="3"/>
      </rPr>
      <t>/</t>
    </r>
    <r>
      <rPr>
        <sz val="9"/>
        <color rgb="FF000000"/>
        <rFont val="Consolas"/>
        <family val="3"/>
      </rPr>
      <t>t2.total_revenue percent_of_total</t>
    </r>
  </si>
  <si>
    <r>
      <t>FROM</t>
    </r>
    <r>
      <rPr>
        <sz val="9"/>
        <color rgb="FF000000"/>
        <rFont val="Consolas"/>
        <family val="3"/>
      </rPr>
      <t> t1, t2</t>
    </r>
  </si>
  <si>
    <t>state</t>
  </si>
  <si>
    <t>revenue</t>
  </si>
  <si>
    <t>cumulative_sum</t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</si>
  <si>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oc.customer_state state,</t>
    </r>
  </si>
  <si>
    <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`olist_db.olist_customesr_dataset`</t>
    </r>
    <r>
      <rPr>
        <sz val="9"/>
        <color rgb="FF000000"/>
        <rFont val="Consolas"/>
        <family val="3"/>
      </rPr>
      <t> oc</t>
    </r>
  </si>
  <si>
    <r>
      <t>JOIN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`olist_db.olist_orders_dataset`</t>
    </r>
    <r>
      <rPr>
        <sz val="9"/>
        <color rgb="FF000000"/>
        <rFont val="Consolas"/>
        <family val="3"/>
      </rPr>
      <t> oo</t>
    </r>
  </si>
  <si>
    <r>
      <t>ON</t>
    </r>
    <r>
      <rPr>
        <sz val="9"/>
        <color rgb="FF000000"/>
        <rFont val="Consolas"/>
        <family val="3"/>
      </rPr>
      <t> oc.</t>
    </r>
    <r>
      <rPr>
        <sz val="9"/>
        <color rgb="FF800000"/>
        <rFont val="Consolas"/>
        <family val="3"/>
      </rPr>
      <t>customer_id</t>
    </r>
    <r>
      <rPr>
        <sz val="9"/>
        <color rgb="FF000000"/>
        <rFont val="Consolas"/>
        <family val="3"/>
      </rPr>
      <t> = oo.customer_id</t>
    </r>
  </si>
  <si>
    <r>
      <t>ON</t>
    </r>
    <r>
      <rPr>
        <sz val="9"/>
        <color rgb="FF000000"/>
        <rFont val="Consolas"/>
        <family val="3"/>
      </rPr>
      <t> oi.</t>
    </r>
    <r>
      <rPr>
        <sz val="9"/>
        <color rgb="FF800000"/>
        <rFont val="Consolas"/>
        <family val="3"/>
      </rPr>
      <t>order_id</t>
    </r>
    <r>
      <rPr>
        <sz val="9"/>
        <color rgb="FF000000"/>
        <rFont val="Consolas"/>
        <family val="3"/>
      </rPr>
      <t> = oo.order_id</t>
    </r>
  </si>
  <si>
    <r>
      <t>WITH</t>
    </r>
    <r>
      <rPr>
        <sz val="9"/>
        <color rgb="FF000000"/>
        <rFont val="Consolas"/>
        <family val="3"/>
      </rPr>
      <t> order_revenue </t>
    </r>
    <r>
      <rPr>
        <sz val="9"/>
        <color rgb="FF3367D6"/>
        <rFont val="Consolas"/>
        <family val="3"/>
      </rPr>
      <t>AS</t>
    </r>
    <r>
      <rPr>
        <sz val="9"/>
        <color rgb="FF37474F"/>
        <rFont val="Consolas"/>
        <family val="3"/>
      </rPr>
      <t>(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</si>
  <si>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order_id,</t>
    </r>
  </si>
  <si>
    <r>
      <t>GROUP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1</t>
    </r>
    <r>
      <rPr>
        <sz val="9"/>
        <color rgb="FF37474F"/>
        <rFont val="Consolas"/>
        <family val="3"/>
      </rPr>
      <t>)</t>
    </r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</si>
  <si>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AVG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revenue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AOV</t>
    </r>
  </si>
  <si>
    <r>
      <t>FROM</t>
    </r>
    <r>
      <rPr>
        <sz val="9"/>
        <color rgb="FF000000"/>
        <rFont val="Consolas"/>
        <family val="3"/>
      </rPr>
      <t> order_revenue</t>
    </r>
  </si>
  <si>
    <t>AOV</t>
  </si>
  <si>
    <t>  seller_state,</t>
  </si>
  <si>
    <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`olist_db.olist_order_items_dataset`</t>
    </r>
    <r>
      <rPr>
        <sz val="9"/>
        <color rgb="FF000000"/>
        <rFont val="Consolas"/>
        <family val="3"/>
      </rPr>
      <t> oo</t>
    </r>
  </si>
  <si>
    <r>
      <t>JOIN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`olist_db.olist_sellers_dataset`</t>
    </r>
    <r>
      <rPr>
        <sz val="9"/>
        <color rgb="FF000000"/>
        <rFont val="Consolas"/>
        <family val="3"/>
      </rPr>
      <t> os</t>
    </r>
  </si>
  <si>
    <r>
      <t>ON</t>
    </r>
    <r>
      <rPr>
        <sz val="9"/>
        <color rgb="FF000000"/>
        <rFont val="Consolas"/>
        <family val="3"/>
      </rPr>
      <t> oo.</t>
    </r>
    <r>
      <rPr>
        <sz val="9"/>
        <color rgb="FF800000"/>
        <rFont val="Consolas"/>
        <family val="3"/>
      </rPr>
      <t>seller_id</t>
    </r>
    <r>
      <rPr>
        <sz val="9"/>
        <color rgb="FF000000"/>
        <rFont val="Consolas"/>
        <family val="3"/>
      </rPr>
      <t> = os.seller_id</t>
    </r>
  </si>
  <si>
    <r>
      <t>GROUP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1</t>
    </r>
    <r>
      <rPr>
        <sz val="9"/>
        <color rgb="FF000000"/>
        <rFont val="Consolas"/>
        <family val="3"/>
      </rPr>
      <t>, </t>
    </r>
    <r>
      <rPr>
        <sz val="9"/>
        <color rgb="FFF4511E"/>
        <rFont val="Consolas"/>
        <family val="3"/>
      </rPr>
      <t>2</t>
    </r>
    <r>
      <rPr>
        <sz val="9"/>
        <color rgb="FF37474F"/>
        <rFont val="Consolas"/>
        <family val="3"/>
      </rPr>
      <t>)</t>
    </r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</si>
  <si>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AVG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revenue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AOV,</t>
    </r>
  </si>
  <si>
    <t>orr.seller_state</t>
  </si>
  <si>
    <r>
      <t>FROM</t>
    </r>
    <r>
      <rPr>
        <sz val="9"/>
        <color rgb="FF000000"/>
        <rFont val="Consolas"/>
        <family val="3"/>
      </rPr>
      <t> order_revenue orr</t>
    </r>
  </si>
  <si>
    <r>
      <t>  </t>
    </r>
    <r>
      <rPr>
        <sz val="9"/>
        <color rgb="FF3367D6"/>
        <rFont val="Consolas"/>
        <family val="3"/>
      </rPr>
      <t>SELECT</t>
    </r>
    <r>
      <rPr>
        <sz val="9"/>
        <color rgb="FF000000"/>
        <rFont val="Consolas"/>
        <family val="3"/>
      </rPr>
      <t> oo.order_id,</t>
    </r>
  </si>
  <si>
    <t>  customer_state,</t>
  </si>
  <si>
    <r>
      <t>JOIN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`olist_db.olist_orders_dataset`</t>
    </r>
    <r>
      <rPr>
        <sz val="9"/>
        <color rgb="FF000000"/>
        <rFont val="Consolas"/>
        <family val="3"/>
      </rPr>
      <t> od</t>
    </r>
  </si>
  <si>
    <r>
      <t>ON</t>
    </r>
    <r>
      <rPr>
        <sz val="9"/>
        <color rgb="FF000000"/>
        <rFont val="Consolas"/>
        <family val="3"/>
      </rPr>
      <t> oo.</t>
    </r>
    <r>
      <rPr>
        <sz val="9"/>
        <color rgb="FF800000"/>
        <rFont val="Consolas"/>
        <family val="3"/>
      </rPr>
      <t>order_id</t>
    </r>
    <r>
      <rPr>
        <sz val="9"/>
        <color rgb="FF000000"/>
        <rFont val="Consolas"/>
        <family val="3"/>
      </rPr>
      <t> = od.order_id</t>
    </r>
  </si>
  <si>
    <r>
      <t>JOIN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`olist_db.olist_customesr_dataset`</t>
    </r>
    <r>
      <rPr>
        <sz val="9"/>
        <color rgb="FF000000"/>
        <rFont val="Consolas"/>
        <family val="3"/>
      </rPr>
      <t> oc</t>
    </r>
  </si>
  <si>
    <r>
      <t>ON</t>
    </r>
    <r>
      <rPr>
        <sz val="9"/>
        <color rgb="FF000000"/>
        <rFont val="Consolas"/>
        <family val="3"/>
      </rPr>
      <t> oc.</t>
    </r>
    <r>
      <rPr>
        <sz val="9"/>
        <color rgb="FF800000"/>
        <rFont val="Consolas"/>
        <family val="3"/>
      </rPr>
      <t>customer_id</t>
    </r>
    <r>
      <rPr>
        <sz val="9"/>
        <color rgb="FF000000"/>
        <rFont val="Consolas"/>
        <family val="3"/>
      </rPr>
      <t> = od.customer_id</t>
    </r>
  </si>
  <si>
    <t>orr.customer_state</t>
  </si>
  <si>
    <r>
      <t>WITH</t>
    </r>
    <r>
      <rPr>
        <sz val="9"/>
        <color rgb="FF000000"/>
        <rFont val="Consolas"/>
        <family val="3"/>
      </rPr>
      <t> value_for_single_order </t>
    </r>
    <r>
      <rPr>
        <sz val="9"/>
        <color rgb="FF3367D6"/>
        <rFont val="Consolas"/>
        <family val="3"/>
      </rPr>
      <t>AS</t>
    </r>
    <r>
      <rPr>
        <sz val="9"/>
        <color rgb="FF37474F"/>
        <rFont val="Consolas"/>
        <family val="3"/>
      </rPr>
      <t>(</t>
    </r>
  </si>
  <si>
    <r>
      <t>  </t>
    </r>
    <r>
      <rPr>
        <sz val="9"/>
        <color rgb="FF3367D6"/>
        <rFont val="Consolas"/>
        <family val="3"/>
      </rPr>
      <t>SUM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price </t>
    </r>
    <r>
      <rPr>
        <sz val="9"/>
        <color rgb="FF37474F"/>
        <rFont val="Consolas"/>
        <family val="3"/>
      </rPr>
      <t>+</t>
    </r>
    <r>
      <rPr>
        <sz val="9"/>
        <color rgb="FF000000"/>
        <rFont val="Consolas"/>
        <family val="3"/>
      </rPr>
      <t> freight_value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AOV</t>
    </r>
  </si>
  <si>
    <r>
      <t>  </t>
    </r>
    <r>
      <rPr>
        <sz val="9"/>
        <color rgb="FF3367D6"/>
        <rFont val="Consolas"/>
        <family val="3"/>
      </rP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`olist_db.olist_order_items_dataset`</t>
    </r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</si>
  <si>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TIMESTAMP_TRUNC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order_purchase_timestamp, MONTH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month,</t>
    </r>
  </si>
  <si>
    <r>
      <t>AVG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AOV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average_order_value,</t>
    </r>
  </si>
  <si>
    <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vfso.order_id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total_orders</t>
    </r>
  </si>
  <si>
    <r>
      <t>FROM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`olist_db.olist_orders_dataset`</t>
    </r>
    <r>
      <rPr>
        <sz val="9"/>
        <color rgb="FF000000"/>
        <rFont val="Consolas"/>
        <family val="3"/>
      </rPr>
      <t> oo</t>
    </r>
  </si>
  <si>
    <r>
      <t>JOIN</t>
    </r>
    <r>
      <rPr>
        <sz val="9"/>
        <color rgb="FF000000"/>
        <rFont val="Consolas"/>
        <family val="3"/>
      </rPr>
      <t> value_for_single_order vfso</t>
    </r>
  </si>
  <si>
    <r>
      <t>ON</t>
    </r>
    <r>
      <rPr>
        <sz val="9"/>
        <color rgb="FF000000"/>
        <rFont val="Consolas"/>
        <family val="3"/>
      </rPr>
      <t> oo.</t>
    </r>
    <r>
      <rPr>
        <sz val="9"/>
        <color rgb="FF800000"/>
        <rFont val="Consolas"/>
        <family val="3"/>
      </rPr>
      <t>order_id</t>
    </r>
    <r>
      <rPr>
        <sz val="9"/>
        <color rgb="FF000000"/>
        <rFont val="Consolas"/>
        <family val="3"/>
      </rPr>
      <t> = vfso.order_id</t>
    </r>
  </si>
  <si>
    <r>
      <t>WHERE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TIMESTAMP_TRUNC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order_purchase_timestamp, MONTH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BETWEEN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'2017-01-01'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AND</t>
    </r>
    <r>
      <rPr>
        <sz val="9"/>
        <color rgb="FF000000"/>
        <rFont val="Consolas"/>
        <family val="3"/>
      </rPr>
      <t> </t>
    </r>
    <r>
      <rPr>
        <sz val="9"/>
        <color rgb="FF0D904F"/>
        <rFont val="Consolas"/>
        <family val="3"/>
      </rPr>
      <t>'2018-08-01'</t>
    </r>
  </si>
  <si>
    <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1</t>
    </r>
  </si>
  <si>
    <t>month</t>
  </si>
  <si>
    <t>average_order_value</t>
  </si>
  <si>
    <t>total_orders</t>
  </si>
  <si>
    <r>
      <t>SUM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AOV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total_sales,</t>
    </r>
  </si>
  <si>
    <t>total_sales</t>
  </si>
  <si>
    <t>number_of_orders</t>
  </si>
  <si>
    <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order_id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number_of_orders,</t>
    </r>
  </si>
  <si>
    <r>
      <t>GROUP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</t>
    </r>
    <r>
      <rPr>
        <sz val="9"/>
        <color rgb="FFF4511E"/>
        <rFont val="Consolas"/>
        <family val="3"/>
      </rPr>
      <t>3</t>
    </r>
  </si>
  <si>
    <t>min</t>
  </si>
  <si>
    <t>max</t>
  </si>
  <si>
    <t>percentage of total sales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</si>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</sst>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[$-409]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D81B60"/>
      <name val="Consolas"/>
      <family val="3"/>
    </font>
    <font>
      <sz val="9"/>
      <color rgb="FF3367D6"/>
      <name val="Consolas"/>
      <family val="3"/>
    </font>
    <font>
      <sz val="9"/>
      <color rgb="FF37474F"/>
      <name val="Consolas"/>
      <family val="3"/>
    </font>
    <font>
      <sz val="9"/>
      <color rgb="FF0D904F"/>
      <name val="Consolas"/>
      <family val="3"/>
    </font>
    <font>
      <sz val="9"/>
      <color rgb="FFF4511E"/>
      <name val="Consolas"/>
      <family val="3"/>
    </font>
    <font>
      <sz val="9"/>
      <color rgb="FF8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1" applyFont="1"/>
    <xf numFmtId="9" fontId="0" fillId="2" borderId="0" xfId="1" applyFont="1" applyFill="1"/>
    <xf numFmtId="0" fontId="0" fillId="2" borderId="0" xfId="0" applyFill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/>
    <xf numFmtId="0" fontId="0" fillId="3" borderId="0" xfId="0" applyFill="1"/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NumberFormat="1" applyFill="1"/>
    <xf numFmtId="9" fontId="0" fillId="3" borderId="0" xfId="1" applyFont="1" applyFill="1"/>
    <xf numFmtId="0" fontId="5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169" fontId="0" fillId="0" borderId="0" xfId="0" applyNumberFormat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29">
    <dxf>
      <numFmt numFmtId="0" formatCode="General"/>
    </dxf>
    <dxf>
      <numFmt numFmtId="0" formatCode="General"/>
    </dxf>
    <dxf>
      <numFmt numFmtId="169" formatCode="[$-409]mmm\-yy;@"/>
    </dxf>
    <dxf>
      <numFmt numFmtId="169" formatCode="[$-409]mmm\-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review_scores!$B$1</c:f>
              <c:strCache>
                <c:ptCount val="1"/>
                <c:pt idx="0">
                  <c:v>number_of_scores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review_scores!$A$2:$A$6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cat>
          <c:val>
            <c:numRef>
              <c:f>review_scores!$B$2:$B$6</c:f>
              <c:numCache>
                <c:formatCode>General</c:formatCode>
                <c:ptCount val="5"/>
                <c:pt idx="0">
                  <c:v>57328</c:v>
                </c:pt>
                <c:pt idx="1">
                  <c:v>19142</c:v>
                </c:pt>
                <c:pt idx="2">
                  <c:v>8179</c:v>
                </c:pt>
                <c:pt idx="3">
                  <c:v>3151</c:v>
                </c:pt>
                <c:pt idx="4">
                  <c:v>11424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1-463B-9D7F-7C8BB6F3B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121872"/>
        <c:axId val="4561189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review_scores!$A$1</c15:sqref>
                        </c15:formulaRef>
                      </c:ext>
                    </c:extLst>
                    <c:strCache>
                      <c:ptCount val="1"/>
                      <c:pt idx="0">
                        <c:v>review_score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review_scores!$A$2:$A$6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review_scores!$A$2:$A$6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DB1-463B-9D7F-7C8BB6F3BCFD}"/>
                  </c:ext>
                </c:extLst>
              </c15:ser>
            </c15:filteredBarSeries>
          </c:ext>
        </c:extLst>
      </c:barChart>
      <c:catAx>
        <c:axId val="45612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118960"/>
        <c:crosses val="autoZero"/>
        <c:auto val="1"/>
        <c:lblAlgn val="ctr"/>
        <c:lblOffset val="100"/>
        <c:noMultiLvlLbl val="0"/>
      </c:catAx>
      <c:valAx>
        <c:axId val="45611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12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review_scores!$B$16</c:f>
              <c:strCache>
                <c:ptCount val="1"/>
                <c:pt idx="0">
                  <c:v>number_of_scores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review_scores!$A$17:$A$21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cat>
          <c:val>
            <c:numRef>
              <c:f>review_scores!$B$17:$B$21</c:f>
              <c:numCache>
                <c:formatCode>General</c:formatCode>
                <c:ptCount val="5"/>
                <c:pt idx="0">
                  <c:v>36780</c:v>
                </c:pt>
                <c:pt idx="1">
                  <c:v>13169</c:v>
                </c:pt>
                <c:pt idx="2">
                  <c:v>4622</c:v>
                </c:pt>
                <c:pt idx="3">
                  <c:v>1006</c:v>
                </c:pt>
                <c:pt idx="4">
                  <c:v>2679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8F-410D-B515-32634F12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5589872"/>
        <c:axId val="13555911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review_scores!$A$16</c15:sqref>
                        </c15:formulaRef>
                      </c:ext>
                    </c:extLst>
                    <c:strCache>
                      <c:ptCount val="1"/>
                      <c:pt idx="0">
                        <c:v>review_score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review_scores!$A$17:$A$21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review_scores!$A$17:$A$21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B8F-410D-B515-32634F1266EE}"/>
                  </c:ext>
                </c:extLst>
              </c15:ser>
            </c15:filteredBarSeries>
          </c:ext>
        </c:extLst>
      </c:barChart>
      <c:catAx>
        <c:axId val="135558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591120"/>
        <c:crosses val="autoZero"/>
        <c:auto val="1"/>
        <c:lblAlgn val="ctr"/>
        <c:lblOffset val="100"/>
        <c:noMultiLvlLbl val="0"/>
      </c:catAx>
      <c:valAx>
        <c:axId val="135559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58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empty messages</a:t>
            </a:r>
            <a:r>
              <a:rPr lang="en-US" baseline="0"/>
              <a:t> per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review score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review_scores!$A$17:$A$21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cat>
          <c:val>
            <c:numRef>
              <c:f>review_scores!$C$17:$C$21</c:f>
              <c:numCache>
                <c:formatCode>0%</c:formatCode>
                <c:ptCount val="5"/>
                <c:pt idx="0">
                  <c:v>0.64157130895897296</c:v>
                </c:pt>
                <c:pt idx="1">
                  <c:v>0.68796364016299238</c:v>
                </c:pt>
                <c:pt idx="2">
                  <c:v>0.56510575865020174</c:v>
                </c:pt>
                <c:pt idx="3">
                  <c:v>0.31926372580133289</c:v>
                </c:pt>
                <c:pt idx="4">
                  <c:v>0.2345063025210084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E0-4A59-B55A-994739439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242048"/>
        <c:axId val="14282345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review_scores!$A$17:$A$21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review_scores!$A$17:$A$21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2E0-4A59-B55A-994739439AEC}"/>
                  </c:ext>
                </c:extLst>
              </c15:ser>
            </c15:filteredBarSeries>
          </c:ext>
        </c:extLst>
      </c:barChart>
      <c:catAx>
        <c:axId val="142824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34560"/>
        <c:crosses val="autoZero"/>
        <c:auto val="1"/>
        <c:lblAlgn val="ctr"/>
        <c:lblOffset val="100"/>
        <c:noMultiLvlLbl val="0"/>
      </c:catAx>
      <c:valAx>
        <c:axId val="14282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4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sellers_and_customers_per_state!$K$1</c:f>
              <c:strCache>
                <c:ptCount val="1"/>
                <c:pt idx="0">
                  <c:v>seller_count_per_state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sellers_and_customers_per_state!$J$2:$J$24</c:f>
              <c:strCache>
                <c:ptCount val="23"/>
                <c:pt idx="0">
                  <c:v>SP</c:v>
                </c:pt>
                <c:pt idx="1">
                  <c:v>PR</c:v>
                </c:pt>
                <c:pt idx="2">
                  <c:v>MG</c:v>
                </c:pt>
                <c:pt idx="3">
                  <c:v>SC</c:v>
                </c:pt>
                <c:pt idx="4">
                  <c:v>RJ</c:v>
                </c:pt>
                <c:pt idx="5">
                  <c:v>RS</c:v>
                </c:pt>
                <c:pt idx="6">
                  <c:v>GO</c:v>
                </c:pt>
                <c:pt idx="7">
                  <c:v>DF</c:v>
                </c:pt>
                <c:pt idx="8">
                  <c:v>ES</c:v>
                </c:pt>
                <c:pt idx="9">
                  <c:v>BA</c:v>
                </c:pt>
                <c:pt idx="10">
                  <c:v>CE</c:v>
                </c:pt>
                <c:pt idx="11">
                  <c:v>PE</c:v>
                </c:pt>
                <c:pt idx="12">
                  <c:v>PB</c:v>
                </c:pt>
                <c:pt idx="13">
                  <c:v>MS</c:v>
                </c:pt>
                <c:pt idx="14">
                  <c:v>RN</c:v>
                </c:pt>
                <c:pt idx="15">
                  <c:v>MT</c:v>
                </c:pt>
                <c:pt idx="16">
                  <c:v>RO</c:v>
                </c:pt>
                <c:pt idx="17">
                  <c:v>SE</c:v>
                </c:pt>
                <c:pt idx="18">
                  <c:v>AC</c:v>
                </c:pt>
                <c:pt idx="19">
                  <c:v>AM</c:v>
                </c:pt>
                <c:pt idx="20">
                  <c:v>MA</c:v>
                </c:pt>
                <c:pt idx="21">
                  <c:v>PA</c:v>
                </c:pt>
                <c:pt idx="22">
                  <c:v>PI</c:v>
                </c:pt>
              </c:strCache>
            </c:strRef>
          </c:cat>
          <c:val>
            <c:numRef>
              <c:f>sellers_and_customers_per_state!$K$2:$K$24</c:f>
              <c:numCache>
                <c:formatCode>General</c:formatCode>
                <c:ptCount val="23"/>
                <c:pt idx="0">
                  <c:v>1849</c:v>
                </c:pt>
                <c:pt idx="1">
                  <c:v>349</c:v>
                </c:pt>
                <c:pt idx="2">
                  <c:v>244</c:v>
                </c:pt>
                <c:pt idx="3">
                  <c:v>190</c:v>
                </c:pt>
                <c:pt idx="4">
                  <c:v>171</c:v>
                </c:pt>
                <c:pt idx="5">
                  <c:v>129</c:v>
                </c:pt>
                <c:pt idx="6">
                  <c:v>40</c:v>
                </c:pt>
                <c:pt idx="7">
                  <c:v>30</c:v>
                </c:pt>
                <c:pt idx="8">
                  <c:v>23</c:v>
                </c:pt>
                <c:pt idx="9">
                  <c:v>19</c:v>
                </c:pt>
                <c:pt idx="10">
                  <c:v>13</c:v>
                </c:pt>
                <c:pt idx="11">
                  <c:v>9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F-41D1-9CA0-0FD50871F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4962352"/>
        <c:axId val="1354962768"/>
      </c:barChart>
      <c:catAx>
        <c:axId val="135496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62768"/>
        <c:crosses val="autoZero"/>
        <c:auto val="1"/>
        <c:lblAlgn val="ctr"/>
        <c:lblOffset val="100"/>
        <c:noMultiLvlLbl val="0"/>
      </c:catAx>
      <c:valAx>
        <c:axId val="135496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6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sellers_and_customers_per_state!$K$36</c:f>
              <c:strCache>
                <c:ptCount val="1"/>
                <c:pt idx="0">
                  <c:v>customer_count_per_state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sellers_and_customers_per_state!$J$37:$J$63</c:f>
              <c:strCache>
                <c:ptCount val="27"/>
                <c:pt idx="0">
                  <c:v>SP</c:v>
                </c:pt>
                <c:pt idx="1">
                  <c:v>RJ</c:v>
                </c:pt>
                <c:pt idx="2">
                  <c:v>MG</c:v>
                </c:pt>
                <c:pt idx="3">
                  <c:v>RS</c:v>
                </c:pt>
                <c:pt idx="4">
                  <c:v>PR</c:v>
                </c:pt>
                <c:pt idx="5">
                  <c:v>SC</c:v>
                </c:pt>
                <c:pt idx="6">
                  <c:v>BA</c:v>
                </c:pt>
                <c:pt idx="7">
                  <c:v>DF</c:v>
                </c:pt>
                <c:pt idx="8">
                  <c:v>ES</c:v>
                </c:pt>
                <c:pt idx="9">
                  <c:v>GO</c:v>
                </c:pt>
                <c:pt idx="10">
                  <c:v>PE</c:v>
                </c:pt>
                <c:pt idx="11">
                  <c:v>CE</c:v>
                </c:pt>
                <c:pt idx="12">
                  <c:v>PA</c:v>
                </c:pt>
                <c:pt idx="13">
                  <c:v>MT</c:v>
                </c:pt>
                <c:pt idx="14">
                  <c:v>MA</c:v>
                </c:pt>
                <c:pt idx="15">
                  <c:v>MS</c:v>
                </c:pt>
                <c:pt idx="16">
                  <c:v>PB</c:v>
                </c:pt>
                <c:pt idx="17">
                  <c:v>PI</c:v>
                </c:pt>
                <c:pt idx="18">
                  <c:v>RN</c:v>
                </c:pt>
                <c:pt idx="19">
                  <c:v>AL</c:v>
                </c:pt>
                <c:pt idx="20">
                  <c:v>SE</c:v>
                </c:pt>
                <c:pt idx="21">
                  <c:v>TO</c:v>
                </c:pt>
                <c:pt idx="22">
                  <c:v>RO</c:v>
                </c:pt>
                <c:pt idx="23">
                  <c:v>AM</c:v>
                </c:pt>
                <c:pt idx="24">
                  <c:v>AC</c:v>
                </c:pt>
                <c:pt idx="25">
                  <c:v>AP</c:v>
                </c:pt>
                <c:pt idx="26">
                  <c:v>RR</c:v>
                </c:pt>
              </c:strCache>
            </c:strRef>
          </c:cat>
          <c:val>
            <c:numRef>
              <c:f>sellers_and_customers_per_state!$K$37:$K$63</c:f>
              <c:numCache>
                <c:formatCode>General</c:formatCode>
                <c:ptCount val="27"/>
                <c:pt idx="0">
                  <c:v>41746</c:v>
                </c:pt>
                <c:pt idx="1">
                  <c:v>12852</c:v>
                </c:pt>
                <c:pt idx="2">
                  <c:v>11635</c:v>
                </c:pt>
                <c:pt idx="3">
                  <c:v>5466</c:v>
                </c:pt>
                <c:pt idx="4">
                  <c:v>5045</c:v>
                </c:pt>
                <c:pt idx="5">
                  <c:v>3637</c:v>
                </c:pt>
                <c:pt idx="6">
                  <c:v>3380</c:v>
                </c:pt>
                <c:pt idx="7">
                  <c:v>2140</c:v>
                </c:pt>
                <c:pt idx="8">
                  <c:v>2033</c:v>
                </c:pt>
                <c:pt idx="9">
                  <c:v>2020</c:v>
                </c:pt>
                <c:pt idx="10">
                  <c:v>1652</c:v>
                </c:pt>
                <c:pt idx="11">
                  <c:v>1336</c:v>
                </c:pt>
                <c:pt idx="12">
                  <c:v>975</c:v>
                </c:pt>
                <c:pt idx="13">
                  <c:v>907</c:v>
                </c:pt>
                <c:pt idx="14">
                  <c:v>747</c:v>
                </c:pt>
                <c:pt idx="15">
                  <c:v>715</c:v>
                </c:pt>
                <c:pt idx="16">
                  <c:v>536</c:v>
                </c:pt>
                <c:pt idx="17">
                  <c:v>495</c:v>
                </c:pt>
                <c:pt idx="18">
                  <c:v>485</c:v>
                </c:pt>
                <c:pt idx="19">
                  <c:v>413</c:v>
                </c:pt>
                <c:pt idx="20">
                  <c:v>350</c:v>
                </c:pt>
                <c:pt idx="21">
                  <c:v>280</c:v>
                </c:pt>
                <c:pt idx="22">
                  <c:v>253</c:v>
                </c:pt>
                <c:pt idx="23">
                  <c:v>148</c:v>
                </c:pt>
                <c:pt idx="24">
                  <c:v>81</c:v>
                </c:pt>
                <c:pt idx="25">
                  <c:v>68</c:v>
                </c:pt>
                <c:pt idx="26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9-4706-9D96-02A794F80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4322240"/>
        <c:axId val="1544325568"/>
      </c:barChart>
      <c:catAx>
        <c:axId val="154432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325568"/>
        <c:crosses val="autoZero"/>
        <c:auto val="1"/>
        <c:lblAlgn val="ctr"/>
        <c:lblOffset val="100"/>
        <c:noMultiLvlLbl val="0"/>
      </c:catAx>
      <c:valAx>
        <c:axId val="154432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32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sellers_and_customers_per_state!$L$73</c:f>
              <c:strCache>
                <c:ptCount val="1"/>
                <c:pt idx="0">
                  <c:v>customer_count_per_state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sellers_and_customers_per_state!$K$74:$K$100</c:f>
              <c:strCache>
                <c:ptCount val="27"/>
                <c:pt idx="0">
                  <c:v>SP</c:v>
                </c:pt>
                <c:pt idx="1">
                  <c:v>PR</c:v>
                </c:pt>
                <c:pt idx="2">
                  <c:v>MG</c:v>
                </c:pt>
                <c:pt idx="3">
                  <c:v>SC</c:v>
                </c:pt>
                <c:pt idx="4">
                  <c:v>RJ</c:v>
                </c:pt>
                <c:pt idx="5">
                  <c:v>RS</c:v>
                </c:pt>
                <c:pt idx="6">
                  <c:v>GO</c:v>
                </c:pt>
                <c:pt idx="7">
                  <c:v>DF</c:v>
                </c:pt>
                <c:pt idx="8">
                  <c:v>ES</c:v>
                </c:pt>
                <c:pt idx="9">
                  <c:v>BA</c:v>
                </c:pt>
                <c:pt idx="10">
                  <c:v>CE</c:v>
                </c:pt>
                <c:pt idx="11">
                  <c:v>PE</c:v>
                </c:pt>
                <c:pt idx="12">
                  <c:v>PB</c:v>
                </c:pt>
                <c:pt idx="13">
                  <c:v>RN</c:v>
                </c:pt>
                <c:pt idx="14">
                  <c:v>MS</c:v>
                </c:pt>
                <c:pt idx="15">
                  <c:v>MT</c:v>
                </c:pt>
                <c:pt idx="16">
                  <c:v>RO</c:v>
                </c:pt>
                <c:pt idx="17">
                  <c:v>SE</c:v>
                </c:pt>
                <c:pt idx="18">
                  <c:v>AC</c:v>
                </c:pt>
                <c:pt idx="19">
                  <c:v>AM</c:v>
                </c:pt>
                <c:pt idx="20">
                  <c:v>PI</c:v>
                </c:pt>
                <c:pt idx="21">
                  <c:v>MA</c:v>
                </c:pt>
                <c:pt idx="22">
                  <c:v>PA</c:v>
                </c:pt>
                <c:pt idx="23">
                  <c:v>AL</c:v>
                </c:pt>
                <c:pt idx="24">
                  <c:v>RR</c:v>
                </c:pt>
                <c:pt idx="25">
                  <c:v>TO</c:v>
                </c:pt>
                <c:pt idx="26">
                  <c:v>AP</c:v>
                </c:pt>
              </c:strCache>
            </c:strRef>
          </c:cat>
          <c:val>
            <c:numRef>
              <c:f>sellers_and_customers_per_state!$L$74:$L$100</c:f>
              <c:numCache>
                <c:formatCode>General</c:formatCode>
                <c:ptCount val="27"/>
                <c:pt idx="0">
                  <c:v>41746</c:v>
                </c:pt>
                <c:pt idx="1">
                  <c:v>5045</c:v>
                </c:pt>
                <c:pt idx="2">
                  <c:v>11635</c:v>
                </c:pt>
                <c:pt idx="3">
                  <c:v>3637</c:v>
                </c:pt>
                <c:pt idx="4">
                  <c:v>12852</c:v>
                </c:pt>
                <c:pt idx="5">
                  <c:v>5466</c:v>
                </c:pt>
                <c:pt idx="6">
                  <c:v>2020</c:v>
                </c:pt>
                <c:pt idx="7">
                  <c:v>2140</c:v>
                </c:pt>
                <c:pt idx="8">
                  <c:v>2033</c:v>
                </c:pt>
                <c:pt idx="9">
                  <c:v>3380</c:v>
                </c:pt>
                <c:pt idx="10">
                  <c:v>1336</c:v>
                </c:pt>
                <c:pt idx="11">
                  <c:v>1652</c:v>
                </c:pt>
                <c:pt idx="12">
                  <c:v>536</c:v>
                </c:pt>
                <c:pt idx="13">
                  <c:v>485</c:v>
                </c:pt>
                <c:pt idx="14">
                  <c:v>715</c:v>
                </c:pt>
                <c:pt idx="15">
                  <c:v>907</c:v>
                </c:pt>
                <c:pt idx="16">
                  <c:v>253</c:v>
                </c:pt>
                <c:pt idx="17">
                  <c:v>350</c:v>
                </c:pt>
                <c:pt idx="18">
                  <c:v>81</c:v>
                </c:pt>
                <c:pt idx="19">
                  <c:v>148</c:v>
                </c:pt>
                <c:pt idx="20">
                  <c:v>495</c:v>
                </c:pt>
                <c:pt idx="21">
                  <c:v>747</c:v>
                </c:pt>
                <c:pt idx="22">
                  <c:v>975</c:v>
                </c:pt>
                <c:pt idx="23">
                  <c:v>413</c:v>
                </c:pt>
                <c:pt idx="24">
                  <c:v>46</c:v>
                </c:pt>
                <c:pt idx="25">
                  <c:v>280</c:v>
                </c:pt>
                <c:pt idx="26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10-4F61-B8EA-4B9A2DA3A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1834704"/>
        <c:axId val="451833040"/>
      </c:barChart>
      <c:scatterChart>
        <c:scatterStyle val="lineMarker"/>
        <c:varyColors val="0"/>
        <c:ser>
          <c:idx val="1"/>
          <c:order val="1"/>
          <c:tx>
            <c:strRef>
              <c:f>sellers_and_customers_per_state!$M$73</c:f>
              <c:strCache>
                <c:ptCount val="1"/>
                <c:pt idx="0">
                  <c:v>seller_count_per_state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sellers_and_customers_per_state!$K$74:$K$100</c:f>
              <c:strCache>
                <c:ptCount val="27"/>
                <c:pt idx="0">
                  <c:v>SP</c:v>
                </c:pt>
                <c:pt idx="1">
                  <c:v>PR</c:v>
                </c:pt>
                <c:pt idx="2">
                  <c:v>MG</c:v>
                </c:pt>
                <c:pt idx="3">
                  <c:v>SC</c:v>
                </c:pt>
                <c:pt idx="4">
                  <c:v>RJ</c:v>
                </c:pt>
                <c:pt idx="5">
                  <c:v>RS</c:v>
                </c:pt>
                <c:pt idx="6">
                  <c:v>GO</c:v>
                </c:pt>
                <c:pt idx="7">
                  <c:v>DF</c:v>
                </c:pt>
                <c:pt idx="8">
                  <c:v>ES</c:v>
                </c:pt>
                <c:pt idx="9">
                  <c:v>BA</c:v>
                </c:pt>
                <c:pt idx="10">
                  <c:v>CE</c:v>
                </c:pt>
                <c:pt idx="11">
                  <c:v>PE</c:v>
                </c:pt>
                <c:pt idx="12">
                  <c:v>PB</c:v>
                </c:pt>
                <c:pt idx="13">
                  <c:v>RN</c:v>
                </c:pt>
                <c:pt idx="14">
                  <c:v>MS</c:v>
                </c:pt>
                <c:pt idx="15">
                  <c:v>MT</c:v>
                </c:pt>
                <c:pt idx="16">
                  <c:v>RO</c:v>
                </c:pt>
                <c:pt idx="17">
                  <c:v>SE</c:v>
                </c:pt>
                <c:pt idx="18">
                  <c:v>AC</c:v>
                </c:pt>
                <c:pt idx="19">
                  <c:v>AM</c:v>
                </c:pt>
                <c:pt idx="20">
                  <c:v>PI</c:v>
                </c:pt>
                <c:pt idx="21">
                  <c:v>MA</c:v>
                </c:pt>
                <c:pt idx="22">
                  <c:v>PA</c:v>
                </c:pt>
                <c:pt idx="23">
                  <c:v>AL</c:v>
                </c:pt>
                <c:pt idx="24">
                  <c:v>RR</c:v>
                </c:pt>
                <c:pt idx="25">
                  <c:v>TO</c:v>
                </c:pt>
                <c:pt idx="26">
                  <c:v>AP</c:v>
                </c:pt>
              </c:strCache>
            </c:strRef>
          </c:xVal>
          <c:yVal>
            <c:numRef>
              <c:f>sellers_and_customers_per_state!$M$74:$M$100</c:f>
              <c:numCache>
                <c:formatCode>General</c:formatCode>
                <c:ptCount val="27"/>
                <c:pt idx="0">
                  <c:v>1849</c:v>
                </c:pt>
                <c:pt idx="1">
                  <c:v>349</c:v>
                </c:pt>
                <c:pt idx="2">
                  <c:v>244</c:v>
                </c:pt>
                <c:pt idx="3">
                  <c:v>190</c:v>
                </c:pt>
                <c:pt idx="4">
                  <c:v>171</c:v>
                </c:pt>
                <c:pt idx="5">
                  <c:v>129</c:v>
                </c:pt>
                <c:pt idx="6">
                  <c:v>40</c:v>
                </c:pt>
                <c:pt idx="7">
                  <c:v>30</c:v>
                </c:pt>
                <c:pt idx="8">
                  <c:v>23</c:v>
                </c:pt>
                <c:pt idx="9">
                  <c:v>19</c:v>
                </c:pt>
                <c:pt idx="10">
                  <c:v>13</c:v>
                </c:pt>
                <c:pt idx="11">
                  <c:v>9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10-4F61-B8EA-4B9A2DA3A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521824"/>
        <c:axId val="1426522240"/>
      </c:scatterChart>
      <c:catAx>
        <c:axId val="45183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33040"/>
        <c:crosses val="autoZero"/>
        <c:auto val="1"/>
        <c:lblAlgn val="ctr"/>
        <c:lblOffset val="100"/>
        <c:noMultiLvlLbl val="0"/>
      </c:catAx>
      <c:valAx>
        <c:axId val="451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34704"/>
        <c:crosses val="autoZero"/>
        <c:crossBetween val="between"/>
      </c:valAx>
      <c:valAx>
        <c:axId val="1426522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521824"/>
        <c:crosses val="max"/>
        <c:crossBetween val="midCat"/>
      </c:valAx>
      <c:valAx>
        <c:axId val="1426521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652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sellers_and_customers_per_state!$N$73</c:f>
              <c:strCache>
                <c:ptCount val="1"/>
                <c:pt idx="0">
                  <c:v>seller_per_thousand_customers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sellers_and_customers_per_state!$K$74:$K$96</c:f>
              <c:strCache>
                <c:ptCount val="23"/>
                <c:pt idx="0">
                  <c:v>SP</c:v>
                </c:pt>
                <c:pt idx="1">
                  <c:v>PR</c:v>
                </c:pt>
                <c:pt idx="2">
                  <c:v>MG</c:v>
                </c:pt>
                <c:pt idx="3">
                  <c:v>SC</c:v>
                </c:pt>
                <c:pt idx="4">
                  <c:v>RJ</c:v>
                </c:pt>
                <c:pt idx="5">
                  <c:v>RS</c:v>
                </c:pt>
                <c:pt idx="6">
                  <c:v>GO</c:v>
                </c:pt>
                <c:pt idx="7">
                  <c:v>DF</c:v>
                </c:pt>
                <c:pt idx="8">
                  <c:v>ES</c:v>
                </c:pt>
                <c:pt idx="9">
                  <c:v>BA</c:v>
                </c:pt>
                <c:pt idx="10">
                  <c:v>CE</c:v>
                </c:pt>
                <c:pt idx="11">
                  <c:v>PE</c:v>
                </c:pt>
                <c:pt idx="12">
                  <c:v>PB</c:v>
                </c:pt>
                <c:pt idx="13">
                  <c:v>RN</c:v>
                </c:pt>
                <c:pt idx="14">
                  <c:v>MS</c:v>
                </c:pt>
                <c:pt idx="15">
                  <c:v>MT</c:v>
                </c:pt>
                <c:pt idx="16">
                  <c:v>RO</c:v>
                </c:pt>
                <c:pt idx="17">
                  <c:v>SE</c:v>
                </c:pt>
                <c:pt idx="18">
                  <c:v>AC</c:v>
                </c:pt>
                <c:pt idx="19">
                  <c:v>AM</c:v>
                </c:pt>
                <c:pt idx="20">
                  <c:v>PI</c:v>
                </c:pt>
                <c:pt idx="21">
                  <c:v>MA</c:v>
                </c:pt>
                <c:pt idx="22">
                  <c:v>PA</c:v>
                </c:pt>
              </c:strCache>
            </c:strRef>
          </c:cat>
          <c:val>
            <c:numRef>
              <c:f>sellers_and_customers_per_state!$N$74:$N$96</c:f>
              <c:numCache>
                <c:formatCode>General</c:formatCode>
                <c:ptCount val="23"/>
                <c:pt idx="0">
                  <c:v>44.291668662865902</c:v>
                </c:pt>
                <c:pt idx="1">
                  <c:v>69.177403369672945</c:v>
                </c:pt>
                <c:pt idx="2">
                  <c:v>20.971207563386333</c:v>
                </c:pt>
                <c:pt idx="3">
                  <c:v>52.240857849876271</c:v>
                </c:pt>
                <c:pt idx="4">
                  <c:v>13.305322128851541</c:v>
                </c:pt>
                <c:pt idx="5">
                  <c:v>23.600439077936333</c:v>
                </c:pt>
                <c:pt idx="6">
                  <c:v>19.801980198019802</c:v>
                </c:pt>
                <c:pt idx="7">
                  <c:v>14.018691588785046</c:v>
                </c:pt>
                <c:pt idx="8">
                  <c:v>11.313330054107231</c:v>
                </c:pt>
                <c:pt idx="9">
                  <c:v>5.6213017751479288</c:v>
                </c:pt>
                <c:pt idx="10">
                  <c:v>9.7305389221556879</c:v>
                </c:pt>
                <c:pt idx="11">
                  <c:v>5.4479418886198543</c:v>
                </c:pt>
                <c:pt idx="12">
                  <c:v>11.194029850746269</c:v>
                </c:pt>
                <c:pt idx="13">
                  <c:v>10.309278350515465</c:v>
                </c:pt>
                <c:pt idx="14">
                  <c:v>6.9930069930069934</c:v>
                </c:pt>
                <c:pt idx="15">
                  <c:v>4.4101433296582142</c:v>
                </c:pt>
                <c:pt idx="16">
                  <c:v>7.9051383399209483</c:v>
                </c:pt>
                <c:pt idx="17">
                  <c:v>5.7142857142857144</c:v>
                </c:pt>
                <c:pt idx="18">
                  <c:v>12.345679012345679</c:v>
                </c:pt>
                <c:pt idx="19">
                  <c:v>6.756756756756757</c:v>
                </c:pt>
                <c:pt idx="20">
                  <c:v>2.0202020202020203</c:v>
                </c:pt>
                <c:pt idx="21">
                  <c:v>1.3386880856760375</c:v>
                </c:pt>
                <c:pt idx="22">
                  <c:v>1.0256410256410255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4-44BD-AFD8-C07BC32F4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5138848"/>
        <c:axId val="1975139264"/>
      </c:barChart>
      <c:lineChart>
        <c:grouping val="standard"/>
        <c:varyColors val="0"/>
        <c:ser>
          <c:idx val="1"/>
          <c:order val="1"/>
          <c:tx>
            <c:strRef>
              <c:f>sellers_and_customers_per_state!$O$73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sellers_and_customers_per_state!$K$74:$K$96</c:f>
              <c:strCache>
                <c:ptCount val="23"/>
                <c:pt idx="0">
                  <c:v>SP</c:v>
                </c:pt>
                <c:pt idx="1">
                  <c:v>PR</c:v>
                </c:pt>
                <c:pt idx="2">
                  <c:v>MG</c:v>
                </c:pt>
                <c:pt idx="3">
                  <c:v>SC</c:v>
                </c:pt>
                <c:pt idx="4">
                  <c:v>RJ</c:v>
                </c:pt>
                <c:pt idx="5">
                  <c:v>RS</c:v>
                </c:pt>
                <c:pt idx="6">
                  <c:v>GO</c:v>
                </c:pt>
                <c:pt idx="7">
                  <c:v>DF</c:v>
                </c:pt>
                <c:pt idx="8">
                  <c:v>ES</c:v>
                </c:pt>
                <c:pt idx="9">
                  <c:v>BA</c:v>
                </c:pt>
                <c:pt idx="10">
                  <c:v>CE</c:v>
                </c:pt>
                <c:pt idx="11">
                  <c:v>PE</c:v>
                </c:pt>
                <c:pt idx="12">
                  <c:v>PB</c:v>
                </c:pt>
                <c:pt idx="13">
                  <c:v>RN</c:v>
                </c:pt>
                <c:pt idx="14">
                  <c:v>MS</c:v>
                </c:pt>
                <c:pt idx="15">
                  <c:v>MT</c:v>
                </c:pt>
                <c:pt idx="16">
                  <c:v>RO</c:v>
                </c:pt>
                <c:pt idx="17">
                  <c:v>SE</c:v>
                </c:pt>
                <c:pt idx="18">
                  <c:v>AC</c:v>
                </c:pt>
                <c:pt idx="19">
                  <c:v>AM</c:v>
                </c:pt>
                <c:pt idx="20">
                  <c:v>PI</c:v>
                </c:pt>
                <c:pt idx="21">
                  <c:v>MA</c:v>
                </c:pt>
                <c:pt idx="22">
                  <c:v>PA</c:v>
                </c:pt>
              </c:strCache>
            </c:strRef>
          </c:cat>
          <c:val>
            <c:numRef>
              <c:f>sellers_and_customers_per_state!$O$74:$O$96</c:f>
              <c:numCache>
                <c:formatCode>General</c:formatCode>
                <c:ptCount val="23"/>
                <c:pt idx="0">
                  <c:v>31.123983065335199</c:v>
                </c:pt>
                <c:pt idx="1">
                  <c:v>31.123983065335199</c:v>
                </c:pt>
                <c:pt idx="2">
                  <c:v>31.123983065335199</c:v>
                </c:pt>
                <c:pt idx="3">
                  <c:v>31.123983065335199</c:v>
                </c:pt>
                <c:pt idx="4">
                  <c:v>31.123983065335199</c:v>
                </c:pt>
                <c:pt idx="5">
                  <c:v>31.123983065335199</c:v>
                </c:pt>
                <c:pt idx="6">
                  <c:v>31.123983065335199</c:v>
                </c:pt>
                <c:pt idx="7">
                  <c:v>31.123983065335199</c:v>
                </c:pt>
                <c:pt idx="8">
                  <c:v>31.123983065335199</c:v>
                </c:pt>
                <c:pt idx="9">
                  <c:v>31.123983065335199</c:v>
                </c:pt>
                <c:pt idx="10">
                  <c:v>31.123983065335199</c:v>
                </c:pt>
                <c:pt idx="11">
                  <c:v>31.123983065335199</c:v>
                </c:pt>
                <c:pt idx="12">
                  <c:v>31.123983065335199</c:v>
                </c:pt>
                <c:pt idx="13">
                  <c:v>31.123983065335199</c:v>
                </c:pt>
                <c:pt idx="14">
                  <c:v>31.123983065335199</c:v>
                </c:pt>
                <c:pt idx="15">
                  <c:v>31.123983065335199</c:v>
                </c:pt>
                <c:pt idx="16">
                  <c:v>31.123983065335199</c:v>
                </c:pt>
                <c:pt idx="17">
                  <c:v>31.123983065335199</c:v>
                </c:pt>
                <c:pt idx="18">
                  <c:v>31.123983065335199</c:v>
                </c:pt>
                <c:pt idx="19">
                  <c:v>31.123983065335199</c:v>
                </c:pt>
                <c:pt idx="20">
                  <c:v>31.123983065335199</c:v>
                </c:pt>
                <c:pt idx="21">
                  <c:v>31.123983065335199</c:v>
                </c:pt>
                <c:pt idx="22">
                  <c:v>31.123983065335199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64-44BD-AFD8-C07BC32F4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5138848"/>
        <c:axId val="1975139264"/>
      </c:lineChart>
      <c:catAx>
        <c:axId val="197513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139264"/>
        <c:crosses val="autoZero"/>
        <c:auto val="1"/>
        <c:lblAlgn val="ctr"/>
        <c:lblOffset val="100"/>
        <c:noMultiLvlLbl val="0"/>
      </c:catAx>
      <c:valAx>
        <c:axId val="19751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13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RFM!$K$1</c:f>
              <c:strCache>
                <c:ptCount val="1"/>
                <c:pt idx="0">
                  <c:v>avg_f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RFM!$J$2:$J$11</c:f>
              <c:numCache>
                <c:formatCode>General</c:formatCode>
                <c:ptCount val="10"/>
                <c:pt idx="0">
                  <c:v>366.46292999074137</c:v>
                </c:pt>
                <c:pt idx="1">
                  <c:v>107.71129370066059</c:v>
                </c:pt>
                <c:pt idx="2">
                  <c:v>380.34202687976762</c:v>
                </c:pt>
                <c:pt idx="3">
                  <c:v>415.82966155810988</c:v>
                </c:pt>
                <c:pt idx="4">
                  <c:v>275.11387959866198</c:v>
                </c:pt>
                <c:pt idx="5">
                  <c:v>258.8453867660765</c:v>
                </c:pt>
                <c:pt idx="6">
                  <c:v>162.96854942233634</c:v>
                </c:pt>
                <c:pt idx="7">
                  <c:v>447.23674671499793</c:v>
                </c:pt>
                <c:pt idx="8">
                  <c:v>143.10728532437537</c:v>
                </c:pt>
                <c:pt idx="9">
                  <c:v>106.4484656437625</c:v>
                </c:pt>
              </c:numCache>
            </c:numRef>
          </c:xVal>
          <c:yVal>
            <c:numRef>
              <c:f>RFM!$K$2:$K$11</c:f>
              <c:numCache>
                <c:formatCode>General</c:formatCode>
                <c:ptCount val="10"/>
                <c:pt idx="0">
                  <c:v>1.0412007691759844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1.1008361204013379</c:v>
                </c:pt>
                <c:pt idx="5">
                  <c:v>1.0915191053122093</c:v>
                </c:pt>
                <c:pt idx="6">
                  <c:v>1.0803915275994869</c:v>
                </c:pt>
                <c:pt idx="7">
                  <c:v>1.0548255550521073</c:v>
                </c:pt>
                <c:pt idx="8">
                  <c:v>1.10161662817552</c:v>
                </c:pt>
                <c:pt idx="9">
                  <c:v>1</c:v>
                </c:pt>
              </c:numCache>
            </c:numRef>
          </c:yVal>
          <c:bubbleSize>
            <c:numRef>
              <c:f>RFM!$L$2:$L$11</c:f>
              <c:numCache>
                <c:formatCode>General</c:formatCode>
                <c:ptCount val="10"/>
                <c:pt idx="0">
                  <c:v>2358415.6399999992</c:v>
                </c:pt>
                <c:pt idx="1">
                  <c:v>1014435.7399999999</c:v>
                </c:pt>
                <c:pt idx="2">
                  <c:v>3762528.2599999993</c:v>
                </c:pt>
                <c:pt idx="3">
                  <c:v>393696.85999999993</c:v>
                </c:pt>
                <c:pt idx="4">
                  <c:v>373826.3299999999</c:v>
                </c:pt>
                <c:pt idx="5">
                  <c:v>3233795.51</c:v>
                </c:pt>
                <c:pt idx="6">
                  <c:v>959342.22</c:v>
                </c:pt>
                <c:pt idx="7">
                  <c:v>956811.32000000041</c:v>
                </c:pt>
                <c:pt idx="8">
                  <c:v>1826394.4700000002</c:v>
                </c:pt>
                <c:pt idx="9">
                  <c:v>964163.43000000052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036F-4303-B34F-3788290A91CD}"/>
            </c:ext>
          </c:extLst>
        </c:ser>
        <c:ser>
          <c:idx val="1"/>
          <c:order val="1"/>
          <c:tx>
            <c:strRef>
              <c:f>RFM!$M$1</c:f>
              <c:strCache>
                <c:ptCount val="1"/>
                <c:pt idx="0">
                  <c:v>customer_segment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RFM!$J$2:$J$11</c:f>
              <c:numCache>
                <c:formatCode>General</c:formatCode>
                <c:ptCount val="10"/>
                <c:pt idx="0">
                  <c:v>366.46292999074137</c:v>
                </c:pt>
                <c:pt idx="1">
                  <c:v>107.71129370066059</c:v>
                </c:pt>
                <c:pt idx="2">
                  <c:v>380.34202687976762</c:v>
                </c:pt>
                <c:pt idx="3">
                  <c:v>415.82966155810988</c:v>
                </c:pt>
                <c:pt idx="4">
                  <c:v>275.11387959866198</c:v>
                </c:pt>
                <c:pt idx="5">
                  <c:v>258.8453867660765</c:v>
                </c:pt>
                <c:pt idx="6">
                  <c:v>162.96854942233634</c:v>
                </c:pt>
                <c:pt idx="7">
                  <c:v>447.23674671499793</c:v>
                </c:pt>
                <c:pt idx="8">
                  <c:v>143.10728532437537</c:v>
                </c:pt>
                <c:pt idx="9">
                  <c:v>106.4484656437625</c:v>
                </c:pt>
              </c:numCache>
            </c:numRef>
          </c:xVal>
          <c:yVal>
            <c:numRef>
              <c:f>RFM!$M$2:$M$11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bubbleSize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036F-4303-B34F-3788290A9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544326400"/>
        <c:axId val="1544318912"/>
      </c:bubbleChart>
      <c:valAx>
        <c:axId val="154432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318912"/>
        <c:crosses val="autoZero"/>
        <c:crossBetween val="midCat"/>
      </c:valAx>
      <c:valAx>
        <c:axId val="154431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32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per seller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pareto_states!$I$1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pareto_states!$H$2:$H$24</c:f>
              <c:strCache>
                <c:ptCount val="23"/>
                <c:pt idx="0">
                  <c:v>SP</c:v>
                </c:pt>
                <c:pt idx="1">
                  <c:v>PR</c:v>
                </c:pt>
                <c:pt idx="2">
                  <c:v>MG</c:v>
                </c:pt>
                <c:pt idx="3">
                  <c:v>RJ</c:v>
                </c:pt>
                <c:pt idx="4">
                  <c:v>SC</c:v>
                </c:pt>
                <c:pt idx="5">
                  <c:v>RS</c:v>
                </c:pt>
                <c:pt idx="6">
                  <c:v>BA</c:v>
                </c:pt>
                <c:pt idx="7">
                  <c:v>DF</c:v>
                </c:pt>
                <c:pt idx="8">
                  <c:v>PE</c:v>
                </c:pt>
                <c:pt idx="9">
                  <c:v>GO</c:v>
                </c:pt>
                <c:pt idx="10">
                  <c:v>ES</c:v>
                </c:pt>
                <c:pt idx="11">
                  <c:v>MA</c:v>
                </c:pt>
                <c:pt idx="12">
                  <c:v>CE</c:v>
                </c:pt>
                <c:pt idx="13">
                  <c:v>MT</c:v>
                </c:pt>
                <c:pt idx="14">
                  <c:v>PB</c:v>
                </c:pt>
                <c:pt idx="15">
                  <c:v>RN</c:v>
                </c:pt>
                <c:pt idx="16">
                  <c:v>MS</c:v>
                </c:pt>
                <c:pt idx="17">
                  <c:v>RO</c:v>
                </c:pt>
                <c:pt idx="18">
                  <c:v>PI</c:v>
                </c:pt>
                <c:pt idx="19">
                  <c:v>SE</c:v>
                </c:pt>
                <c:pt idx="20">
                  <c:v>PA</c:v>
                </c:pt>
                <c:pt idx="21">
                  <c:v>AM</c:v>
                </c:pt>
                <c:pt idx="22">
                  <c:v>AC</c:v>
                </c:pt>
              </c:strCache>
            </c:strRef>
          </c:cat>
          <c:val>
            <c:numRef>
              <c:f>pareto_states!$I$2:$I$24</c:f>
              <c:numCache>
                <c:formatCode>_("$"* #,##0.00_);_("$"* \(#,##0.00\);_("$"* "-"??_);_(@_)</c:formatCode>
                <c:ptCount val="23"/>
                <c:pt idx="0">
                  <c:v>10235883.879999377</c:v>
                </c:pt>
                <c:pt idx="1">
                  <c:v>1458900.7299999988</c:v>
                </c:pt>
                <c:pt idx="2">
                  <c:v>1224159.7999999786</c:v>
                </c:pt>
                <c:pt idx="3">
                  <c:v>937814.11999999813</c:v>
                </c:pt>
                <c:pt idx="4">
                  <c:v>738973.12999999884</c:v>
                </c:pt>
                <c:pt idx="5">
                  <c:v>435802.63000000134</c:v>
                </c:pt>
                <c:pt idx="6">
                  <c:v>305262.24000000086</c:v>
                </c:pt>
                <c:pt idx="7">
                  <c:v>116243.53999999983</c:v>
                </c:pt>
                <c:pt idx="8">
                  <c:v>103886.31000000029</c:v>
                </c:pt>
                <c:pt idx="9">
                  <c:v>78964.710000000065</c:v>
                </c:pt>
                <c:pt idx="10">
                  <c:v>59860.739999999969</c:v>
                </c:pt>
                <c:pt idx="11">
                  <c:v>48550.239999999976</c:v>
                </c:pt>
                <c:pt idx="12">
                  <c:v>24600.470000000008</c:v>
                </c:pt>
                <c:pt idx="13">
                  <c:v>21702.449999999986</c:v>
                </c:pt>
                <c:pt idx="14">
                  <c:v>18584.150000000001</c:v>
                </c:pt>
                <c:pt idx="15">
                  <c:v>11296.709999999995</c:v>
                </c:pt>
                <c:pt idx="16">
                  <c:v>9750.6499999999978</c:v>
                </c:pt>
                <c:pt idx="17">
                  <c:v>5474.9800000000005</c:v>
                </c:pt>
                <c:pt idx="18">
                  <c:v>2965.3199999999997</c:v>
                </c:pt>
                <c:pt idx="19">
                  <c:v>1924.69</c:v>
                </c:pt>
                <c:pt idx="20">
                  <c:v>1393.11</c:v>
                </c:pt>
                <c:pt idx="21">
                  <c:v>1258.8</c:v>
                </c:pt>
                <c:pt idx="22">
                  <c:v>299.84000000000003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98-4FE4-93BE-7EA847519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835120"/>
        <c:axId val="451834288"/>
      </c:barChart>
      <c:lineChart>
        <c:grouping val="standard"/>
        <c:varyColors val="0"/>
        <c:ser>
          <c:idx val="1"/>
          <c:order val="1"/>
          <c:tx>
            <c:strRef>
              <c:f>pareto_states!$K$1</c:f>
              <c:strCache>
                <c:ptCount val="1"/>
                <c:pt idx="0">
                  <c:v>percentage of 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pareto_states!$H$2:$H$24</c:f>
              <c:strCache>
                <c:ptCount val="23"/>
                <c:pt idx="0">
                  <c:v>SP</c:v>
                </c:pt>
                <c:pt idx="1">
                  <c:v>PR</c:v>
                </c:pt>
                <c:pt idx="2">
                  <c:v>MG</c:v>
                </c:pt>
                <c:pt idx="3">
                  <c:v>RJ</c:v>
                </c:pt>
                <c:pt idx="4">
                  <c:v>SC</c:v>
                </c:pt>
                <c:pt idx="5">
                  <c:v>RS</c:v>
                </c:pt>
                <c:pt idx="6">
                  <c:v>BA</c:v>
                </c:pt>
                <c:pt idx="7">
                  <c:v>DF</c:v>
                </c:pt>
                <c:pt idx="8">
                  <c:v>PE</c:v>
                </c:pt>
                <c:pt idx="9">
                  <c:v>GO</c:v>
                </c:pt>
                <c:pt idx="10">
                  <c:v>ES</c:v>
                </c:pt>
                <c:pt idx="11">
                  <c:v>MA</c:v>
                </c:pt>
                <c:pt idx="12">
                  <c:v>CE</c:v>
                </c:pt>
                <c:pt idx="13">
                  <c:v>MT</c:v>
                </c:pt>
                <c:pt idx="14">
                  <c:v>PB</c:v>
                </c:pt>
                <c:pt idx="15">
                  <c:v>RN</c:v>
                </c:pt>
                <c:pt idx="16">
                  <c:v>MS</c:v>
                </c:pt>
                <c:pt idx="17">
                  <c:v>RO</c:v>
                </c:pt>
                <c:pt idx="18">
                  <c:v>PI</c:v>
                </c:pt>
                <c:pt idx="19">
                  <c:v>SE</c:v>
                </c:pt>
                <c:pt idx="20">
                  <c:v>PA</c:v>
                </c:pt>
                <c:pt idx="21">
                  <c:v>AM</c:v>
                </c:pt>
                <c:pt idx="22">
                  <c:v>AC</c:v>
                </c:pt>
              </c:strCache>
            </c:strRef>
          </c:cat>
          <c:val>
            <c:numRef>
              <c:f>pareto_states!$K$2:$K$24</c:f>
              <c:numCache>
                <c:formatCode>0%</c:formatCode>
                <c:ptCount val="23"/>
                <c:pt idx="0">
                  <c:v>0.64605986579812891</c:v>
                </c:pt>
                <c:pt idx="1">
                  <c:v>0.73814152878751493</c:v>
                </c:pt>
                <c:pt idx="2">
                  <c:v>0.81540701219621292</c:v>
                </c:pt>
                <c:pt idx="3">
                  <c:v>0.87459917103797824</c:v>
                </c:pt>
                <c:pt idx="4">
                  <c:v>0.92124105236383902</c:v>
                </c:pt>
                <c:pt idx="5">
                  <c:v>0.94874767435692575</c:v>
                </c:pt>
                <c:pt idx="6">
                  <c:v>0.96801495836676055</c:v>
                </c:pt>
                <c:pt idx="7">
                  <c:v>0.97535191985760372</c:v>
                </c:pt>
                <c:pt idx="8">
                  <c:v>0.98190892815153408</c:v>
                </c:pt>
                <c:pt idx="9">
                  <c:v>0.98689295596422466</c:v>
                </c:pt>
                <c:pt idx="10">
                  <c:v>0.99067119554806193</c:v>
                </c:pt>
                <c:pt idx="11">
                  <c:v>0.99373554855426949</c:v>
                </c:pt>
                <c:pt idx="12">
                  <c:v>0.99528826022363759</c:v>
                </c:pt>
                <c:pt idx="13">
                  <c:v>0.99665805711649669</c:v>
                </c:pt>
                <c:pt idx="14">
                  <c:v>0.9978310357860215</c:v>
                </c:pt>
                <c:pt idx="15">
                  <c:v>0.99854405197808893</c:v>
                </c:pt>
                <c:pt idx="16">
                  <c:v>0.99915948526204323</c:v>
                </c:pt>
                <c:pt idx="17">
                  <c:v>0.99950505042139015</c:v>
                </c:pt>
                <c:pt idx="18">
                  <c:v>0.99969221298240662</c:v>
                </c:pt>
                <c:pt idx="19">
                  <c:v>0.99981369393878328</c:v>
                </c:pt>
                <c:pt idx="20">
                  <c:v>0.99990162307809305</c:v>
                </c:pt>
                <c:pt idx="21">
                  <c:v>0.9999810749523621</c:v>
                </c:pt>
                <c:pt idx="22">
                  <c:v>1.0000000000000113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98-4FE4-93BE-7EA847519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3205376"/>
        <c:axId val="1543202880"/>
      </c:lineChart>
      <c:catAx>
        <c:axId val="45183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34288"/>
        <c:crosses val="autoZero"/>
        <c:auto val="1"/>
        <c:lblAlgn val="ctr"/>
        <c:lblOffset val="100"/>
        <c:noMultiLvlLbl val="0"/>
      </c:catAx>
      <c:valAx>
        <c:axId val="4518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35120"/>
        <c:crosses val="autoZero"/>
        <c:crossBetween val="between"/>
      </c:valAx>
      <c:valAx>
        <c:axId val="154320288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05376"/>
        <c:crosses val="max"/>
        <c:crossBetween val="between"/>
      </c:valAx>
      <c:catAx>
        <c:axId val="1543205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3202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per customer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pareto_states!$I$30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pareto_states!$H$31:$H$57</c:f>
              <c:strCache>
                <c:ptCount val="27"/>
                <c:pt idx="0">
                  <c:v>SP</c:v>
                </c:pt>
                <c:pt idx="1">
                  <c:v>RJ</c:v>
                </c:pt>
                <c:pt idx="2">
                  <c:v>MG</c:v>
                </c:pt>
                <c:pt idx="3">
                  <c:v>RS</c:v>
                </c:pt>
                <c:pt idx="4">
                  <c:v>PR</c:v>
                </c:pt>
                <c:pt idx="5">
                  <c:v>BA</c:v>
                </c:pt>
                <c:pt idx="6">
                  <c:v>SC</c:v>
                </c:pt>
                <c:pt idx="7">
                  <c:v>DF</c:v>
                </c:pt>
                <c:pt idx="8">
                  <c:v>GO</c:v>
                </c:pt>
                <c:pt idx="9">
                  <c:v>ES</c:v>
                </c:pt>
                <c:pt idx="10">
                  <c:v>PE</c:v>
                </c:pt>
                <c:pt idx="11">
                  <c:v>CE</c:v>
                </c:pt>
                <c:pt idx="12">
                  <c:v>PA</c:v>
                </c:pt>
                <c:pt idx="13">
                  <c:v>MT</c:v>
                </c:pt>
                <c:pt idx="14">
                  <c:v>MA</c:v>
                </c:pt>
                <c:pt idx="15">
                  <c:v>PB</c:v>
                </c:pt>
                <c:pt idx="16">
                  <c:v>MS</c:v>
                </c:pt>
                <c:pt idx="17">
                  <c:v>PI</c:v>
                </c:pt>
                <c:pt idx="18">
                  <c:v>RN</c:v>
                </c:pt>
                <c:pt idx="19">
                  <c:v>AL</c:v>
                </c:pt>
                <c:pt idx="20">
                  <c:v>SE</c:v>
                </c:pt>
                <c:pt idx="21">
                  <c:v>TO</c:v>
                </c:pt>
                <c:pt idx="22">
                  <c:v>RO</c:v>
                </c:pt>
                <c:pt idx="23">
                  <c:v>AM</c:v>
                </c:pt>
                <c:pt idx="24">
                  <c:v>AC</c:v>
                </c:pt>
                <c:pt idx="25">
                  <c:v>AP</c:v>
                </c:pt>
                <c:pt idx="26">
                  <c:v>RR</c:v>
                </c:pt>
              </c:strCache>
            </c:strRef>
          </c:cat>
          <c:val>
            <c:numRef>
              <c:f>pareto_states!$I$31:$I$57</c:f>
              <c:numCache>
                <c:formatCode>General</c:formatCode>
                <c:ptCount val="27"/>
                <c:pt idx="0">
                  <c:v>5921678.1199998269</c:v>
                </c:pt>
                <c:pt idx="1">
                  <c:v>2129681.98</c:v>
                </c:pt>
                <c:pt idx="2">
                  <c:v>1856161.4900000079</c:v>
                </c:pt>
                <c:pt idx="3">
                  <c:v>885826.75999999803</c:v>
                </c:pt>
                <c:pt idx="4">
                  <c:v>800935.4399999961</c:v>
                </c:pt>
                <c:pt idx="5">
                  <c:v>611506.67000000179</c:v>
                </c:pt>
                <c:pt idx="6">
                  <c:v>610213.59999999974</c:v>
                </c:pt>
                <c:pt idx="7">
                  <c:v>353229.44000000047</c:v>
                </c:pt>
                <c:pt idx="8">
                  <c:v>347706.9300000004</c:v>
                </c:pt>
                <c:pt idx="9">
                  <c:v>324801.90999999963</c:v>
                </c:pt>
                <c:pt idx="10">
                  <c:v>322237.69000000006</c:v>
                </c:pt>
                <c:pt idx="11">
                  <c:v>275606.29999999958</c:v>
                </c:pt>
                <c:pt idx="12">
                  <c:v>217647.10999999969</c:v>
                </c:pt>
                <c:pt idx="13">
                  <c:v>186168.96000000034</c:v>
                </c:pt>
                <c:pt idx="14">
                  <c:v>151171.99000000019</c:v>
                </c:pt>
                <c:pt idx="15">
                  <c:v>140987.80999999988</c:v>
                </c:pt>
                <c:pt idx="16">
                  <c:v>135956.66999999978</c:v>
                </c:pt>
                <c:pt idx="17">
                  <c:v>108132.27999999987</c:v>
                </c:pt>
                <c:pt idx="18">
                  <c:v>101895.08000000009</c:v>
                </c:pt>
                <c:pt idx="19">
                  <c:v>96229.399999999965</c:v>
                </c:pt>
                <c:pt idx="20">
                  <c:v>73032.319999999992</c:v>
                </c:pt>
                <c:pt idx="21">
                  <c:v>61354.420000000006</c:v>
                </c:pt>
                <c:pt idx="22">
                  <c:v>57558.019999999975</c:v>
                </c:pt>
                <c:pt idx="23">
                  <c:v>27835.730000000007</c:v>
                </c:pt>
                <c:pt idx="24">
                  <c:v>19669.700000000004</c:v>
                </c:pt>
                <c:pt idx="25">
                  <c:v>16262.8</c:v>
                </c:pt>
                <c:pt idx="26">
                  <c:v>10064.620000000001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F-451D-B30B-77425ECF0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7515600"/>
        <c:axId val="1717522256"/>
      </c:barChart>
      <c:lineChart>
        <c:grouping val="standard"/>
        <c:varyColors val="0"/>
        <c:ser>
          <c:idx val="1"/>
          <c:order val="1"/>
          <c:tx>
            <c:strRef>
              <c:f>pareto_states!$K$30</c:f>
              <c:strCache>
                <c:ptCount val="1"/>
                <c:pt idx="0">
                  <c:v>percentage of 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pareto_states!$H$31:$H$57</c:f>
              <c:strCache>
                <c:ptCount val="27"/>
                <c:pt idx="0">
                  <c:v>SP</c:v>
                </c:pt>
                <c:pt idx="1">
                  <c:v>RJ</c:v>
                </c:pt>
                <c:pt idx="2">
                  <c:v>MG</c:v>
                </c:pt>
                <c:pt idx="3">
                  <c:v>RS</c:v>
                </c:pt>
                <c:pt idx="4">
                  <c:v>PR</c:v>
                </c:pt>
                <c:pt idx="5">
                  <c:v>BA</c:v>
                </c:pt>
                <c:pt idx="6">
                  <c:v>SC</c:v>
                </c:pt>
                <c:pt idx="7">
                  <c:v>DF</c:v>
                </c:pt>
                <c:pt idx="8">
                  <c:v>GO</c:v>
                </c:pt>
                <c:pt idx="9">
                  <c:v>ES</c:v>
                </c:pt>
                <c:pt idx="10">
                  <c:v>PE</c:v>
                </c:pt>
                <c:pt idx="11">
                  <c:v>CE</c:v>
                </c:pt>
                <c:pt idx="12">
                  <c:v>PA</c:v>
                </c:pt>
                <c:pt idx="13">
                  <c:v>MT</c:v>
                </c:pt>
                <c:pt idx="14">
                  <c:v>MA</c:v>
                </c:pt>
                <c:pt idx="15">
                  <c:v>PB</c:v>
                </c:pt>
                <c:pt idx="16">
                  <c:v>MS</c:v>
                </c:pt>
                <c:pt idx="17">
                  <c:v>PI</c:v>
                </c:pt>
                <c:pt idx="18">
                  <c:v>RN</c:v>
                </c:pt>
                <c:pt idx="19">
                  <c:v>AL</c:v>
                </c:pt>
                <c:pt idx="20">
                  <c:v>SE</c:v>
                </c:pt>
                <c:pt idx="21">
                  <c:v>TO</c:v>
                </c:pt>
                <c:pt idx="22">
                  <c:v>RO</c:v>
                </c:pt>
                <c:pt idx="23">
                  <c:v>AM</c:v>
                </c:pt>
                <c:pt idx="24">
                  <c:v>AC</c:v>
                </c:pt>
                <c:pt idx="25">
                  <c:v>AP</c:v>
                </c:pt>
                <c:pt idx="26">
                  <c:v>RR</c:v>
                </c:pt>
              </c:strCache>
            </c:strRef>
          </c:cat>
          <c:val>
            <c:numRef>
              <c:f>pareto_states!$K$31:$K$57</c:f>
              <c:numCache>
                <c:formatCode>0%</c:formatCode>
                <c:ptCount val="27"/>
                <c:pt idx="0">
                  <c:v>0.3737594736671514</c:v>
                </c:pt>
                <c:pt idx="1">
                  <c:v>0.50817894054679325</c:v>
                </c:pt>
                <c:pt idx="2">
                  <c:v>0.62533457236010404</c:v>
                </c:pt>
                <c:pt idx="3">
                  <c:v>0.68124543696108086</c:v>
                </c:pt>
                <c:pt idx="4">
                  <c:v>0.73179820298946729</c:v>
                </c:pt>
                <c:pt idx="5">
                  <c:v>0.77039476404725749</c:v>
                </c:pt>
                <c:pt idx="6">
                  <c:v>0.80890971020588864</c:v>
                </c:pt>
                <c:pt idx="7">
                  <c:v>0.83120454739608474</c:v>
                </c:pt>
                <c:pt idx="8">
                  <c:v>0.85315081946857374</c:v>
                </c:pt>
                <c:pt idx="9">
                  <c:v>0.87365139185154028</c:v>
                </c:pt>
                <c:pt idx="10">
                  <c:v>0.8939901179642189</c:v>
                </c:pt>
                <c:pt idx="11">
                  <c:v>0.91138560342288388</c:v>
                </c:pt>
                <c:pt idx="12">
                  <c:v>0.92512286972312963</c:v>
                </c:pt>
                <c:pt idx="13">
                  <c:v>0.93687332476183793</c:v>
                </c:pt>
                <c:pt idx="14">
                  <c:v>0.94641487063289542</c:v>
                </c:pt>
                <c:pt idx="15">
                  <c:v>0.95531362003994458</c:v>
                </c:pt>
                <c:pt idx="16">
                  <c:v>0.96389481820556522</c:v>
                </c:pt>
                <c:pt idx="17">
                  <c:v>0.97071982004460988</c:v>
                </c:pt>
                <c:pt idx="18">
                  <c:v>0.97715114756669297</c:v>
                </c:pt>
                <c:pt idx="19">
                  <c:v>0.98322487348803822</c:v>
                </c:pt>
                <c:pt idx="20">
                  <c:v>0.98783446572367495</c:v>
                </c:pt>
                <c:pt idx="21">
                  <c:v>0.99170698213906461</c:v>
                </c:pt>
                <c:pt idx="22">
                  <c:v>0.99533988058855416</c:v>
                </c:pt>
                <c:pt idx="23">
                  <c:v>0.99709679266366391</c:v>
                </c:pt>
                <c:pt idx="24">
                  <c:v>0.99833828816041514</c:v>
                </c:pt>
                <c:pt idx="25">
                  <c:v>0.99936474982300127</c:v>
                </c:pt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CF-451D-B30B-77425ECF0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537648"/>
        <c:axId val="1717539312"/>
      </c:lineChart>
      <c:catAx>
        <c:axId val="171751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22256"/>
        <c:crosses val="autoZero"/>
        <c:auto val="1"/>
        <c:lblAlgn val="ctr"/>
        <c:lblOffset val="100"/>
        <c:noMultiLvlLbl val="0"/>
      </c:catAx>
      <c:valAx>
        <c:axId val="17175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15600"/>
        <c:crosses val="autoZero"/>
        <c:crossBetween val="between"/>
      </c:valAx>
      <c:valAx>
        <c:axId val="171753931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37648"/>
        <c:crosses val="max"/>
        <c:crossBetween val="between"/>
      </c:valAx>
      <c:catAx>
        <c:axId val="1717537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17539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AOV_and_order_count_in_time!$N$1</c:f>
              <c:strCache>
                <c:ptCount val="1"/>
                <c:pt idx="0">
                  <c:v>average_order_value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AOV_and_order_count_in_time!$M$2:$M$21</c:f>
              <c:numCache>
                <c:formatCode>[$-409]mmm\-yy;@</c:formatCode>
                <c:ptCount val="20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</c:numCache>
            </c:numRef>
          </c:cat>
          <c:val>
            <c:numRef>
              <c:f>AOV_and_order_count_in_time!$N$2:$N$21</c:f>
              <c:numCache>
                <c:formatCode>_("$"* #,##0.00_);_("$"* \(#,##0.00\);_("$"* "-"??_);_(@_)</c:formatCode>
                <c:ptCount val="20"/>
                <c:pt idx="0">
                  <c:v>173.87641318124238</c:v>
                </c:pt>
                <c:pt idx="1">
                  <c:v>165.19366416618575</c:v>
                </c:pt>
                <c:pt idx="2">
                  <c:v>163.59280196895079</c:v>
                </c:pt>
                <c:pt idx="3">
                  <c:v>172.48943538268509</c:v>
                </c:pt>
                <c:pt idx="4">
                  <c:v>160.16146174863451</c:v>
                </c:pt>
                <c:pt idx="5">
                  <c:v>156.34536524712479</c:v>
                </c:pt>
                <c:pt idx="6">
                  <c:v>147.38513983371109</c:v>
                </c:pt>
                <c:pt idx="7">
                  <c:v>155.64980200326087</c:v>
                </c:pt>
                <c:pt idx="8">
                  <c:v>169.78527221305703</c:v>
                </c:pt>
                <c:pt idx="9">
                  <c:v>168.41339098073581</c:v>
                </c:pt>
                <c:pt idx="10">
                  <c:v>158.25308951818519</c:v>
                </c:pt>
                <c:pt idx="11">
                  <c:v>153.54680476529199</c:v>
                </c:pt>
                <c:pt idx="12">
                  <c:v>153.36591274238265</c:v>
                </c:pt>
                <c:pt idx="13">
                  <c:v>147.43187331939029</c:v>
                </c:pt>
                <c:pt idx="14">
                  <c:v>160.70211741791826</c:v>
                </c:pt>
                <c:pt idx="15">
                  <c:v>167.24805884049559</c:v>
                </c:pt>
                <c:pt idx="16">
                  <c:v>167.77788121990372</c:v>
                </c:pt>
                <c:pt idx="17">
                  <c:v>166.01901136363651</c:v>
                </c:pt>
                <c:pt idx="18">
                  <c:v>168.775391359796</c:v>
                </c:pt>
                <c:pt idx="19">
                  <c:v>155.5034826410409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6-47C4-8C32-A6184BDD9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970832"/>
        <c:axId val="1852965840"/>
      </c:barChart>
      <c:lineChart>
        <c:grouping val="standard"/>
        <c:varyColors val="0"/>
        <c:ser>
          <c:idx val="1"/>
          <c:order val="1"/>
          <c:tx>
            <c:strRef>
              <c:f>AOV_and_order_count_in_time!$O$1</c:f>
              <c:strCache>
                <c:ptCount val="1"/>
                <c:pt idx="0">
                  <c:v>total_orders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AOV_and_order_count_in_time!$M$2:$M$21</c:f>
              <c:numCache>
                <c:formatCode>[$-409]mmm\-yy;@</c:formatCode>
                <c:ptCount val="20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</c:numCache>
            </c:numRef>
          </c:cat>
          <c:val>
            <c:numRef>
              <c:f>AOV_and_order_count_in_time!$O$2:$O$21</c:f>
              <c:numCache>
                <c:formatCode>General</c:formatCode>
                <c:ptCount val="20"/>
                <c:pt idx="0">
                  <c:v>789</c:v>
                </c:pt>
                <c:pt idx="1">
                  <c:v>1733</c:v>
                </c:pt>
                <c:pt idx="2">
                  <c:v>2641</c:v>
                </c:pt>
                <c:pt idx="3">
                  <c:v>2391</c:v>
                </c:pt>
                <c:pt idx="4">
                  <c:v>3660</c:v>
                </c:pt>
                <c:pt idx="5">
                  <c:v>3217</c:v>
                </c:pt>
                <c:pt idx="6">
                  <c:v>3969</c:v>
                </c:pt>
                <c:pt idx="7">
                  <c:v>4293</c:v>
                </c:pt>
                <c:pt idx="8">
                  <c:v>4243</c:v>
                </c:pt>
                <c:pt idx="9">
                  <c:v>4568</c:v>
                </c:pt>
                <c:pt idx="10">
                  <c:v>7451</c:v>
                </c:pt>
                <c:pt idx="11">
                  <c:v>5624</c:v>
                </c:pt>
                <c:pt idx="12">
                  <c:v>7220</c:v>
                </c:pt>
                <c:pt idx="13">
                  <c:v>6694</c:v>
                </c:pt>
                <c:pt idx="14">
                  <c:v>7188</c:v>
                </c:pt>
                <c:pt idx="15">
                  <c:v>6934</c:v>
                </c:pt>
                <c:pt idx="16">
                  <c:v>6853</c:v>
                </c:pt>
                <c:pt idx="17">
                  <c:v>6160</c:v>
                </c:pt>
                <c:pt idx="18">
                  <c:v>6273</c:v>
                </c:pt>
                <c:pt idx="19">
                  <c:v>6452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06-47C4-8C32-A6184BDD9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2977904"/>
        <c:axId val="1852984144"/>
      </c:lineChart>
      <c:dateAx>
        <c:axId val="185297083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965840"/>
        <c:crosses val="autoZero"/>
        <c:auto val="1"/>
        <c:lblOffset val="100"/>
        <c:baseTimeUnit val="months"/>
      </c:dateAx>
      <c:valAx>
        <c:axId val="185296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970832"/>
        <c:crosses val="autoZero"/>
        <c:crossBetween val="between"/>
      </c:valAx>
      <c:valAx>
        <c:axId val="18529841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977904"/>
        <c:crosses val="max"/>
        <c:crossBetween val="between"/>
      </c:valAx>
      <c:dateAx>
        <c:axId val="1852977904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1852984144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AOV_and_order_count_in_time!$O$31</c:f>
              <c:strCache>
                <c:ptCount val="1"/>
                <c:pt idx="0">
                  <c:v>average_order_value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AOV_and_order_count_in_time!$M$32:$M$51</c:f>
              <c:numCache>
                <c:formatCode>[$-409]mmm\-yy;@</c:formatCode>
                <c:ptCount val="20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</c:numCache>
            </c:numRef>
          </c:cat>
          <c:val>
            <c:numRef>
              <c:f>AOV_and_order_count_in_time!$O$32:$O$51</c:f>
              <c:numCache>
                <c:formatCode>_("$"* #,##0.00_);_("$"* \(#,##0.00\);_("$"* "-"??_);_(@_)</c:formatCode>
                <c:ptCount val="20"/>
                <c:pt idx="0">
                  <c:v>173.87641318124238</c:v>
                </c:pt>
                <c:pt idx="1">
                  <c:v>165.19366416618575</c:v>
                </c:pt>
                <c:pt idx="2">
                  <c:v>163.59280196895079</c:v>
                </c:pt>
                <c:pt idx="3">
                  <c:v>172.48943538268509</c:v>
                </c:pt>
                <c:pt idx="4">
                  <c:v>160.16146174863451</c:v>
                </c:pt>
                <c:pt idx="5">
                  <c:v>156.34536524712479</c:v>
                </c:pt>
                <c:pt idx="6">
                  <c:v>147.38513983371109</c:v>
                </c:pt>
                <c:pt idx="7">
                  <c:v>155.64980200326087</c:v>
                </c:pt>
                <c:pt idx="8">
                  <c:v>169.78527221305703</c:v>
                </c:pt>
                <c:pt idx="9">
                  <c:v>168.41339098073581</c:v>
                </c:pt>
                <c:pt idx="10">
                  <c:v>158.25308951818519</c:v>
                </c:pt>
                <c:pt idx="11">
                  <c:v>153.54680476529199</c:v>
                </c:pt>
                <c:pt idx="12">
                  <c:v>153.36591274238265</c:v>
                </c:pt>
                <c:pt idx="13">
                  <c:v>147.43187331939029</c:v>
                </c:pt>
                <c:pt idx="14">
                  <c:v>160.70211741791826</c:v>
                </c:pt>
                <c:pt idx="15">
                  <c:v>167.24805884049559</c:v>
                </c:pt>
                <c:pt idx="16">
                  <c:v>167.77788121990372</c:v>
                </c:pt>
                <c:pt idx="17">
                  <c:v>166.01901136363651</c:v>
                </c:pt>
                <c:pt idx="18">
                  <c:v>168.775391359796</c:v>
                </c:pt>
                <c:pt idx="19">
                  <c:v>155.5034826410409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9D-4C3E-83E6-704F998AE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639872"/>
        <c:axId val="1946635712"/>
      </c:barChart>
      <c:lineChart>
        <c:grouping val="standard"/>
        <c:varyColors val="0"/>
        <c:ser>
          <c:idx val="0"/>
          <c:order val="0"/>
          <c:tx>
            <c:strRef>
              <c:f>AOV_and_order_count_in_time!$N$31</c:f>
              <c:strCache>
                <c:ptCount val="1"/>
                <c:pt idx="0">
                  <c:v>total_sales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AOV_and_order_count_in_time!$M$32:$M$51</c:f>
              <c:numCache>
                <c:formatCode>[$-409]mmm\-yy;@</c:formatCode>
                <c:ptCount val="20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</c:numCache>
            </c:numRef>
          </c:cat>
          <c:val>
            <c:numRef>
              <c:f>AOV_and_order_count_in_time!$N$32:$N$51</c:f>
              <c:numCache>
                <c:formatCode>_("$"* #,##0.00_);_("$"* \(#,##0.00\);_("$"* "-"??_);_(@_)</c:formatCode>
                <c:ptCount val="20"/>
                <c:pt idx="0">
                  <c:v>137188.48999999987</c:v>
                </c:pt>
                <c:pt idx="1">
                  <c:v>286280.61999999959</c:v>
                </c:pt>
                <c:pt idx="2">
                  <c:v>432048.5900000009</c:v>
                </c:pt>
                <c:pt idx="3">
                  <c:v>412422.24000000057</c:v>
                </c:pt>
                <c:pt idx="4">
                  <c:v>586190.95000000263</c:v>
                </c:pt>
                <c:pt idx="5">
                  <c:v>502963.04000000312</c:v>
                </c:pt>
                <c:pt idx="6">
                  <c:v>584971.62000000407</c:v>
                </c:pt>
                <c:pt idx="7">
                  <c:v>668204.60000000126</c:v>
                </c:pt>
                <c:pt idx="8">
                  <c:v>720398.90999999875</c:v>
                </c:pt>
                <c:pt idx="9">
                  <c:v>769312.37</c:v>
                </c:pt>
                <c:pt idx="10">
                  <c:v>1179143.7700000047</c:v>
                </c:pt>
                <c:pt idx="11">
                  <c:v>863547.22999999928</c:v>
                </c:pt>
                <c:pt idx="12">
                  <c:v>1107301.8900000015</c:v>
                </c:pt>
                <c:pt idx="13">
                  <c:v>986908.96000000159</c:v>
                </c:pt>
                <c:pt idx="14">
                  <c:v>1155126.8199999903</c:v>
                </c:pt>
                <c:pt idx="15">
                  <c:v>1159698.0399999956</c:v>
                </c:pt>
                <c:pt idx="16">
                  <c:v>1149781.8199999984</c:v>
                </c:pt>
                <c:pt idx="17">
                  <c:v>1022677.1099999963</c:v>
                </c:pt>
                <c:pt idx="18">
                  <c:v>1058728.0300000005</c:v>
                </c:pt>
                <c:pt idx="19">
                  <c:v>1003308.4699999993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D-4C3E-83E6-704F998AE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601184"/>
        <c:axId val="194657497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AOV_and_order_count_in_time!$P$31</c15:sqref>
                        </c15:formulaRef>
                      </c:ext>
                    </c:extLst>
                    <c:strCache>
                      <c:ptCount val="1"/>
                      <c:pt idx="0">
                        <c:v>total_orders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AOV_and_order_count_in_time!$M$32:$M$51</c15:sqref>
                        </c15:formulaRef>
                      </c:ext>
                    </c:extLst>
                    <c:numCache>
                      <c:formatCode>[$-409]mmm\-yy;@</c:formatCode>
                      <c:ptCount val="20"/>
                      <c:pt idx="0">
                        <c:v>42736</c:v>
                      </c:pt>
                      <c:pt idx="1">
                        <c:v>42767</c:v>
                      </c:pt>
                      <c:pt idx="2">
                        <c:v>42795</c:v>
                      </c:pt>
                      <c:pt idx="3">
                        <c:v>42826</c:v>
                      </c:pt>
                      <c:pt idx="4">
                        <c:v>42856</c:v>
                      </c:pt>
                      <c:pt idx="5">
                        <c:v>42887</c:v>
                      </c:pt>
                      <c:pt idx="6">
                        <c:v>42917</c:v>
                      </c:pt>
                      <c:pt idx="7">
                        <c:v>42948</c:v>
                      </c:pt>
                      <c:pt idx="8">
                        <c:v>42979</c:v>
                      </c:pt>
                      <c:pt idx="9">
                        <c:v>43009</c:v>
                      </c:pt>
                      <c:pt idx="10">
                        <c:v>43040</c:v>
                      </c:pt>
                      <c:pt idx="11">
                        <c:v>43070</c:v>
                      </c:pt>
                      <c:pt idx="12">
                        <c:v>43101</c:v>
                      </c:pt>
                      <c:pt idx="13">
                        <c:v>43132</c:v>
                      </c:pt>
                      <c:pt idx="14">
                        <c:v>43160</c:v>
                      </c:pt>
                      <c:pt idx="15">
                        <c:v>43191</c:v>
                      </c:pt>
                      <c:pt idx="16">
                        <c:v>43221</c:v>
                      </c:pt>
                      <c:pt idx="17">
                        <c:v>43252</c:v>
                      </c:pt>
                      <c:pt idx="18">
                        <c:v>43282</c:v>
                      </c:pt>
                      <c:pt idx="19">
                        <c:v>43313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AOV_and_order_count_in_time!$P$32:$P$51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789</c:v>
                      </c:pt>
                      <c:pt idx="1">
                        <c:v>1733</c:v>
                      </c:pt>
                      <c:pt idx="2">
                        <c:v>2641</c:v>
                      </c:pt>
                      <c:pt idx="3">
                        <c:v>2391</c:v>
                      </c:pt>
                      <c:pt idx="4">
                        <c:v>3660</c:v>
                      </c:pt>
                      <c:pt idx="5">
                        <c:v>3217</c:v>
                      </c:pt>
                      <c:pt idx="6">
                        <c:v>3969</c:v>
                      </c:pt>
                      <c:pt idx="7">
                        <c:v>4293</c:v>
                      </c:pt>
                      <c:pt idx="8">
                        <c:v>4243</c:v>
                      </c:pt>
                      <c:pt idx="9">
                        <c:v>4568</c:v>
                      </c:pt>
                      <c:pt idx="10">
                        <c:v>7451</c:v>
                      </c:pt>
                      <c:pt idx="11">
                        <c:v>5624</c:v>
                      </c:pt>
                      <c:pt idx="12">
                        <c:v>7220</c:v>
                      </c:pt>
                      <c:pt idx="13">
                        <c:v>6694</c:v>
                      </c:pt>
                      <c:pt idx="14">
                        <c:v>7188</c:v>
                      </c:pt>
                      <c:pt idx="15">
                        <c:v>6934</c:v>
                      </c:pt>
                      <c:pt idx="16">
                        <c:v>6853</c:v>
                      </c:pt>
                      <c:pt idx="17">
                        <c:v>6160</c:v>
                      </c:pt>
                      <c:pt idx="18">
                        <c:v>6273</c:v>
                      </c:pt>
                      <c:pt idx="19">
                        <c:v>6452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69D-4C3E-83E6-704F998AE5D3}"/>
                  </c:ext>
                </c:extLst>
              </c15:ser>
            </c15:filteredLineSeries>
          </c:ext>
        </c:extLst>
      </c:lineChart>
      <c:dateAx>
        <c:axId val="194663987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635712"/>
        <c:crosses val="autoZero"/>
        <c:auto val="1"/>
        <c:lblOffset val="100"/>
        <c:baseTimeUnit val="months"/>
      </c:dateAx>
      <c:valAx>
        <c:axId val="19466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639872"/>
        <c:crosses val="autoZero"/>
        <c:crossBetween val="between"/>
      </c:valAx>
      <c:valAx>
        <c:axId val="1946574976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601184"/>
        <c:crosses val="max"/>
        <c:crossBetween val="between"/>
      </c:valAx>
      <c:dateAx>
        <c:axId val="1946601184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1946574976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604837</xdr:colOff>
      <xdr:row>0</xdr:row>
      <xdr:rowOff>14287</xdr:rowOff>
    </xdr:from>
    <xdr:to>
      <xdr:col>15</xdr:col>
      <xdr:colOff>300037</xdr:colOff>
      <xdr:row>14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CEEFB-2019-DC66-FD12-B8D246BB4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15</xdr:row>
      <xdr:rowOff>4762</xdr:rowOff>
    </xdr:from>
    <xdr:to>
      <xdr:col>15</xdr:col>
      <xdr:colOff>295275</xdr:colOff>
      <xdr:row>29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F88563-22A6-9B32-780D-99999899E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600075</xdr:colOff>
      <xdr:row>29</xdr:row>
      <xdr:rowOff>61912</xdr:rowOff>
    </xdr:from>
    <xdr:to>
      <xdr:col>15</xdr:col>
      <xdr:colOff>295275</xdr:colOff>
      <xdr:row>43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00741E-6D7A-2CF4-BADB-9702449C5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18</xdr:row>
      <xdr:rowOff>14287</xdr:rowOff>
    </xdr:from>
    <xdr:to>
      <xdr:col>8</xdr:col>
      <xdr:colOff>342899</xdr:colOff>
      <xdr:row>34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861A2-AFE2-86D2-450A-30D35D4B7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53</xdr:row>
      <xdr:rowOff>185736</xdr:rowOff>
    </xdr:from>
    <xdr:to>
      <xdr:col>8</xdr:col>
      <xdr:colOff>590550</xdr:colOff>
      <xdr:row>71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D4C4ED-AA63-D755-7D66-8B32B660A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28574</xdr:colOff>
      <xdr:row>94</xdr:row>
      <xdr:rowOff>166686</xdr:rowOff>
    </xdr:from>
    <xdr:to>
      <xdr:col>9</xdr:col>
      <xdr:colOff>1095375</xdr:colOff>
      <xdr:row>118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343F82-FA43-51B0-C2D1-2837A94C2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71437</xdr:colOff>
      <xdr:row>102</xdr:row>
      <xdr:rowOff>100012</xdr:rowOff>
    </xdr:from>
    <xdr:to>
      <xdr:col>13</xdr:col>
      <xdr:colOff>61912</xdr:colOff>
      <xdr:row>116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B9F442-F8CE-9F0A-C585-0B811CFC6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185737</xdr:rowOff>
    </xdr:from>
    <xdr:to>
      <xdr:col>14</xdr:col>
      <xdr:colOff>180975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A9EC47-60AF-CB9B-12C5-BB2CD2033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0</xdr:row>
      <xdr:rowOff>23812</xdr:rowOff>
    </xdr:from>
    <xdr:to>
      <xdr:col>20</xdr:col>
      <xdr:colOff>457200</xdr:colOff>
      <xdr:row>14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0D30D-D88E-870D-DE32-69714F461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581025</xdr:colOff>
      <xdr:row>16</xdr:row>
      <xdr:rowOff>4761</xdr:rowOff>
    </xdr:from>
    <xdr:to>
      <xdr:col>20</xdr:col>
      <xdr:colOff>485775</xdr:colOff>
      <xdr:row>32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840741-E60C-FCD2-6441-31CC762B2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15</xdr:row>
      <xdr:rowOff>14287</xdr:rowOff>
    </xdr:from>
    <xdr:to>
      <xdr:col>11</xdr:col>
      <xdr:colOff>171450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C20D99-8798-128D-B775-78CE37534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114300</xdr:colOff>
      <xdr:row>46</xdr:row>
      <xdr:rowOff>33337</xdr:rowOff>
    </xdr:from>
    <xdr:to>
      <xdr:col>11</xdr:col>
      <xdr:colOff>419100</xdr:colOff>
      <xdr:row>60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AA9407-1114-3744-8A02-84797C2A0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83132A8-44E8-4DB0-8321-22603F3E6855}" autoFormatId="16" applyNumberFormats="0" applyBorderFormats="0" applyFontFormats="0" applyPatternFormats="0" applyAlignmentFormats="0" applyWidthHeightFormats="0">
  <queryTableRefresh nextId="3">
    <queryTableFields count="2">
      <queryTableField id="1" name="review_score" tableColumnId="1"/>
      <queryTableField id="2" name="number_of_scor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6796DC0-5D23-43D5-9BFD-6802F36ECBB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review_score" tableColumnId="1"/>
      <queryTableField id="2" name="number_of_scores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513B55-6F00-4425-9CC4-E26C843957E9}" autoFormatId="16" applyNumberFormats="0" applyBorderFormats="0" applyFontFormats="0" applyPatternFormats="0" applyAlignmentFormats="0" applyWidthHeightFormats="0">
  <queryTableRefresh nextId="7">
    <queryTableFields count="6">
      <queryTableField id="1" name="min_price" tableColumnId="1"/>
      <queryTableField id="2" name="avg_price" tableColumnId="2"/>
      <queryTableField id="3" name="max_price" tableColumnId="3"/>
      <queryTableField id="4" name="min_freight" tableColumnId="4"/>
      <queryTableField id="5" name="avg_freight" tableColumnId="5"/>
      <queryTableField id="6" name="max_freight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E5EC401E-CE55-4E3A-9B61-D3DDF7D1F0AF}" autoFormatId="16" applyNumberFormats="0" applyBorderFormats="0" applyFontFormats="0" applyPatternFormats="0" applyAlignmentFormats="0" applyWidthHeightFormats="0">
  <queryTableRefresh nextId="4">
    <queryTableFields count="3">
      <queryTableField id="1" name="seller_state" tableColumnId="1"/>
      <queryTableField id="2" name="seller_count_per_state" tableColumnId="2"/>
      <queryTableField id="3" name="percentage_of_seller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27E4F73-65DC-439B-9A48-C5AB4C8A2968}" autoFormatId="16" applyNumberFormats="0" applyBorderFormats="0" applyFontFormats="0" applyPatternFormats="0" applyAlignmentFormats="0" applyWidthHeightFormats="0">
  <queryTableRefresh nextId="4">
    <queryTableFields count="3">
      <queryTableField id="1" name="customer_state" tableColumnId="1"/>
      <queryTableField id="2" name="customer_count_per_state" tableColumnId="2"/>
      <queryTableField id="3" name="percentage_of_customer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9" xr16:uid="{909E6D0E-0158-4819-874B-9B0B3FEAA97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ustomer_state" tableColumnId="1"/>
      <queryTableField id="2" name="customer_count_per_state" tableColumnId="2"/>
      <queryTableField id="3" name="seller_count_per_state" tableColumnId="3"/>
      <queryTableField id="4" name="seller_per_thousand_customers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6173909-E365-46EC-8306-E0BAB9A9D329}" autoFormatId="16" applyNumberFormats="0" applyBorderFormats="0" applyFontFormats="0" applyPatternFormats="0" applyAlignmentFormats="0" applyWidthHeightFormats="0">
  <queryTableRefresh nextId="4">
    <queryTableFields count="3">
      <queryTableField id="1" name="perc_in_state" tableColumnId="1"/>
      <queryTableField id="2" name="number_of_orders_in_state" tableColumnId="2"/>
      <queryTableField id="3" name="ttl_orders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50F8BEB8-53B0-4A34-AC16-3764D1309232}" autoFormatId="16" applyNumberFormats="0" applyBorderFormats="0" applyFontFormats="0" applyPatternFormats="0" applyAlignmentFormats="0" applyWidthHeightFormats="0">
  <queryTableRefresh nextId="5">
    <queryTableFields count="4">
      <queryTableField id="1" name="customer_state" tableColumnId="1"/>
      <queryTableField id="2" name="perc_in_state" tableColumnId="2"/>
      <queryTableField id="3" name="number_of_orders_in_state" tableColumnId="3"/>
      <queryTableField id="4" name="ttl_orders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631FF7D5-2939-4B2C-80AC-F11C3D53B81C}" autoFormatId="16" applyNumberFormats="0" applyBorderFormats="0" applyFontFormats="0" applyPatternFormats="0" applyAlignmentFormats="0" applyWidthHeightFormats="0">
  <queryTableRefresh nextId="5">
    <queryTableFields count="4">
      <queryTableField id="1" name="seller_state" tableColumnId="1"/>
      <queryTableField id="2" name="perc_in_state" tableColumnId="2"/>
      <queryTableField id="3" name="number_of_orders_in_state" tableColumnId="3"/>
      <queryTableField id="4" name="ttl_orders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4F83E46E-6CDE-457D-8BB7-31096AB89C2E}" autoFormatId="16" applyNumberFormats="0" applyBorderFormats="0" applyFontFormats="0" applyPatternFormats="0" applyAlignmentFormats="0" applyWidthHeightFormats="0">
  <queryTableRefresh nextId="5">
    <queryTableFields count="4">
      <queryTableField id="1" name="customer_state" tableColumnId="1"/>
      <queryTableField id="2" name="perc_in_state" tableColumnId="2"/>
      <queryTableField id="3" name="number_of_orders_in_state" tableColumnId="3"/>
      <queryTableField id="4" name="ttl_orders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A274953-D1A6-4865-9E38-D5A788D579C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E874365A-9BDF-4B52-9616-664F9CCA211A}" autoFormatId="16" applyNumberFormats="0" applyBorderFormats="0" applyFontFormats="0" applyPatternFormats="0" applyAlignmentFormats="0" applyWidthHeightFormats="0">
  <queryTableRefresh nextId="5">
    <queryTableFields count="4">
      <queryTableField id="1" name="avg_r" tableColumnId="1"/>
      <queryTableField id="2" name="avg_f" tableColumnId="2"/>
      <queryTableField id="3" name="sum_m" tableColumnId="3"/>
      <queryTableField id="4" name="customer_segment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C959358-1862-4A0E-8E1E-E7450968FB18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revenue" tableColumnId="2"/>
      <queryTableField id="3" name="cumulative_sum" tableColumnId="3"/>
      <queryTableField id="4" name="percent_of_total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055EB76F-5661-44CC-A469-241FDC5C4BE0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revenue" tableColumnId="2"/>
      <queryTableField id="3" name="cumulative_sum" tableColumnId="3"/>
      <queryTableField id="4" name="percent_of_total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10669DCB-CCA3-4466-BF98-94CC8F7A5332}" autoFormatId="16" applyNumberFormats="0" applyBorderFormats="0" applyFontFormats="0" applyPatternFormats="0" applyAlignmentFormats="0" applyWidthHeightFormats="0">
  <queryTableRefresh nextId="2">
    <queryTableFields count="1">
      <queryTableField id="1" name="AOV" tableColumnId="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51B6FC2-0EC9-45E2-BEFA-59A7B0744CA9}" autoFormatId="16" applyNumberFormats="0" applyBorderFormats="0" applyFontFormats="0" applyPatternFormats="0" applyAlignmentFormats="0" applyWidthHeightFormats="0">
  <queryTableRefresh nextId="3">
    <queryTableFields count="2">
      <queryTableField id="1" name="AOV" tableColumnId="1"/>
      <queryTableField id="2" name="seller_state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ADFE6E0B-BD0D-43AF-B82B-931AB0F54632}" autoFormatId="16" applyNumberFormats="0" applyBorderFormats="0" applyFontFormats="0" applyPatternFormats="0" applyAlignmentFormats="0" applyWidthHeightFormats="0">
  <queryTableRefresh nextId="3">
    <queryTableFields count="2">
      <queryTableField id="1" name="AOV" tableColumnId="1"/>
      <queryTableField id="2" name="customer_state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B90AB6AE-4EA8-4F39-8E10-05C6C90B692A}" autoFormatId="16" applyNumberFormats="0" applyBorderFormats="0" applyFontFormats="0" applyPatternFormats="0" applyAlignmentFormats="0" applyWidthHeightFormats="0">
  <queryTableRefresh nextId="4">
    <queryTableFields count="3">
      <queryTableField id="1" name="AOV" tableColumnId="1"/>
      <queryTableField id="2" name="number_of_orders" tableColumnId="2"/>
      <queryTableField id="3" name="seller_state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27102130-EADA-48BB-9865-B205724DDA36}" autoFormatId="16" applyNumberFormats="0" applyBorderFormats="0" applyFontFormats="0" applyPatternFormats="0" applyAlignmentFormats="0" applyWidthHeightFormats="0">
  <queryTableRefresh nextId="4">
    <queryTableFields count="3">
      <queryTableField id="1" name="AOV" tableColumnId="1"/>
      <queryTableField id="2" name="number_of_orders" tableColumnId="2"/>
      <queryTableField id="3" name="customer_state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2E4F4AF7-30E0-4559-818F-478C457705BC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average_order_value" tableColumnId="2"/>
      <queryTableField id="3" name="total_orders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334BD7F4-A621-422C-8A6E-D635C5C97768}" autoFormatId="16" applyNumberFormats="0" applyBorderFormats="0" applyFontFormats="0" applyPatternFormats="0" applyAlignmentFormats="0" applyWidthHeightFormats="0">
  <queryTableRefresh nextId="5">
    <queryTableFields count="4">
      <queryTableField id="1" name="month" tableColumnId="1"/>
      <queryTableField id="2" name="total_sales" tableColumnId="2"/>
      <queryTableField id="3" name="average_order_value" tableColumnId="3"/>
      <queryTableField id="4" name="total_orde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39B3A-04BC-4002-AA16-84BA2C54CAAB}" name="bquxjob_385ca307_183fee0b837" displayName="bquxjob_385ca307_183fee0b837" ref="A1:B6" tableType="queryTable" totalsRowShown="0">
  <autoFilter ref="A1:B6" xr:uid="{DCC39B3A-04BC-4002-AA16-84BA2C54CAAB}"/>
  <tableColumns count="2">
    <tableColumn id="1" xr3:uid="{B2F0F10D-7DCE-4D14-AF55-B6CEDE13FE07}" uniqueName="1" name="review_score" queryTableFieldId="1"/>
    <tableColumn id="2" xr3:uid="{747C0761-7DE2-441D-B2B5-1FF245E26348}" uniqueName="2" name="number_of_scor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EC8A9F-ABC7-4EE1-A1F7-F78048AD5E10}" name="bquxjob_1f9b1f78_183fee8e154" displayName="bquxjob_1f9b1f78_183fee8e154" ref="A16:C21" tableType="queryTable" totalsRowShown="0">
  <autoFilter ref="A16:C21" xr:uid="{E9EC8A9F-ABC7-4EE1-A1F7-F78048AD5E10}"/>
  <tableColumns count="3">
    <tableColumn id="1" xr3:uid="{1969F5E8-7826-4760-A9BB-037E1742871A}" uniqueName="1" name="review_score" queryTableFieldId="1"/>
    <tableColumn id="2" xr3:uid="{2E66E4F2-CD61-4B48-AC02-7680F79A6C54}" uniqueName="2" name="number_of_scores" queryTableFieldId="2"/>
    <tableColumn id="3" xr3:uid="{0BD29994-FFB7-4A31-8753-A73DAD302596}" uniqueName="3" name="Column1" queryTableFieldId="3" dataCellStyle="Percent">
      <calculatedColumnFormula>bquxjob_1f9b1f78_183fee8e154[[#This Row],[number_of_scores]]/B2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D761E-960C-49DA-B9C3-6F958CB367BF}" name="bquxjob_1d823b31_183ff2a8d10" displayName="bquxjob_1d823b31_183ff2a8d10" ref="G1:L2" tableType="queryTable" totalsRowShown="0">
  <autoFilter ref="G1:L2" xr:uid="{D27D761E-960C-49DA-B9C3-6F958CB367BF}"/>
  <tableColumns count="6">
    <tableColumn id="1" xr3:uid="{E542A85A-0549-406C-A3CC-0DF2D0B26CEF}" uniqueName="1" name="min_price" queryTableFieldId="1"/>
    <tableColumn id="2" xr3:uid="{9ED10A91-3D59-4DA2-89B5-C2BAE591ECCD}" uniqueName="2" name="avg_price" queryTableFieldId="2"/>
    <tableColumn id="3" xr3:uid="{9A3C11A6-60A5-4F33-9B36-81E601AE0976}" uniqueName="3" name="max_price" queryTableFieldId="3"/>
    <tableColumn id="4" xr3:uid="{B9C54094-2D50-40D2-A45D-3A5D88603C59}" uniqueName="4" name="min_freight" queryTableFieldId="4"/>
    <tableColumn id="5" xr3:uid="{F4A04689-1B05-4FAB-9295-8D3F5CF09F84}" uniqueName="5" name="avg_freight" queryTableFieldId="5"/>
    <tableColumn id="6" xr3:uid="{E56DF627-6633-44E3-A8E1-AD0AE1516F7C}" uniqueName="6" name="max_freight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2E74B2-AB42-4910-8498-13665114195F}" name="bquxjob_6ec24ea1_183ff3d8ca8" displayName="bquxjob_6ec24ea1_183ff3d8ca8" ref="J1:L24" tableType="queryTable" totalsRowShown="0">
  <autoFilter ref="J1:L24" xr:uid="{802E74B2-AB42-4910-8498-13665114195F}"/>
  <tableColumns count="3">
    <tableColumn id="1" xr3:uid="{B37B746D-276D-4DBF-9681-59A905829EE2}" uniqueName="1" name="seller_state" queryTableFieldId="1" dataDxfId="26"/>
    <tableColumn id="2" xr3:uid="{1F275F2C-E5AC-4CA8-A0B1-0EB10934B52D}" uniqueName="2" name="seller_count_per_state" queryTableFieldId="2"/>
    <tableColumn id="3" xr3:uid="{ED06F2FA-616B-4EC6-80F2-5C300A5F6F71}" uniqueName="3" name="percentage_of_sellers" queryTableFieldId="3" dataCellStyle="Perc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D5AE48-F871-4FB2-BDF6-9240CEB7A555}" name="bquxjob_30ee35aa_183ff47ed35" displayName="bquxjob_30ee35aa_183ff47ed35" ref="J36:L63" tableType="queryTable" totalsRowShown="0">
  <autoFilter ref="J36:L63" xr:uid="{A7D5AE48-F871-4FB2-BDF6-9240CEB7A555}"/>
  <tableColumns count="3">
    <tableColumn id="1" xr3:uid="{B7A8FC8A-6993-45C2-9646-4DCDD24821D1}" uniqueName="1" name="customer_state" queryTableFieldId="1" dataDxfId="25"/>
    <tableColumn id="2" xr3:uid="{A9E957F5-7922-48F5-B645-3468E27D41AF}" uniqueName="2" name="customer_count_per_state" queryTableFieldId="2"/>
    <tableColumn id="3" xr3:uid="{D58EB6E6-86ED-4129-8D11-2470DA2B5C3C}" uniqueName="3" name="percentage_of_customers" queryTableFieldId="3" dataCellStyle="Percen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3ED520-9D8F-4EEA-B9B1-60A8AC828A96}" name="bquxjob_7cae6c15_183ff55729d" displayName="bquxjob_7cae6c15_183ff55729d" ref="K73:O100" tableType="queryTable" totalsRowShown="0">
  <autoFilter ref="K73:O100" xr:uid="{323ED520-9D8F-4EEA-B9B1-60A8AC828A96}"/>
  <sortState xmlns:xlrd2="http://schemas.microsoft.com/office/spreadsheetml/2017/richdata2" ref="K74:N100">
    <sortCondition descending="1" ref="M73:M100"/>
  </sortState>
  <tableColumns count="5">
    <tableColumn id="1" xr3:uid="{970B33D5-0BCD-4BE7-ACB2-BD75E1C129E6}" uniqueName="1" name="customer_state" queryTableFieldId="1" dataDxfId="24"/>
    <tableColumn id="2" xr3:uid="{31D75887-34FB-40D5-9F0E-4CC2CAE88692}" uniqueName="2" name="customer_count_per_state" queryTableFieldId="2"/>
    <tableColumn id="3" xr3:uid="{B8A921D6-EC37-41FD-88AD-1AEED10ED8DB}" uniqueName="3" name="seller_count_per_state" queryTableFieldId="3"/>
    <tableColumn id="4" xr3:uid="{788E9B3F-875D-467F-B537-EF371AE75938}" uniqueName="4" name="seller_per_thousand_customers" queryTableFieldId="4"/>
    <tableColumn id="5" xr3:uid="{F0AD1212-94D0-48D0-8527-D3F37D854D57}" uniqueName="5" name="averag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559FA7-0B0E-4339-BC69-95D788C97DD8}" name="bquxjob_46e4e847_183ff6cae01" displayName="bquxjob_46e4e847_183ff6cae01" ref="J1:L2" tableType="queryTable" totalsRowShown="0">
  <autoFilter ref="J1:L2" xr:uid="{59559FA7-0B0E-4339-BC69-95D788C97DD8}"/>
  <tableColumns count="3">
    <tableColumn id="1" xr3:uid="{5E2F8C61-BF21-4861-A8A9-3C8E5E734FFB}" uniqueName="1" name="perc_in_state" queryTableFieldId="1" dataCellStyle="Percent"/>
    <tableColumn id="2" xr3:uid="{EA942E0E-9EEC-4E5B-90FA-C94E80E312EC}" uniqueName="2" name="number_of_orders_in_state" queryTableFieldId="2"/>
    <tableColumn id="3" xr3:uid="{FD8CBFC6-6C9E-41DC-A5FA-D8D727E06165}" uniqueName="3" name="ttl_orders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4542FA-5CFB-4A65-BCCD-CCBCC17E53B4}" name="bquxjob_4ce3f703_183ff76d023" displayName="bquxjob_4ce3f703_183ff76d023" ref="J22:M39" tableType="queryTable" totalsRowShown="0" headerRowDxfId="23" dataDxfId="22">
  <autoFilter ref="J22:M39" xr:uid="{584542FA-5CFB-4A65-BCCD-CCBCC17E53B4}"/>
  <tableColumns count="4">
    <tableColumn id="1" xr3:uid="{047CB9E9-692F-4303-AA0B-C5AD2458EF77}" uniqueName="1" name="customer_state" queryTableFieldId="1" dataDxfId="21"/>
    <tableColumn id="2" xr3:uid="{94C47387-1888-460A-A381-3DE09B46031B}" uniqueName="2" name="perc_in_state" queryTableFieldId="2" dataDxfId="20" dataCellStyle="Percent"/>
    <tableColumn id="3" xr3:uid="{CE582934-9409-45A4-8D96-1CEE945743F1}" uniqueName="3" name="number_of_orders_in_state" queryTableFieldId="3" dataDxfId="19"/>
    <tableColumn id="4" xr3:uid="{D09AE418-F367-4775-8FF1-457FF9D5DD98}" uniqueName="4" name="ttl_orders" queryTableFieldId="4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C32C95-8926-4BF1-AB11-655D9F68719E}" name="bquxjob_66797961_183ff795b61" displayName="bquxjob_66797961_183ff795b61" ref="J53:M80" tableType="queryTable" totalsRowShown="0" headerRowDxfId="17" dataDxfId="16">
  <autoFilter ref="J53:M80" xr:uid="{BBC32C95-8926-4BF1-AB11-655D9F68719E}"/>
  <tableColumns count="4">
    <tableColumn id="1" xr3:uid="{6C5F8DBA-1AD6-49A7-BABC-E99102FEA697}" uniqueName="1" name="seller_state" queryTableFieldId="1" dataDxfId="15"/>
    <tableColumn id="2" xr3:uid="{3E448D8E-62BF-4205-8810-B01859BFCC71}" uniqueName="2" name="perc_in_state" queryTableFieldId="2" dataDxfId="14" dataCellStyle="Percent"/>
    <tableColumn id="3" xr3:uid="{9316CEB5-6758-479F-9D3D-87CF6174ED36}" uniqueName="3" name="number_of_orders_in_state" queryTableFieldId="3" dataDxfId="13"/>
    <tableColumn id="4" xr3:uid="{C6B98373-8B08-47A3-9A78-C6FEBD2656F6}" uniqueName="4" name="ttl_orders" queryTableFieldId="4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9F259D-FC92-4DFE-86C6-BE94A0C048B9}" name="bquxjob_3241b737_183ff7b4196" displayName="bquxjob_3241b737_183ff7b4196" ref="J84:M111" tableType="queryTable" totalsRowShown="0">
  <autoFilter ref="J84:M111" xr:uid="{1A9F259D-FC92-4DFE-86C6-BE94A0C048B9}"/>
  <tableColumns count="4">
    <tableColumn id="1" xr3:uid="{CD6E1C6A-8194-47A7-8A41-56289D383893}" uniqueName="1" name="customer_state" queryTableFieldId="1" dataDxfId="11"/>
    <tableColumn id="2" xr3:uid="{6C6B45D3-9C94-4EA8-A44D-93DCDD0F63F3}" uniqueName="2" name="perc_in_state" queryTableFieldId="2"/>
    <tableColumn id="3" xr3:uid="{18218CB5-172F-414C-BE9F-1A7E599AB649}" uniqueName="3" name="number_of_orders_in_state" queryTableFieldId="3"/>
    <tableColumn id="4" xr3:uid="{20C47011-579C-4762-B16B-8362FB75B79B}" uniqueName="4" name="ttl_orders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ECBF57-FA97-4171-B220-BC4B31D11A36}" name="bquxjob_5be2f4e6_183ff614718" displayName="bquxjob_5be2f4e6_183ff614718" ref="F1:G3" tableType="queryTable" totalsRowShown="0">
  <autoFilter ref="F1:G3" xr:uid="{01ECBF57-FA97-4171-B220-BC4B31D11A36}"/>
  <tableColumns count="2">
    <tableColumn id="1" xr3:uid="{E06647FD-F6ED-4DDD-A535-DBB8FF678C82}" uniqueName="1" name="Column1" queryTableFieldId="1" dataDxfId="10"/>
    <tableColumn id="2" xr3:uid="{694F7A44-05C2-4D70-83A9-F80D602661D6}" uniqueName="2" name="Column2" queryTableFieldId="2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8208629-AD97-495B-94E1-2ABA090436AE}" name="bquxjob_6e6c097a_184006b494b" displayName="bquxjob_6e6c097a_184006b494b" ref="J1:M11" tableType="queryTable" totalsRowShown="0">
  <autoFilter ref="J1:M11" xr:uid="{E8208629-AD97-495B-94E1-2ABA090436AE}"/>
  <tableColumns count="4">
    <tableColumn id="1" xr3:uid="{8096AB9A-6634-4FF4-9C5C-ED5343270DB6}" uniqueName="1" name="avg_r" queryTableFieldId="1"/>
    <tableColumn id="2" xr3:uid="{82FE3745-E66B-4F77-9CB9-5D9141142114}" uniqueName="2" name="avg_f" queryTableFieldId="2"/>
    <tableColumn id="3" xr3:uid="{A0442003-4C9D-4DDB-B502-F7B64ECA5E44}" uniqueName="3" name="sum_m" queryTableFieldId="3"/>
    <tableColumn id="4" xr3:uid="{AC2BDF54-B72E-4C3E-9DCE-C358651065C2}" uniqueName="4" name="customer_segment" queryTableFieldId="4" dataDxf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CFD2280-75A8-4DAF-8641-06302D151DA8}" name="bquxjob_5a59d136_184007c9e86__1" displayName="bquxjob_5a59d136_184007c9e86__1" ref="H1:K24" tableType="queryTable" totalsRowShown="0">
  <autoFilter ref="H1:K24" xr:uid="{6CFD2280-75A8-4DAF-8641-06302D151DA8}"/>
  <tableColumns count="4">
    <tableColumn id="1" xr3:uid="{92CE4803-68BC-4CE4-BE6B-88AC8220D865}" uniqueName="1" name="state" queryTableFieldId="1" dataDxfId="7"/>
    <tableColumn id="2" xr3:uid="{CDE54CCB-C509-46FF-84F0-2919E0FE1A22}" uniqueName="2" name="revenue" queryTableFieldId="2" dataCellStyle="Currency"/>
    <tableColumn id="3" xr3:uid="{9B48377C-A19B-40DE-A84F-EBE0B2B8BC95}" uniqueName="3" name="cumulative_sum" queryTableFieldId="3"/>
    <tableColumn id="4" xr3:uid="{3A5AF1AA-E6B1-4FC0-A89F-FF10E1B8C0A1}" uniqueName="4" name="percentage of total sales" queryTableFieldId="4" dataCellStyle="Percent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C17116E-9828-4B67-ABAF-12382EC9D220}" name="bquxjob_7d7610ab_18400852fda" displayName="bquxjob_7d7610ab_18400852fda" ref="H30:K57" tableType="queryTable" totalsRowShown="0">
  <autoFilter ref="H30:K57" xr:uid="{1C17116E-9828-4B67-ABAF-12382EC9D220}"/>
  <tableColumns count="4">
    <tableColumn id="1" xr3:uid="{8000644F-D398-4F60-83E4-3A5FF17D97F8}" uniqueName="1" name="state" queryTableFieldId="1" dataDxfId="6"/>
    <tableColumn id="2" xr3:uid="{3AC751CC-0C28-45B3-963D-AD28E690B3A3}" uniqueName="2" name="revenue" queryTableFieldId="2"/>
    <tableColumn id="3" xr3:uid="{139C4B2C-4348-4009-82BD-C37FB0B90368}" uniqueName="3" name="cumulative_sum" queryTableFieldId="3"/>
    <tableColumn id="4" xr3:uid="{2275BB23-EAA1-403D-B908-01D1D6D4FE12}" uniqueName="4" name="percentage of total sales" queryTableFieldId="4" dataCellStyle="Percent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37DA56-314B-4CC8-9CE2-329D39497FEE}" name="bquxjob_acad661_1840090fcc9" displayName="bquxjob_acad661_1840090fcc9" ref="G1:G2" tableType="queryTable" totalsRowShown="0">
  <autoFilter ref="G1:G2" xr:uid="{C137DA56-314B-4CC8-9CE2-329D39497FEE}"/>
  <tableColumns count="1">
    <tableColumn id="1" xr3:uid="{9FFA782C-CAA2-4748-994F-FF9861660DD4}" uniqueName="1" name="AOV" queryTableFieldId="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5B245CF-AB64-4716-A627-783259EC2E34}" name="bquxjob_172eb772_1840095c9f5" displayName="bquxjob_172eb772_1840095c9f5" ref="G12:H35" tableType="queryTable" totalsRowShown="0">
  <autoFilter ref="G12:H35" xr:uid="{55B245CF-AB64-4716-A627-783259EC2E34}"/>
  <tableColumns count="2">
    <tableColumn id="1" xr3:uid="{6999D41B-D947-4977-886D-48F1A91A445F}" uniqueName="1" name="AOV" queryTableFieldId="1"/>
    <tableColumn id="2" xr3:uid="{698B9575-4C59-4D91-9351-CDC4CDA70D42}" uniqueName="2" name="seller_state" queryTableFieldId="2" dataDxf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0C23E66-8D90-4E73-A59E-6EB0DD10CA62}" name="bquxjob_6790b23d_18400989825" displayName="bquxjob_6790b23d_18400989825" ref="G39:H66" tableType="queryTable" totalsRowShown="0">
  <autoFilter ref="G39:H66" xr:uid="{E0C23E66-8D90-4E73-A59E-6EB0DD10CA62}"/>
  <tableColumns count="2">
    <tableColumn id="1" xr3:uid="{9C36ECC4-B338-4E52-ADAC-AECD2001780E}" uniqueName="1" name="AOV" queryTableFieldId="1"/>
    <tableColumn id="2" xr3:uid="{6E867B09-A86A-40E3-93B7-514942084699}" uniqueName="2" name="customer_state" queryTableFieldId="2" dataDxf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1E71735-D4E6-47E6-AC8E-E213709B24BF}" name="bquxjob_44f6e49f_18404c80c97" displayName="bquxjob_44f6e49f_18404c80c97" ref="J12:L35" tableType="queryTable" totalsRowShown="0">
  <autoFilter ref="J12:L35" xr:uid="{A1E71735-D4E6-47E6-AC8E-E213709B24BF}"/>
  <tableColumns count="3">
    <tableColumn id="1" xr3:uid="{85050C2E-6701-4976-A25C-44D9FBF194D4}" uniqueName="1" name="AOV" queryTableFieldId="1"/>
    <tableColumn id="2" xr3:uid="{CDD57302-9243-4AF7-9305-8DB2133BA00E}" uniqueName="2" name="number_of_orders" queryTableFieldId="2"/>
    <tableColumn id="3" xr3:uid="{59CC2C0F-D138-45C8-9F2B-1D28B7BC1012}" uniqueName="3" name="seller_state" queryTableFieldId="3" dataDxfId="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8609B15-647A-4BBD-BBA5-0F0D9E5004DA}" name="bquxjob_43977ec8_18404c9a816" displayName="bquxjob_43977ec8_18404c9a816" ref="J39:L66" tableType="queryTable" totalsRowShown="0">
  <autoFilter ref="J39:L66" xr:uid="{48609B15-647A-4BBD-BBA5-0F0D9E5004DA}"/>
  <tableColumns count="3">
    <tableColumn id="1" xr3:uid="{568D1598-C2CA-4E13-A94D-8B4B44EC28D0}" uniqueName="1" name="AOV" queryTableFieldId="1"/>
    <tableColumn id="2" xr3:uid="{1C5A359C-7A90-40A0-9B0E-4AB50DA6F101}" uniqueName="2" name="number_of_orders" queryTableFieldId="2"/>
    <tableColumn id="3" xr3:uid="{D0A4AD78-716C-48A6-A2A4-B91146DA9A20}" uniqueName="3" name="customer_state" queryTableFieldId="3" dataDxfId="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C03F77B-28EA-43CA-9F12-C810EEED8E43}" name="bquxjob_5caac0bf_18404b2785b" displayName="bquxjob_5caac0bf_18404b2785b" ref="M1:O21" tableType="queryTable" totalsRowShown="0">
  <autoFilter ref="M1:O21" xr:uid="{8C03F77B-28EA-43CA-9F12-C810EEED8E43}"/>
  <tableColumns count="3">
    <tableColumn id="1" xr3:uid="{88DFD1AC-CA81-474D-94D3-4A3B5F9A3029}" uniqueName="1" name="month" queryTableFieldId="1" dataDxfId="3"/>
    <tableColumn id="2" xr3:uid="{957E77D7-DEBA-47C0-A258-E23BBC3A917E}" uniqueName="2" name="average_order_value" queryTableFieldId="2" dataCellStyle="Currency"/>
    <tableColumn id="3" xr3:uid="{844B5D88-6BA5-40F6-B30F-BBFECE22895E}" uniqueName="3" name="total_orders" queryTableFieldId="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6226816-2AD0-4D45-AB67-8BFB91708120}" name="bquxjob_5c0c160f_18404b85a9c" displayName="bquxjob_5c0c160f_18404b85a9c" ref="M31:P51" tableType="queryTable" totalsRowShown="0">
  <autoFilter ref="M31:P51" xr:uid="{46226816-2AD0-4D45-AB67-8BFB91708120}"/>
  <tableColumns count="4">
    <tableColumn id="1" xr3:uid="{C174533F-F357-40B2-88C4-6D60A8D9074E}" uniqueName="1" name="month" queryTableFieldId="1" dataDxfId="2"/>
    <tableColumn id="2" xr3:uid="{42899256-6B64-4E6C-B5A3-CF7242A86F34}" uniqueName="2" name="total_sales" queryTableFieldId="2" dataCellStyle="Currency"/>
    <tableColumn id="3" xr3:uid="{DEF1AC15-CA3B-4854-96C5-28E0D5195A39}" uniqueName="3" name="average_order_value" queryTableFieldId="3" dataCellStyle="Currency"/>
    <tableColumn id="4" xr3:uid="{2FD92F9D-1825-4DBA-A8F0-E92BB8607145}" uniqueName="4" name="total_order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12" sqref="C12"/>
    </sheetView>
  </sheetViews>
  <sheetFormatPr defaultRowHeight="15" x14ac:dyDescent="0.25"/>
  <cols>
    <col min="1" max="1" width="15.140625" bestFit="1" customWidth="1"/>
    <col min="2" max="2" width="20" bestFit="1" customWidth="1"/>
  </cols>
  <sheetData>
    <row r="1" spans="1:4" x14ac:dyDescent="0.25">
      <c r="A1" t="s">
        <v>0</v>
      </c>
      <c r="B1" t="s">
        <v>1</v>
      </c>
      <c r="D1" s="1" t="s">
        <v>2</v>
      </c>
    </row>
    <row r="2" spans="1:4" x14ac:dyDescent="0.25">
      <c r="A2">
        <v>5</v>
      </c>
      <c r="B2">
        <v>57328</v>
      </c>
      <c r="D2" s="2" t="s">
        <v>3</v>
      </c>
    </row>
    <row r="3" spans="1:4" x14ac:dyDescent="0.25">
      <c r="A3">
        <v>4</v>
      </c>
      <c r="B3">
        <v>19142</v>
      </c>
      <c r="D3" s="2" t="s">
        <v>4</v>
      </c>
    </row>
    <row r="4" spans="1:4" x14ac:dyDescent="0.25">
      <c r="A4">
        <v>3</v>
      </c>
      <c r="B4">
        <v>8179</v>
      </c>
      <c r="D4" s="2" t="s">
        <v>5</v>
      </c>
    </row>
    <row r="5" spans="1:4" x14ac:dyDescent="0.25">
      <c r="A5">
        <v>2</v>
      </c>
      <c r="B5">
        <v>3151</v>
      </c>
      <c r="D5" s="2" t="s">
        <v>6</v>
      </c>
    </row>
    <row r="6" spans="1:4" x14ac:dyDescent="0.25">
      <c r="A6">
        <v>1</v>
      </c>
      <c r="B6">
        <v>11424</v>
      </c>
      <c r="D6" s="2" t="s">
        <v>7</v>
      </c>
    </row>
    <row r="16" spans="1:4" x14ac:dyDescent="0.25">
      <c r="A16" t="s">
        <v>0</v>
      </c>
      <c r="B16" t="s">
        <v>1</v>
      </c>
      <c r="C16" t="s">
        <v>12</v>
      </c>
      <c r="D16" s="1" t="s">
        <v>8</v>
      </c>
    </row>
    <row r="17" spans="1:4" x14ac:dyDescent="0.25">
      <c r="A17">
        <v>5</v>
      </c>
      <c r="B17">
        <v>36780</v>
      </c>
      <c r="C17" s="3">
        <f>bquxjob_1f9b1f78_183fee8e154[[#This Row],[number_of_scores]]/B2</f>
        <v>0.64157130895897296</v>
      </c>
      <c r="D17" s="2" t="s">
        <v>3</v>
      </c>
    </row>
    <row r="18" spans="1:4" x14ac:dyDescent="0.25">
      <c r="A18">
        <v>4</v>
      </c>
      <c r="B18">
        <v>13169</v>
      </c>
      <c r="C18" s="3">
        <f>bquxjob_1f9b1f78_183fee8e154[[#This Row],[number_of_scores]]/B3</f>
        <v>0.68796364016299238</v>
      </c>
      <c r="D18" s="2" t="s">
        <v>4</v>
      </c>
    </row>
    <row r="19" spans="1:4" x14ac:dyDescent="0.25">
      <c r="A19">
        <v>3</v>
      </c>
      <c r="B19">
        <v>4622</v>
      </c>
      <c r="C19" s="3">
        <f>bquxjob_1f9b1f78_183fee8e154[[#This Row],[number_of_scores]]/B4</f>
        <v>0.56510575865020174</v>
      </c>
      <c r="D19" s="2" t="s">
        <v>5</v>
      </c>
    </row>
    <row r="20" spans="1:4" x14ac:dyDescent="0.25">
      <c r="A20">
        <v>2</v>
      </c>
      <c r="B20">
        <v>1006</v>
      </c>
      <c r="C20" s="3">
        <f>bquxjob_1f9b1f78_183fee8e154[[#This Row],[number_of_scores]]/B5</f>
        <v>0.31926372580133289</v>
      </c>
      <c r="D20" s="2" t="s">
        <v>9</v>
      </c>
    </row>
    <row r="21" spans="1:4" x14ac:dyDescent="0.25">
      <c r="A21">
        <v>1</v>
      </c>
      <c r="B21">
        <v>2679</v>
      </c>
      <c r="C21" s="3">
        <f>bquxjob_1f9b1f78_183fee8e154[[#This Row],[number_of_scores]]/B6</f>
        <v>0.2345063025210084</v>
      </c>
      <c r="D21" s="2" t="s">
        <v>6</v>
      </c>
    </row>
    <row r="22" spans="1:4" x14ac:dyDescent="0.25">
      <c r="D22" s="2" t="s">
        <v>7</v>
      </c>
    </row>
    <row r="25" spans="1:4" x14ac:dyDescent="0.25">
      <c r="A25" s="4">
        <f>SUM(bquxjob_1f9b1f78_183fee8e154[number_of_scores])/SUM(bquxjob_385ca307_183fee0b837[number_of_scores])</f>
        <v>0.58711602031766508</v>
      </c>
      <c r="B25" s="5" t="s">
        <v>10</v>
      </c>
      <c r="C25" s="5"/>
      <c r="D25" s="5"/>
    </row>
    <row r="26" spans="1:4" x14ac:dyDescent="0.25">
      <c r="A26" s="5" t="s">
        <v>11</v>
      </c>
      <c r="B26" s="5"/>
      <c r="C26" s="5"/>
      <c r="D26" s="5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75BE-1813-4DF4-8E74-A528D70E7148}">
  <dimension ref="A1:L8"/>
  <sheetViews>
    <sheetView workbookViewId="0">
      <selection activeCell="G1" sqref="G1"/>
    </sheetView>
  </sheetViews>
  <sheetFormatPr defaultRowHeight="15" x14ac:dyDescent="0.25"/>
  <cols>
    <col min="7" max="7" width="12.140625" bestFit="1" customWidth="1"/>
    <col min="8" max="8" width="11.7109375" bestFit="1" customWidth="1"/>
    <col min="9" max="9" width="12.42578125" bestFit="1" customWidth="1"/>
    <col min="10" max="10" width="13.7109375" bestFit="1" customWidth="1"/>
    <col min="11" max="11" width="13.28515625" bestFit="1" customWidth="1"/>
    <col min="12" max="12" width="14" bestFit="1" customWidth="1"/>
  </cols>
  <sheetData>
    <row r="1" spans="1:12" x14ac:dyDescent="0.25">
      <c r="A1" s="1" t="s">
        <v>13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5">
      <c r="A2" s="2" t="s">
        <v>14</v>
      </c>
      <c r="G2">
        <v>0.85</v>
      </c>
      <c r="H2">
        <v>120.65373901464669</v>
      </c>
      <c r="I2">
        <v>6735</v>
      </c>
      <c r="J2">
        <v>0</v>
      </c>
      <c r="K2">
        <v>19.990319928983901</v>
      </c>
      <c r="L2">
        <v>409.68</v>
      </c>
    </row>
    <row r="3" spans="1:12" x14ac:dyDescent="0.25">
      <c r="A3" s="2" t="s">
        <v>15</v>
      </c>
    </row>
    <row r="4" spans="1:12" x14ac:dyDescent="0.25">
      <c r="A4" s="2" t="s">
        <v>16</v>
      </c>
    </row>
    <row r="5" spans="1:12" x14ac:dyDescent="0.25">
      <c r="A5" s="2" t="s">
        <v>17</v>
      </c>
    </row>
    <row r="6" spans="1:12" x14ac:dyDescent="0.25">
      <c r="A6" s="2" t="s">
        <v>18</v>
      </c>
    </row>
    <row r="7" spans="1:12" x14ac:dyDescent="0.25">
      <c r="A7" s="2" t="s">
        <v>19</v>
      </c>
    </row>
    <row r="8" spans="1:12" x14ac:dyDescent="0.25">
      <c r="A8" s="2" t="s">
        <v>20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1E89-98F6-4C21-A9FF-4EBC979BA301}">
  <dimension ref="A1:O102"/>
  <sheetViews>
    <sheetView topLeftCell="A64" workbookViewId="0">
      <selection activeCell="N104" sqref="N104"/>
    </sheetView>
  </sheetViews>
  <sheetFormatPr defaultRowHeight="15" x14ac:dyDescent="0.25"/>
  <cols>
    <col min="10" max="11" width="17.140625" bestFit="1" customWidth="1"/>
    <col min="12" max="12" width="27.42578125" bestFit="1" customWidth="1"/>
    <col min="13" max="13" width="24.140625" bestFit="1" customWidth="1"/>
    <col min="14" max="14" width="32.42578125" bestFit="1" customWidth="1"/>
  </cols>
  <sheetData>
    <row r="1" spans="1:12" x14ac:dyDescent="0.25">
      <c r="A1" s="1" t="s">
        <v>27</v>
      </c>
      <c r="J1" t="s">
        <v>43</v>
      </c>
      <c r="K1" t="s">
        <v>44</v>
      </c>
      <c r="L1" t="s">
        <v>45</v>
      </c>
    </row>
    <row r="2" spans="1:12" x14ac:dyDescent="0.25">
      <c r="A2" s="2" t="s">
        <v>28</v>
      </c>
      <c r="J2" s="8" t="s">
        <v>46</v>
      </c>
      <c r="K2">
        <v>1849</v>
      </c>
      <c r="L2" s="3">
        <v>0.59741518578352182</v>
      </c>
    </row>
    <row r="3" spans="1:12" x14ac:dyDescent="0.25">
      <c r="A3" s="6" t="s">
        <v>29</v>
      </c>
      <c r="J3" s="8" t="s">
        <v>47</v>
      </c>
      <c r="K3">
        <v>349</v>
      </c>
      <c r="L3" s="3">
        <v>0.11276252019386107</v>
      </c>
    </row>
    <row r="4" spans="1:12" x14ac:dyDescent="0.25">
      <c r="A4" s="7" t="s">
        <v>30</v>
      </c>
      <c r="J4" s="8" t="s">
        <v>48</v>
      </c>
      <c r="K4">
        <v>244</v>
      </c>
      <c r="L4" s="3">
        <v>7.883683360258481E-2</v>
      </c>
    </row>
    <row r="5" spans="1:12" x14ac:dyDescent="0.25">
      <c r="A5" s="7" t="s">
        <v>31</v>
      </c>
      <c r="J5" s="8" t="s">
        <v>49</v>
      </c>
      <c r="K5">
        <v>190</v>
      </c>
      <c r="L5" s="3">
        <v>6.1389337641357025E-2</v>
      </c>
    </row>
    <row r="6" spans="1:12" x14ac:dyDescent="0.25">
      <c r="A6" s="6" t="s">
        <v>32</v>
      </c>
      <c r="J6" s="8" t="s">
        <v>50</v>
      </c>
      <c r="K6">
        <v>171</v>
      </c>
      <c r="L6" s="3">
        <v>5.5250403877221327E-2</v>
      </c>
    </row>
    <row r="7" spans="1:12" x14ac:dyDescent="0.25">
      <c r="A7" s="7" t="s">
        <v>33</v>
      </c>
      <c r="J7" s="8" t="s">
        <v>51</v>
      </c>
      <c r="K7">
        <v>129</v>
      </c>
      <c r="L7" s="3">
        <v>4.1680129240710823E-2</v>
      </c>
    </row>
    <row r="8" spans="1:12" x14ac:dyDescent="0.25">
      <c r="A8" s="6" t="s">
        <v>29</v>
      </c>
      <c r="J8" s="8" t="s">
        <v>52</v>
      </c>
      <c r="K8">
        <v>40</v>
      </c>
      <c r="L8" s="3">
        <v>1.2924071082390954E-2</v>
      </c>
    </row>
    <row r="9" spans="1:12" x14ac:dyDescent="0.25">
      <c r="A9" s="7" t="s">
        <v>34</v>
      </c>
      <c r="J9" s="8" t="s">
        <v>53</v>
      </c>
      <c r="K9">
        <v>30</v>
      </c>
      <c r="L9" s="3">
        <v>9.6930533117932146E-3</v>
      </c>
    </row>
    <row r="10" spans="1:12" x14ac:dyDescent="0.25">
      <c r="A10" s="7" t="s">
        <v>35</v>
      </c>
      <c r="J10" s="8" t="s">
        <v>54</v>
      </c>
      <c r="K10">
        <v>23</v>
      </c>
      <c r="L10" s="3">
        <v>7.4313408723747981E-3</v>
      </c>
    </row>
    <row r="11" spans="1:12" x14ac:dyDescent="0.25">
      <c r="A11" s="7" t="s">
        <v>31</v>
      </c>
      <c r="J11" s="8" t="s">
        <v>55</v>
      </c>
      <c r="K11">
        <v>19</v>
      </c>
      <c r="L11" s="3">
        <v>6.1389337641357027E-3</v>
      </c>
    </row>
    <row r="12" spans="1:12" x14ac:dyDescent="0.25">
      <c r="A12" s="7" t="s">
        <v>36</v>
      </c>
      <c r="J12" s="8" t="s">
        <v>56</v>
      </c>
      <c r="K12">
        <v>13</v>
      </c>
      <c r="L12" s="3">
        <v>4.2003231017770596E-3</v>
      </c>
    </row>
    <row r="13" spans="1:12" x14ac:dyDescent="0.25">
      <c r="A13" s="6" t="s">
        <v>37</v>
      </c>
      <c r="J13" s="8" t="s">
        <v>57</v>
      </c>
      <c r="K13">
        <v>9</v>
      </c>
      <c r="L13" s="3">
        <v>2.9079159935379646E-3</v>
      </c>
    </row>
    <row r="14" spans="1:12" x14ac:dyDescent="0.25">
      <c r="A14" s="2" t="s">
        <v>38</v>
      </c>
      <c r="J14" s="8" t="s">
        <v>58</v>
      </c>
      <c r="K14">
        <v>6</v>
      </c>
      <c r="L14" s="3">
        <v>1.9386106623586429E-3</v>
      </c>
    </row>
    <row r="15" spans="1:12" x14ac:dyDescent="0.25">
      <c r="A15" s="7" t="s">
        <v>39</v>
      </c>
      <c r="J15" s="8" t="s">
        <v>59</v>
      </c>
      <c r="K15">
        <v>5</v>
      </c>
      <c r="L15" s="3">
        <v>1.6155088852988692E-3</v>
      </c>
    </row>
    <row r="16" spans="1:12" x14ac:dyDescent="0.25">
      <c r="A16" s="7" t="s">
        <v>40</v>
      </c>
      <c r="J16" s="8" t="s">
        <v>60</v>
      </c>
      <c r="K16">
        <v>5</v>
      </c>
      <c r="L16" s="3">
        <v>1.6155088852988692E-3</v>
      </c>
    </row>
    <row r="17" spans="1:12" x14ac:dyDescent="0.25">
      <c r="A17" s="2" t="s">
        <v>41</v>
      </c>
      <c r="J17" s="8" t="s">
        <v>61</v>
      </c>
      <c r="K17">
        <v>4</v>
      </c>
      <c r="L17" s="3">
        <v>1.2924071082390954E-3</v>
      </c>
    </row>
    <row r="18" spans="1:12" x14ac:dyDescent="0.25">
      <c r="A18" s="2" t="s">
        <v>42</v>
      </c>
      <c r="J18" s="8" t="s">
        <v>62</v>
      </c>
      <c r="K18">
        <v>2</v>
      </c>
      <c r="L18" s="3">
        <v>6.462035541195477E-4</v>
      </c>
    </row>
    <row r="19" spans="1:12" x14ac:dyDescent="0.25">
      <c r="J19" s="8" t="s">
        <v>63</v>
      </c>
      <c r="K19">
        <v>2</v>
      </c>
      <c r="L19" s="3">
        <v>6.462035541195477E-4</v>
      </c>
    </row>
    <row r="20" spans="1:12" x14ac:dyDescent="0.25">
      <c r="J20" s="8" t="s">
        <v>64</v>
      </c>
      <c r="K20">
        <v>1</v>
      </c>
      <c r="L20" s="3">
        <v>3.2310177705977385E-4</v>
      </c>
    </row>
    <row r="21" spans="1:12" x14ac:dyDescent="0.25">
      <c r="J21" s="8" t="s">
        <v>65</v>
      </c>
      <c r="K21">
        <v>1</v>
      </c>
      <c r="L21" s="3">
        <v>3.2310177705977385E-4</v>
      </c>
    </row>
    <row r="22" spans="1:12" x14ac:dyDescent="0.25">
      <c r="J22" s="8" t="s">
        <v>66</v>
      </c>
      <c r="K22">
        <v>1</v>
      </c>
      <c r="L22" s="3">
        <v>3.2310177705977385E-4</v>
      </c>
    </row>
    <row r="23" spans="1:12" x14ac:dyDescent="0.25">
      <c r="J23" s="8" t="s">
        <v>67</v>
      </c>
      <c r="K23">
        <v>1</v>
      </c>
      <c r="L23" s="3">
        <v>3.2310177705977385E-4</v>
      </c>
    </row>
    <row r="24" spans="1:12" x14ac:dyDescent="0.25">
      <c r="J24" s="8" t="s">
        <v>68</v>
      </c>
      <c r="K24">
        <v>1</v>
      </c>
      <c r="L24" s="3">
        <v>3.2310177705977385E-4</v>
      </c>
    </row>
    <row r="36" spans="1:12" x14ac:dyDescent="0.25">
      <c r="A36" s="1" t="s">
        <v>69</v>
      </c>
      <c r="J36" t="s">
        <v>80</v>
      </c>
      <c r="K36" t="s">
        <v>81</v>
      </c>
      <c r="L36" t="s">
        <v>82</v>
      </c>
    </row>
    <row r="37" spans="1:12" x14ac:dyDescent="0.25">
      <c r="A37" s="2" t="s">
        <v>70</v>
      </c>
      <c r="J37" s="8" t="s">
        <v>46</v>
      </c>
      <c r="K37">
        <v>41746</v>
      </c>
      <c r="L37" s="3">
        <v>0.41980671956235355</v>
      </c>
    </row>
    <row r="38" spans="1:12" x14ac:dyDescent="0.25">
      <c r="A38" s="6" t="s">
        <v>29</v>
      </c>
      <c r="J38" s="8" t="s">
        <v>50</v>
      </c>
      <c r="K38">
        <v>12852</v>
      </c>
      <c r="L38" s="3">
        <v>0.12924246538148249</v>
      </c>
    </row>
    <row r="39" spans="1:12" x14ac:dyDescent="0.25">
      <c r="A39" s="7" t="s">
        <v>71</v>
      </c>
      <c r="J39" s="8" t="s">
        <v>48</v>
      </c>
      <c r="K39">
        <v>11635</v>
      </c>
      <c r="L39" s="3">
        <v>0.11700405265433775</v>
      </c>
    </row>
    <row r="40" spans="1:12" x14ac:dyDescent="0.25">
      <c r="A40" s="7" t="s">
        <v>72</v>
      </c>
      <c r="J40" s="8" t="s">
        <v>51</v>
      </c>
      <c r="K40">
        <v>5466</v>
      </c>
      <c r="L40" s="3">
        <v>5.4967267022656648E-2</v>
      </c>
    </row>
    <row r="41" spans="1:12" x14ac:dyDescent="0.25">
      <c r="A41" s="6" t="s">
        <v>32</v>
      </c>
      <c r="J41" s="8" t="s">
        <v>47</v>
      </c>
      <c r="K41">
        <v>5045</v>
      </c>
      <c r="L41" s="3">
        <v>5.0733600828632056E-2</v>
      </c>
    </row>
    <row r="42" spans="1:12" x14ac:dyDescent="0.25">
      <c r="A42" s="7" t="s">
        <v>73</v>
      </c>
      <c r="J42" s="8" t="s">
        <v>49</v>
      </c>
      <c r="K42">
        <v>3637</v>
      </c>
      <c r="L42" s="3">
        <v>3.6574451182107982E-2</v>
      </c>
    </row>
    <row r="43" spans="1:12" x14ac:dyDescent="0.25">
      <c r="A43" s="6" t="s">
        <v>29</v>
      </c>
      <c r="J43" s="8" t="s">
        <v>55</v>
      </c>
      <c r="K43">
        <v>3380</v>
      </c>
      <c r="L43" s="3">
        <v>3.399000412304784E-2</v>
      </c>
    </row>
    <row r="44" spans="1:12" x14ac:dyDescent="0.25">
      <c r="A44" s="7" t="s">
        <v>74</v>
      </c>
      <c r="J44" s="8" t="s">
        <v>53</v>
      </c>
      <c r="K44">
        <v>2140</v>
      </c>
      <c r="L44" s="3">
        <v>2.1520298468438573E-2</v>
      </c>
    </row>
    <row r="45" spans="1:12" x14ac:dyDescent="0.25">
      <c r="A45" s="7" t="s">
        <v>75</v>
      </c>
      <c r="J45" s="8" t="s">
        <v>54</v>
      </c>
      <c r="K45">
        <v>2033</v>
      </c>
      <c r="L45" s="3">
        <v>2.0444283545016644E-2</v>
      </c>
    </row>
    <row r="46" spans="1:12" x14ac:dyDescent="0.25">
      <c r="A46" s="7" t="s">
        <v>72</v>
      </c>
      <c r="J46" s="8" t="s">
        <v>52</v>
      </c>
      <c r="K46">
        <v>2020</v>
      </c>
      <c r="L46" s="3">
        <v>2.0313552759927998E-2</v>
      </c>
    </row>
    <row r="47" spans="1:12" x14ac:dyDescent="0.25">
      <c r="A47" s="7" t="s">
        <v>36</v>
      </c>
      <c r="J47" s="8" t="s">
        <v>57</v>
      </c>
      <c r="K47">
        <v>1652</v>
      </c>
      <c r="L47" s="3">
        <v>1.661286592049557E-2</v>
      </c>
    </row>
    <row r="48" spans="1:12" x14ac:dyDescent="0.25">
      <c r="A48" s="6" t="s">
        <v>37</v>
      </c>
      <c r="J48" s="8" t="s">
        <v>56</v>
      </c>
      <c r="K48">
        <v>1336</v>
      </c>
      <c r="L48" s="3">
        <v>1.3435102221417725E-2</v>
      </c>
    </row>
    <row r="49" spans="1:12" x14ac:dyDescent="0.25">
      <c r="A49" s="2" t="s">
        <v>76</v>
      </c>
      <c r="J49" s="8" t="s">
        <v>67</v>
      </c>
      <c r="K49">
        <v>975</v>
      </c>
      <c r="L49" s="3">
        <v>9.8048088816484139E-3</v>
      </c>
    </row>
    <row r="50" spans="1:12" x14ac:dyDescent="0.25">
      <c r="A50" s="7" t="s">
        <v>77</v>
      </c>
      <c r="J50" s="8" t="s">
        <v>61</v>
      </c>
      <c r="K50">
        <v>907</v>
      </c>
      <c r="L50" s="3">
        <v>9.1209863134924223E-3</v>
      </c>
    </row>
    <row r="51" spans="1:12" x14ac:dyDescent="0.25">
      <c r="A51" s="7" t="s">
        <v>78</v>
      </c>
      <c r="J51" s="8" t="s">
        <v>66</v>
      </c>
      <c r="K51">
        <v>747</v>
      </c>
      <c r="L51" s="3">
        <v>7.5119920354783237E-3</v>
      </c>
    </row>
    <row r="52" spans="1:12" x14ac:dyDescent="0.25">
      <c r="A52" s="2" t="s">
        <v>79</v>
      </c>
      <c r="J52" s="8" t="s">
        <v>59</v>
      </c>
      <c r="K52">
        <v>715</v>
      </c>
      <c r="L52" s="3">
        <v>7.1901931798755044E-3</v>
      </c>
    </row>
    <row r="53" spans="1:12" x14ac:dyDescent="0.25">
      <c r="A53" s="2" t="s">
        <v>42</v>
      </c>
      <c r="J53" s="8" t="s">
        <v>58</v>
      </c>
      <c r="K53">
        <v>536</v>
      </c>
      <c r="L53" s="3">
        <v>5.3901308313472314E-3</v>
      </c>
    </row>
    <row r="54" spans="1:12" x14ac:dyDescent="0.25">
      <c r="J54" s="8" t="s">
        <v>68</v>
      </c>
      <c r="K54">
        <v>495</v>
      </c>
      <c r="L54" s="3">
        <v>4.9778260476061181E-3</v>
      </c>
    </row>
    <row r="55" spans="1:12" x14ac:dyDescent="0.25">
      <c r="J55" s="8" t="s">
        <v>60</v>
      </c>
      <c r="K55">
        <v>485</v>
      </c>
      <c r="L55" s="3">
        <v>4.8772639052302369E-3</v>
      </c>
    </row>
    <row r="56" spans="1:12" x14ac:dyDescent="0.25">
      <c r="J56" s="8" t="s">
        <v>83</v>
      </c>
      <c r="K56">
        <v>413</v>
      </c>
      <c r="L56" s="3">
        <v>4.1532164801238924E-3</v>
      </c>
    </row>
    <row r="57" spans="1:12" x14ac:dyDescent="0.25">
      <c r="J57" s="8" t="s">
        <v>63</v>
      </c>
      <c r="K57">
        <v>350</v>
      </c>
      <c r="L57" s="3">
        <v>3.519674983155841E-3</v>
      </c>
    </row>
    <row r="58" spans="1:12" x14ac:dyDescent="0.25">
      <c r="J58" s="8" t="s">
        <v>84</v>
      </c>
      <c r="K58">
        <v>280</v>
      </c>
      <c r="L58" s="3">
        <v>2.815739986524673E-3</v>
      </c>
    </row>
    <row r="59" spans="1:12" x14ac:dyDescent="0.25">
      <c r="J59" s="8" t="s">
        <v>62</v>
      </c>
      <c r="K59">
        <v>253</v>
      </c>
      <c r="L59" s="3">
        <v>2.5442222021097938E-3</v>
      </c>
    </row>
    <row r="60" spans="1:12" x14ac:dyDescent="0.25">
      <c r="J60" s="8" t="s">
        <v>65</v>
      </c>
      <c r="K60">
        <v>148</v>
      </c>
      <c r="L60" s="3">
        <v>1.4883197071630413E-3</v>
      </c>
    </row>
    <row r="61" spans="1:12" x14ac:dyDescent="0.25">
      <c r="J61" s="8" t="s">
        <v>64</v>
      </c>
      <c r="K61">
        <v>81</v>
      </c>
      <c r="L61" s="3">
        <v>8.1455335324463751E-4</v>
      </c>
    </row>
    <row r="62" spans="1:12" x14ac:dyDescent="0.25">
      <c r="J62" s="8" t="s">
        <v>85</v>
      </c>
      <c r="K62">
        <v>68</v>
      </c>
      <c r="L62" s="3">
        <v>6.8382256815599203E-4</v>
      </c>
    </row>
    <row r="63" spans="1:12" x14ac:dyDescent="0.25">
      <c r="J63" s="8" t="s">
        <v>86</v>
      </c>
      <c r="K63">
        <v>46</v>
      </c>
      <c r="L63" s="3">
        <v>4.6258585492905339E-4</v>
      </c>
    </row>
    <row r="73" spans="1:15" x14ac:dyDescent="0.25">
      <c r="A73" s="2" t="s">
        <v>87</v>
      </c>
      <c r="K73" t="s">
        <v>80</v>
      </c>
      <c r="L73" t="s">
        <v>81</v>
      </c>
      <c r="M73" t="s">
        <v>44</v>
      </c>
      <c r="N73" t="s">
        <v>93</v>
      </c>
      <c r="O73" t="s">
        <v>286</v>
      </c>
    </row>
    <row r="74" spans="1:15" x14ac:dyDescent="0.25">
      <c r="A74" s="6" t="s">
        <v>29</v>
      </c>
      <c r="K74" s="8" t="s">
        <v>46</v>
      </c>
      <c r="L74">
        <v>41746</v>
      </c>
      <c r="M74">
        <v>1849</v>
      </c>
      <c r="N74">
        <v>44.291668662865902</v>
      </c>
      <c r="O74">
        <v>31.123983065335199</v>
      </c>
    </row>
    <row r="75" spans="1:15" x14ac:dyDescent="0.25">
      <c r="A75" s="7" t="s">
        <v>74</v>
      </c>
      <c r="K75" s="8" t="s">
        <v>47</v>
      </c>
      <c r="L75">
        <v>5045</v>
      </c>
      <c r="M75">
        <v>349</v>
      </c>
      <c r="N75">
        <v>69.177403369672945</v>
      </c>
      <c r="O75">
        <v>31.123983065335199</v>
      </c>
    </row>
    <row r="76" spans="1:15" x14ac:dyDescent="0.25">
      <c r="A76" s="7" t="s">
        <v>75</v>
      </c>
      <c r="K76" s="8" t="s">
        <v>48</v>
      </c>
      <c r="L76">
        <v>11635</v>
      </c>
      <c r="M76">
        <v>244</v>
      </c>
      <c r="N76">
        <v>20.971207563386333</v>
      </c>
      <c r="O76">
        <v>31.123983065335199</v>
      </c>
    </row>
    <row r="77" spans="1:15" x14ac:dyDescent="0.25">
      <c r="A77" s="7" t="s">
        <v>72</v>
      </c>
      <c r="K77" s="8" t="s">
        <v>49</v>
      </c>
      <c r="L77">
        <v>3637</v>
      </c>
      <c r="M77">
        <v>190</v>
      </c>
      <c r="N77">
        <v>52.240857849876271</v>
      </c>
      <c r="O77">
        <v>31.123983065335199</v>
      </c>
    </row>
    <row r="78" spans="1:15" x14ac:dyDescent="0.25">
      <c r="A78" s="7" t="s">
        <v>36</v>
      </c>
      <c r="K78" s="8" t="s">
        <v>50</v>
      </c>
      <c r="L78">
        <v>12852</v>
      </c>
      <c r="M78">
        <v>171</v>
      </c>
      <c r="N78">
        <v>13.305322128851541</v>
      </c>
      <c r="O78">
        <v>31.123983065335199</v>
      </c>
    </row>
    <row r="79" spans="1:15" x14ac:dyDescent="0.25">
      <c r="A79" s="6" t="s">
        <v>32</v>
      </c>
      <c r="K79" s="8" t="s">
        <v>51</v>
      </c>
      <c r="L79">
        <v>5466</v>
      </c>
      <c r="M79">
        <v>129</v>
      </c>
      <c r="N79">
        <v>23.600439077936333</v>
      </c>
      <c r="O79">
        <v>31.123983065335199</v>
      </c>
    </row>
    <row r="80" spans="1:15" x14ac:dyDescent="0.25">
      <c r="A80" s="7" t="s">
        <v>33</v>
      </c>
      <c r="K80" s="8" t="s">
        <v>52</v>
      </c>
      <c r="L80">
        <v>2020</v>
      </c>
      <c r="M80">
        <v>40</v>
      </c>
      <c r="N80">
        <v>19.801980198019802</v>
      </c>
      <c r="O80">
        <v>31.123983065335199</v>
      </c>
    </row>
    <row r="81" spans="1:15" x14ac:dyDescent="0.25">
      <c r="A81" s="6" t="s">
        <v>29</v>
      </c>
      <c r="K81" s="8" t="s">
        <v>53</v>
      </c>
      <c r="L81">
        <v>2140</v>
      </c>
      <c r="M81">
        <v>30</v>
      </c>
      <c r="N81">
        <v>14.018691588785046</v>
      </c>
      <c r="O81">
        <v>31.123983065335199</v>
      </c>
    </row>
    <row r="82" spans="1:15" x14ac:dyDescent="0.25">
      <c r="A82" s="7" t="s">
        <v>34</v>
      </c>
      <c r="K82" s="8" t="s">
        <v>54</v>
      </c>
      <c r="L82">
        <v>2033</v>
      </c>
      <c r="M82">
        <v>23</v>
      </c>
      <c r="N82">
        <v>11.313330054107231</v>
      </c>
      <c r="O82">
        <v>31.123983065335199</v>
      </c>
    </row>
    <row r="83" spans="1:15" x14ac:dyDescent="0.25">
      <c r="A83" s="7" t="s">
        <v>35</v>
      </c>
      <c r="K83" s="8" t="s">
        <v>55</v>
      </c>
      <c r="L83">
        <v>3380</v>
      </c>
      <c r="M83">
        <v>19</v>
      </c>
      <c r="N83">
        <v>5.6213017751479288</v>
      </c>
      <c r="O83">
        <v>31.123983065335199</v>
      </c>
    </row>
    <row r="84" spans="1:15" x14ac:dyDescent="0.25">
      <c r="A84" s="7" t="s">
        <v>31</v>
      </c>
      <c r="K84" s="8" t="s">
        <v>56</v>
      </c>
      <c r="L84">
        <v>1336</v>
      </c>
      <c r="M84">
        <v>13</v>
      </c>
      <c r="N84">
        <v>9.7305389221556879</v>
      </c>
      <c r="O84">
        <v>31.123983065335199</v>
      </c>
    </row>
    <row r="85" spans="1:15" x14ac:dyDescent="0.25">
      <c r="A85" s="7" t="s">
        <v>36</v>
      </c>
      <c r="K85" s="8" t="s">
        <v>57</v>
      </c>
      <c r="L85">
        <v>1652</v>
      </c>
      <c r="M85">
        <v>9</v>
      </c>
      <c r="N85">
        <v>5.4479418886198543</v>
      </c>
      <c r="O85">
        <v>31.123983065335199</v>
      </c>
    </row>
    <row r="86" spans="1:15" x14ac:dyDescent="0.25">
      <c r="A86" s="6" t="s">
        <v>37</v>
      </c>
      <c r="K86" s="8" t="s">
        <v>58</v>
      </c>
      <c r="L86">
        <v>536</v>
      </c>
      <c r="M86">
        <v>6</v>
      </c>
      <c r="N86">
        <v>11.194029850746269</v>
      </c>
      <c r="O86">
        <v>31.123983065335199</v>
      </c>
    </row>
    <row r="87" spans="1:15" x14ac:dyDescent="0.25">
      <c r="A87" s="2" t="s">
        <v>76</v>
      </c>
      <c r="K87" s="8" t="s">
        <v>60</v>
      </c>
      <c r="L87">
        <v>485</v>
      </c>
      <c r="M87">
        <v>5</v>
      </c>
      <c r="N87">
        <v>10.309278350515465</v>
      </c>
      <c r="O87">
        <v>31.123983065335199</v>
      </c>
    </row>
    <row r="88" spans="1:15" x14ac:dyDescent="0.25">
      <c r="A88" s="7" t="s">
        <v>77</v>
      </c>
      <c r="K88" s="8" t="s">
        <v>59</v>
      </c>
      <c r="L88">
        <v>715</v>
      </c>
      <c r="M88">
        <v>5</v>
      </c>
      <c r="N88">
        <v>6.9930069930069934</v>
      </c>
      <c r="O88">
        <v>31.123983065335199</v>
      </c>
    </row>
    <row r="89" spans="1:15" x14ac:dyDescent="0.25">
      <c r="A89" s="7" t="s">
        <v>39</v>
      </c>
      <c r="K89" s="8" t="s">
        <v>61</v>
      </c>
      <c r="L89">
        <v>907</v>
      </c>
      <c r="M89">
        <v>4</v>
      </c>
      <c r="N89">
        <v>4.4101433296582142</v>
      </c>
      <c r="O89">
        <v>31.123983065335199</v>
      </c>
    </row>
    <row r="90" spans="1:15" x14ac:dyDescent="0.25">
      <c r="A90" s="7" t="s">
        <v>88</v>
      </c>
      <c r="K90" s="8" t="s">
        <v>62</v>
      </c>
      <c r="L90">
        <v>253</v>
      </c>
      <c r="M90">
        <v>2</v>
      </c>
      <c r="N90">
        <v>7.9051383399209483</v>
      </c>
      <c r="O90">
        <v>31.123983065335199</v>
      </c>
    </row>
    <row r="91" spans="1:15" x14ac:dyDescent="0.25">
      <c r="A91" s="2" t="s">
        <v>89</v>
      </c>
      <c r="K91" s="8" t="s">
        <v>63</v>
      </c>
      <c r="L91">
        <v>350</v>
      </c>
      <c r="M91">
        <v>2</v>
      </c>
      <c r="N91">
        <v>5.7142857142857144</v>
      </c>
      <c r="O91">
        <v>31.123983065335199</v>
      </c>
    </row>
    <row r="92" spans="1:15" x14ac:dyDescent="0.25">
      <c r="A92" s="2" t="s">
        <v>90</v>
      </c>
      <c r="K92" s="8" t="s">
        <v>64</v>
      </c>
      <c r="L92">
        <v>81</v>
      </c>
      <c r="M92">
        <v>1</v>
      </c>
      <c r="N92">
        <v>12.345679012345679</v>
      </c>
      <c r="O92">
        <v>31.123983065335199</v>
      </c>
    </row>
    <row r="93" spans="1:15" x14ac:dyDescent="0.25">
      <c r="A93" s="2" t="s">
        <v>91</v>
      </c>
      <c r="K93" s="8" t="s">
        <v>65</v>
      </c>
      <c r="L93">
        <v>148</v>
      </c>
      <c r="M93">
        <v>1</v>
      </c>
      <c r="N93">
        <v>6.756756756756757</v>
      </c>
      <c r="O93">
        <v>31.123983065335199</v>
      </c>
    </row>
    <row r="94" spans="1:15" x14ac:dyDescent="0.25">
      <c r="A94" s="2" t="s">
        <v>92</v>
      </c>
      <c r="K94" s="8" t="s">
        <v>68</v>
      </c>
      <c r="L94">
        <v>495</v>
      </c>
      <c r="M94">
        <v>1</v>
      </c>
      <c r="N94">
        <v>2.0202020202020203</v>
      </c>
      <c r="O94">
        <v>31.123983065335199</v>
      </c>
    </row>
    <row r="95" spans="1:15" x14ac:dyDescent="0.25">
      <c r="K95" s="8" t="s">
        <v>66</v>
      </c>
      <c r="L95">
        <v>747</v>
      </c>
      <c r="M95">
        <v>1</v>
      </c>
      <c r="N95">
        <v>1.3386880856760375</v>
      </c>
      <c r="O95">
        <v>31.123983065335199</v>
      </c>
    </row>
    <row r="96" spans="1:15" x14ac:dyDescent="0.25">
      <c r="K96" s="8" t="s">
        <v>67</v>
      </c>
      <c r="L96">
        <v>975</v>
      </c>
      <c r="M96">
        <v>1</v>
      </c>
      <c r="N96">
        <v>1.0256410256410255</v>
      </c>
      <c r="O96">
        <v>31.123983065335199</v>
      </c>
    </row>
    <row r="97" spans="11:13" x14ac:dyDescent="0.25">
      <c r="K97" s="8" t="s">
        <v>83</v>
      </c>
      <c r="L97">
        <v>413</v>
      </c>
    </row>
    <row r="98" spans="11:13" x14ac:dyDescent="0.25">
      <c r="K98" s="8" t="s">
        <v>86</v>
      </c>
      <c r="L98">
        <v>46</v>
      </c>
    </row>
    <row r="99" spans="11:13" x14ac:dyDescent="0.25">
      <c r="K99" s="8" t="s">
        <v>84</v>
      </c>
      <c r="L99">
        <v>280</v>
      </c>
    </row>
    <row r="100" spans="11:13" x14ac:dyDescent="0.25">
      <c r="K100" s="8" t="s">
        <v>85</v>
      </c>
      <c r="L100">
        <v>68</v>
      </c>
    </row>
    <row r="102" spans="11:13" x14ac:dyDescent="0.25">
      <c r="K102" t="s">
        <v>94</v>
      </c>
      <c r="M102">
        <f>1000*SUM(bquxjob_7cae6c15_183ff55729d[seller_count_per_state])/SUM(bquxjob_7cae6c15_183ff55729d[customer_count_per_state])</f>
        <v>31.123983065335224</v>
      </c>
    </row>
  </sheetData>
  <conditionalFormatting sqref="N74:N100">
    <cfRule type="expression" dxfId="28" priority="2">
      <formula>N74&gt;$M$102</formula>
    </cfRule>
    <cfRule type="expression" dxfId="27" priority="1">
      <formula>N74&lt;$M$102</formula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2DA9-13FC-4C19-9E2F-53B880FD304F}">
  <dimension ref="A1:O112"/>
  <sheetViews>
    <sheetView topLeftCell="A67" workbookViewId="0">
      <selection activeCell="O85" sqref="O85"/>
    </sheetView>
  </sheetViews>
  <sheetFormatPr defaultRowHeight="15" x14ac:dyDescent="0.25"/>
  <cols>
    <col min="10" max="10" width="17.140625" bestFit="1" customWidth="1"/>
    <col min="11" max="11" width="15.42578125" bestFit="1" customWidth="1"/>
    <col min="12" max="12" width="28.5703125" bestFit="1" customWidth="1"/>
    <col min="13" max="13" width="12" bestFit="1" customWidth="1"/>
  </cols>
  <sheetData>
    <row r="1" spans="1:12" x14ac:dyDescent="0.25">
      <c r="A1" s="2" t="s">
        <v>103</v>
      </c>
      <c r="J1" t="s">
        <v>120</v>
      </c>
      <c r="K1" t="s">
        <v>121</v>
      </c>
      <c r="L1" t="s">
        <v>122</v>
      </c>
    </row>
    <row r="2" spans="1:12" x14ac:dyDescent="0.25">
      <c r="A2" s="7" t="s">
        <v>104</v>
      </c>
      <c r="J2" s="3">
        <v>0.35800122685813701</v>
      </c>
      <c r="K2">
        <v>35600</v>
      </c>
      <c r="L2">
        <v>99441</v>
      </c>
    </row>
    <row r="3" spans="1:12" x14ac:dyDescent="0.25">
      <c r="A3" s="7" t="s">
        <v>105</v>
      </c>
    </row>
    <row r="4" spans="1:12" x14ac:dyDescent="0.25">
      <c r="A4" s="6" t="s">
        <v>32</v>
      </c>
    </row>
    <row r="5" spans="1:12" x14ac:dyDescent="0.25">
      <c r="A5" s="7" t="s">
        <v>106</v>
      </c>
    </row>
    <row r="6" spans="1:12" x14ac:dyDescent="0.25">
      <c r="A6" s="7" t="s">
        <v>107</v>
      </c>
    </row>
    <row r="7" spans="1:12" x14ac:dyDescent="0.25">
      <c r="A7" s="7" t="s">
        <v>108</v>
      </c>
    </row>
    <row r="8" spans="1:12" x14ac:dyDescent="0.25">
      <c r="A8" s="7" t="s">
        <v>109</v>
      </c>
    </row>
    <row r="9" spans="1:12" x14ac:dyDescent="0.25">
      <c r="A9" s="7" t="s">
        <v>110</v>
      </c>
    </row>
    <row r="10" spans="1:12" x14ac:dyDescent="0.25">
      <c r="A10" s="7" t="s">
        <v>111</v>
      </c>
    </row>
    <row r="11" spans="1:12" x14ac:dyDescent="0.25">
      <c r="A11" s="7" t="s">
        <v>112</v>
      </c>
    </row>
    <row r="12" spans="1:12" x14ac:dyDescent="0.25">
      <c r="A12" s="7" t="s">
        <v>113</v>
      </c>
    </row>
    <row r="13" spans="1:12" x14ac:dyDescent="0.25">
      <c r="A13" s="7" t="s">
        <v>114</v>
      </c>
    </row>
    <row r="14" spans="1:12" x14ac:dyDescent="0.25">
      <c r="A14" s="7" t="s">
        <v>115</v>
      </c>
    </row>
    <row r="15" spans="1:12" x14ac:dyDescent="0.25">
      <c r="A15" s="6" t="s">
        <v>37</v>
      </c>
    </row>
    <row r="16" spans="1:12" x14ac:dyDescent="0.25">
      <c r="A16" s="2" t="s">
        <v>116</v>
      </c>
    </row>
    <row r="17" spans="1:13" x14ac:dyDescent="0.25">
      <c r="A17" s="7" t="s">
        <v>117</v>
      </c>
    </row>
    <row r="18" spans="1:13" x14ac:dyDescent="0.25">
      <c r="A18" s="7" t="s">
        <v>118</v>
      </c>
    </row>
    <row r="19" spans="1:13" x14ac:dyDescent="0.25">
      <c r="A19" s="2" t="s">
        <v>119</v>
      </c>
    </row>
    <row r="21" spans="1:1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10" t="s">
        <v>103</v>
      </c>
      <c r="B22" s="9"/>
      <c r="C22" s="9"/>
      <c r="D22" s="9"/>
      <c r="E22" s="9"/>
      <c r="F22" s="9"/>
      <c r="G22" s="9"/>
      <c r="H22" s="9"/>
      <c r="I22" s="9"/>
      <c r="J22" s="9" t="s">
        <v>80</v>
      </c>
      <c r="K22" s="9" t="s">
        <v>120</v>
      </c>
      <c r="L22" s="9" t="s">
        <v>121</v>
      </c>
      <c r="M22" s="9" t="s">
        <v>122</v>
      </c>
    </row>
    <row r="23" spans="1:13" x14ac:dyDescent="0.25">
      <c r="A23" s="11" t="s">
        <v>104</v>
      </c>
      <c r="B23" s="9"/>
      <c r="C23" s="9"/>
      <c r="D23" s="9"/>
      <c r="E23" s="9"/>
      <c r="F23" s="9"/>
      <c r="G23" s="9"/>
      <c r="H23" s="9"/>
      <c r="I23" s="9"/>
      <c r="J23" s="12" t="s">
        <v>46</v>
      </c>
      <c r="K23" s="13">
        <v>0.75461122023666938</v>
      </c>
      <c r="L23" s="9">
        <v>31502</v>
      </c>
      <c r="M23" s="9">
        <v>41746</v>
      </c>
    </row>
    <row r="24" spans="1:13" x14ac:dyDescent="0.25">
      <c r="A24" s="11" t="s">
        <v>123</v>
      </c>
      <c r="B24" s="9"/>
      <c r="C24" s="9"/>
      <c r="D24" s="9"/>
      <c r="E24" s="9"/>
      <c r="F24" s="9"/>
      <c r="G24" s="9"/>
      <c r="H24" s="9"/>
      <c r="I24" s="9"/>
      <c r="J24" s="12" t="s">
        <v>47</v>
      </c>
      <c r="K24" s="13">
        <v>0.14549058473736373</v>
      </c>
      <c r="L24" s="9">
        <v>734</v>
      </c>
      <c r="M24" s="9">
        <v>5045</v>
      </c>
    </row>
    <row r="25" spans="1:13" x14ac:dyDescent="0.25">
      <c r="A25" s="11" t="s">
        <v>124</v>
      </c>
      <c r="B25" s="9"/>
      <c r="C25" s="9"/>
      <c r="D25" s="9"/>
      <c r="E25" s="9"/>
      <c r="F25" s="9"/>
      <c r="G25" s="9"/>
      <c r="H25" s="9"/>
      <c r="I25" s="9"/>
      <c r="J25" s="12" t="s">
        <v>48</v>
      </c>
      <c r="K25" s="13">
        <v>0.1351095831542759</v>
      </c>
      <c r="L25" s="9">
        <v>1572</v>
      </c>
      <c r="M25" s="9">
        <v>11635</v>
      </c>
    </row>
    <row r="26" spans="1:13" x14ac:dyDescent="0.25">
      <c r="A26" s="11" t="s">
        <v>125</v>
      </c>
      <c r="B26" s="9"/>
      <c r="C26" s="9"/>
      <c r="D26" s="9"/>
      <c r="E26" s="9"/>
      <c r="F26" s="9"/>
      <c r="G26" s="9"/>
      <c r="H26" s="9"/>
      <c r="I26" s="9"/>
      <c r="J26" s="12" t="s">
        <v>50</v>
      </c>
      <c r="K26" s="13">
        <v>7.7653283535636483E-2</v>
      </c>
      <c r="L26" s="9">
        <v>998</v>
      </c>
      <c r="M26" s="9">
        <v>12852</v>
      </c>
    </row>
    <row r="27" spans="1:13" x14ac:dyDescent="0.25">
      <c r="A27" s="11" t="s">
        <v>126</v>
      </c>
      <c r="B27" s="9"/>
      <c r="C27" s="9"/>
      <c r="D27" s="9"/>
      <c r="E27" s="9"/>
      <c r="F27" s="9"/>
      <c r="G27" s="9"/>
      <c r="H27" s="9"/>
      <c r="I27" s="9"/>
      <c r="J27" s="12" t="s">
        <v>49</v>
      </c>
      <c r="K27" s="13">
        <v>7.3137200989826776E-2</v>
      </c>
      <c r="L27" s="9">
        <v>266</v>
      </c>
      <c r="M27" s="9">
        <v>3637</v>
      </c>
    </row>
    <row r="28" spans="1:13" x14ac:dyDescent="0.25">
      <c r="A28" s="11" t="s">
        <v>127</v>
      </c>
      <c r="B28" s="9"/>
      <c r="C28" s="9"/>
      <c r="D28" s="9"/>
      <c r="E28" s="9"/>
      <c r="F28" s="9"/>
      <c r="G28" s="9"/>
      <c r="H28" s="9"/>
      <c r="I28" s="9"/>
      <c r="J28" s="12" t="s">
        <v>51</v>
      </c>
      <c r="K28" s="13">
        <v>5.39699963410172E-2</v>
      </c>
      <c r="L28" s="9">
        <v>295</v>
      </c>
      <c r="M28" s="9">
        <v>5466</v>
      </c>
    </row>
    <row r="29" spans="1:13" x14ac:dyDescent="0.25">
      <c r="A29" s="14" t="s">
        <v>32</v>
      </c>
      <c r="B29" s="9"/>
      <c r="C29" s="9"/>
      <c r="D29" s="9"/>
      <c r="E29" s="9"/>
      <c r="F29" s="9"/>
      <c r="G29" s="9"/>
      <c r="H29" s="9"/>
      <c r="I29" s="9"/>
      <c r="J29" s="12" t="s">
        <v>60</v>
      </c>
      <c r="K29" s="13">
        <v>4.3298969072164947E-2</v>
      </c>
      <c r="L29" s="9">
        <v>21</v>
      </c>
      <c r="M29" s="9">
        <v>485</v>
      </c>
    </row>
    <row r="30" spans="1:13" x14ac:dyDescent="0.25">
      <c r="A30" s="11" t="s">
        <v>106</v>
      </c>
      <c r="B30" s="9"/>
      <c r="C30" s="9"/>
      <c r="D30" s="9"/>
      <c r="E30" s="9"/>
      <c r="F30" s="9"/>
      <c r="G30" s="9"/>
      <c r="H30" s="9"/>
      <c r="I30" s="9"/>
      <c r="J30" s="12" t="s">
        <v>53</v>
      </c>
      <c r="K30" s="13">
        <v>2.336448598130841E-2</v>
      </c>
      <c r="L30" s="9">
        <v>50</v>
      </c>
      <c r="M30" s="9">
        <v>2140</v>
      </c>
    </row>
    <row r="31" spans="1:13" x14ac:dyDescent="0.25">
      <c r="A31" s="11" t="s">
        <v>128</v>
      </c>
      <c r="B31" s="9"/>
      <c r="C31" s="9"/>
      <c r="D31" s="9"/>
      <c r="E31" s="9"/>
      <c r="F31" s="9"/>
      <c r="G31" s="9"/>
      <c r="H31" s="9"/>
      <c r="I31" s="9"/>
      <c r="J31" s="12" t="s">
        <v>55</v>
      </c>
      <c r="K31" s="13">
        <v>2.0710059171597635E-2</v>
      </c>
      <c r="L31" s="9">
        <v>70</v>
      </c>
      <c r="M31" s="9">
        <v>3380</v>
      </c>
    </row>
    <row r="32" spans="1:13" x14ac:dyDescent="0.25">
      <c r="A32" s="11" t="s">
        <v>129</v>
      </c>
      <c r="B32" s="9"/>
      <c r="C32" s="9"/>
      <c r="D32" s="9"/>
      <c r="E32" s="9"/>
      <c r="F32" s="9"/>
      <c r="G32" s="9"/>
      <c r="H32" s="9"/>
      <c r="I32" s="9"/>
      <c r="J32" s="12" t="s">
        <v>66</v>
      </c>
      <c r="K32" s="13">
        <v>1.8741633199464525E-2</v>
      </c>
      <c r="L32" s="9">
        <v>14</v>
      </c>
      <c r="M32" s="9">
        <v>747</v>
      </c>
    </row>
    <row r="33" spans="1:13" x14ac:dyDescent="0.25">
      <c r="A33" s="11" t="s">
        <v>108</v>
      </c>
      <c r="B33" s="9"/>
      <c r="C33" s="9"/>
      <c r="D33" s="9"/>
      <c r="E33" s="9"/>
      <c r="F33" s="9"/>
      <c r="G33" s="9"/>
      <c r="H33" s="9"/>
      <c r="I33" s="9"/>
      <c r="J33" s="12" t="s">
        <v>52</v>
      </c>
      <c r="K33" s="13">
        <v>1.5346534653465346E-2</v>
      </c>
      <c r="L33" s="9">
        <v>31</v>
      </c>
      <c r="M33" s="9">
        <v>2020</v>
      </c>
    </row>
    <row r="34" spans="1:13" x14ac:dyDescent="0.25">
      <c r="A34" s="11" t="s">
        <v>109</v>
      </c>
      <c r="B34" s="9"/>
      <c r="C34" s="9"/>
      <c r="D34" s="9"/>
      <c r="E34" s="9"/>
      <c r="F34" s="9"/>
      <c r="G34" s="9"/>
      <c r="H34" s="9"/>
      <c r="I34" s="9"/>
      <c r="J34" s="12" t="s">
        <v>57</v>
      </c>
      <c r="K34" s="13">
        <v>1.3922518159806295E-2</v>
      </c>
      <c r="L34" s="9">
        <v>23</v>
      </c>
      <c r="M34" s="9">
        <v>1652</v>
      </c>
    </row>
    <row r="35" spans="1:13" x14ac:dyDescent="0.25">
      <c r="A35" s="11" t="s">
        <v>110</v>
      </c>
      <c r="B35" s="9"/>
      <c r="C35" s="9"/>
      <c r="D35" s="9"/>
      <c r="E35" s="9"/>
      <c r="F35" s="9"/>
      <c r="G35" s="9"/>
      <c r="H35" s="9"/>
      <c r="I35" s="9"/>
      <c r="J35" s="12" t="s">
        <v>56</v>
      </c>
      <c r="K35" s="13">
        <v>6.7365269461077846E-3</v>
      </c>
      <c r="L35" s="9">
        <v>9</v>
      </c>
      <c r="M35" s="9">
        <v>1336</v>
      </c>
    </row>
    <row r="36" spans="1:13" x14ac:dyDescent="0.25">
      <c r="A36" s="11" t="s">
        <v>111</v>
      </c>
      <c r="B36" s="9"/>
      <c r="C36" s="9"/>
      <c r="D36" s="9"/>
      <c r="E36" s="9"/>
      <c r="F36" s="9"/>
      <c r="G36" s="9"/>
      <c r="H36" s="9"/>
      <c r="I36" s="9"/>
      <c r="J36" s="12" t="s">
        <v>61</v>
      </c>
      <c r="K36" s="13">
        <v>6.615214994487321E-3</v>
      </c>
      <c r="L36" s="9">
        <v>6</v>
      </c>
      <c r="M36" s="9">
        <v>907</v>
      </c>
    </row>
    <row r="37" spans="1:13" x14ac:dyDescent="0.25">
      <c r="A37" s="11" t="s">
        <v>112</v>
      </c>
      <c r="B37" s="9"/>
      <c r="C37" s="9"/>
      <c r="D37" s="9"/>
      <c r="E37" s="9"/>
      <c r="F37" s="9"/>
      <c r="G37" s="9"/>
      <c r="H37" s="9"/>
      <c r="I37" s="9"/>
      <c r="J37" s="12" t="s">
        <v>54</v>
      </c>
      <c r="K37" s="13">
        <v>3.4431874077717659E-3</v>
      </c>
      <c r="L37" s="9">
        <v>7</v>
      </c>
      <c r="M37" s="9">
        <v>2033</v>
      </c>
    </row>
    <row r="38" spans="1:13" x14ac:dyDescent="0.25">
      <c r="A38" s="11" t="s">
        <v>113</v>
      </c>
      <c r="B38" s="9"/>
      <c r="C38" s="9"/>
      <c r="D38" s="9"/>
      <c r="E38" s="9"/>
      <c r="F38" s="9"/>
      <c r="G38" s="9"/>
      <c r="H38" s="9"/>
      <c r="I38" s="9"/>
      <c r="J38" s="12" t="s">
        <v>68</v>
      </c>
      <c r="K38" s="13">
        <v>2.0202020202020202E-3</v>
      </c>
      <c r="L38" s="9">
        <v>1</v>
      </c>
      <c r="M38" s="9">
        <v>495</v>
      </c>
    </row>
    <row r="39" spans="1:13" x14ac:dyDescent="0.25">
      <c r="A39" s="11" t="s">
        <v>114</v>
      </c>
      <c r="B39" s="9"/>
      <c r="C39" s="9"/>
      <c r="D39" s="9"/>
      <c r="E39" s="9"/>
      <c r="F39" s="9"/>
      <c r="G39" s="9"/>
      <c r="H39" s="9"/>
      <c r="I39" s="9"/>
      <c r="J39" s="12" t="s">
        <v>58</v>
      </c>
      <c r="K39" s="13">
        <v>1.8656716417910447E-3</v>
      </c>
      <c r="L39" s="9">
        <v>1</v>
      </c>
      <c r="M39" s="9">
        <v>536</v>
      </c>
    </row>
    <row r="40" spans="1:13" x14ac:dyDescent="0.25">
      <c r="A40" s="11" t="s">
        <v>115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25">
      <c r="A41" s="11" t="s">
        <v>127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25">
      <c r="A42" s="14" t="s">
        <v>37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25">
      <c r="A43" s="10" t="s">
        <v>130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5">
      <c r="A44" s="11" t="s">
        <v>131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5">
      <c r="A45" s="11" t="s">
        <v>117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5">
      <c r="A46" s="11" t="s">
        <v>118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5">
      <c r="A47" s="10" t="s">
        <v>132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25">
      <c r="A48" s="10" t="s">
        <v>133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x14ac:dyDescent="0.25">
      <c r="A49" s="10" t="s">
        <v>134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25">
      <c r="A50" s="10" t="s">
        <v>42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25">
      <c r="A53" s="9"/>
      <c r="B53" s="9"/>
      <c r="C53" s="9"/>
      <c r="D53" s="9"/>
      <c r="E53" s="9"/>
      <c r="F53" s="9"/>
      <c r="G53" s="9"/>
      <c r="H53" s="9"/>
      <c r="I53" s="9"/>
      <c r="J53" s="9" t="s">
        <v>43</v>
      </c>
      <c r="K53" s="9" t="s">
        <v>120</v>
      </c>
      <c r="L53" s="9" t="s">
        <v>121</v>
      </c>
      <c r="M53" s="9" t="s">
        <v>122</v>
      </c>
    </row>
    <row r="54" spans="1:13" x14ac:dyDescent="0.25">
      <c r="A54" s="10" t="s">
        <v>103</v>
      </c>
      <c r="B54" s="9"/>
      <c r="C54" s="9"/>
      <c r="D54" s="9"/>
      <c r="E54" s="9"/>
      <c r="F54" s="9"/>
      <c r="G54" s="9"/>
      <c r="H54" s="9"/>
      <c r="I54" s="9"/>
      <c r="J54" s="12" t="s">
        <v>46</v>
      </c>
      <c r="K54" s="13">
        <v>0.75461122023666938</v>
      </c>
      <c r="L54" s="9">
        <v>31502</v>
      </c>
      <c r="M54" s="9">
        <v>41746</v>
      </c>
    </row>
    <row r="55" spans="1:13" x14ac:dyDescent="0.25">
      <c r="A55" s="11" t="s">
        <v>104</v>
      </c>
      <c r="B55" s="9"/>
      <c r="C55" s="9"/>
      <c r="D55" s="9"/>
      <c r="E55" s="9"/>
      <c r="F55" s="9"/>
      <c r="G55" s="9"/>
      <c r="H55" s="9"/>
      <c r="I55" s="9"/>
      <c r="J55" s="12" t="s">
        <v>47</v>
      </c>
      <c r="K55" s="13">
        <v>0.14549058473736373</v>
      </c>
      <c r="L55" s="9">
        <v>734</v>
      </c>
      <c r="M55" s="9">
        <v>5045</v>
      </c>
    </row>
    <row r="56" spans="1:13" x14ac:dyDescent="0.25">
      <c r="A56" s="11" t="s">
        <v>123</v>
      </c>
      <c r="B56" s="9"/>
      <c r="C56" s="9"/>
      <c r="D56" s="9"/>
      <c r="E56" s="9"/>
      <c r="F56" s="9"/>
      <c r="G56" s="9"/>
      <c r="H56" s="9"/>
      <c r="I56" s="9"/>
      <c r="J56" s="12" t="s">
        <v>48</v>
      </c>
      <c r="K56" s="13">
        <v>0.1351095831542759</v>
      </c>
      <c r="L56" s="9">
        <v>1572</v>
      </c>
      <c r="M56" s="9">
        <v>11635</v>
      </c>
    </row>
    <row r="57" spans="1:13" x14ac:dyDescent="0.25">
      <c r="A57" s="11" t="s">
        <v>124</v>
      </c>
      <c r="B57" s="9"/>
      <c r="C57" s="9"/>
      <c r="D57" s="9"/>
      <c r="E57" s="9"/>
      <c r="F57" s="9"/>
      <c r="G57" s="9"/>
      <c r="H57" s="9"/>
      <c r="I57" s="9"/>
      <c r="J57" s="12" t="s">
        <v>50</v>
      </c>
      <c r="K57" s="13">
        <v>7.7653283535636483E-2</v>
      </c>
      <c r="L57" s="9">
        <v>998</v>
      </c>
      <c r="M57" s="9">
        <v>12852</v>
      </c>
    </row>
    <row r="58" spans="1:13" x14ac:dyDescent="0.25">
      <c r="A58" s="11" t="s">
        <v>125</v>
      </c>
      <c r="B58" s="9"/>
      <c r="C58" s="9"/>
      <c r="D58" s="9"/>
      <c r="E58" s="9"/>
      <c r="F58" s="9"/>
      <c r="G58" s="9"/>
      <c r="H58" s="9"/>
      <c r="I58" s="9"/>
      <c r="J58" s="12" t="s">
        <v>49</v>
      </c>
      <c r="K58" s="13">
        <v>7.3137200989826776E-2</v>
      </c>
      <c r="L58" s="9">
        <v>266</v>
      </c>
      <c r="M58" s="9">
        <v>3637</v>
      </c>
    </row>
    <row r="59" spans="1:13" x14ac:dyDescent="0.25">
      <c r="A59" s="11" t="s">
        <v>126</v>
      </c>
      <c r="B59" s="9"/>
      <c r="C59" s="9"/>
      <c r="D59" s="9"/>
      <c r="E59" s="9"/>
      <c r="F59" s="9"/>
      <c r="G59" s="9"/>
      <c r="H59" s="9"/>
      <c r="I59" s="9"/>
      <c r="J59" s="12" t="s">
        <v>51</v>
      </c>
      <c r="K59" s="13">
        <v>5.39699963410172E-2</v>
      </c>
      <c r="L59" s="9">
        <v>295</v>
      </c>
      <c r="M59" s="9">
        <v>5466</v>
      </c>
    </row>
    <row r="60" spans="1:13" x14ac:dyDescent="0.25">
      <c r="A60" s="11" t="s">
        <v>127</v>
      </c>
      <c r="B60" s="9"/>
      <c r="C60" s="9"/>
      <c r="D60" s="9"/>
      <c r="E60" s="9"/>
      <c r="F60" s="9"/>
      <c r="G60" s="9"/>
      <c r="H60" s="9"/>
      <c r="I60" s="9"/>
      <c r="J60" s="12" t="s">
        <v>60</v>
      </c>
      <c r="K60" s="13">
        <v>4.3298969072164947E-2</v>
      </c>
      <c r="L60" s="9">
        <v>21</v>
      </c>
      <c r="M60" s="9">
        <v>485</v>
      </c>
    </row>
    <row r="61" spans="1:13" x14ac:dyDescent="0.25">
      <c r="A61" s="14" t="s">
        <v>32</v>
      </c>
      <c r="B61" s="9"/>
      <c r="C61" s="9"/>
      <c r="D61" s="9"/>
      <c r="E61" s="9"/>
      <c r="F61" s="9"/>
      <c r="G61" s="9"/>
      <c r="H61" s="9"/>
      <c r="I61" s="9"/>
      <c r="J61" s="12" t="s">
        <v>53</v>
      </c>
      <c r="K61" s="13">
        <v>2.336448598130841E-2</v>
      </c>
      <c r="L61" s="9">
        <v>50</v>
      </c>
      <c r="M61" s="9">
        <v>2140</v>
      </c>
    </row>
    <row r="62" spans="1:13" x14ac:dyDescent="0.25">
      <c r="A62" s="11" t="s">
        <v>106</v>
      </c>
      <c r="B62" s="9"/>
      <c r="C62" s="9"/>
      <c r="D62" s="9"/>
      <c r="E62" s="9"/>
      <c r="F62" s="9"/>
      <c r="G62" s="9"/>
      <c r="H62" s="9"/>
      <c r="I62" s="9"/>
      <c r="J62" s="12" t="s">
        <v>55</v>
      </c>
      <c r="K62" s="13">
        <v>2.0710059171597635E-2</v>
      </c>
      <c r="L62" s="9">
        <v>70</v>
      </c>
      <c r="M62" s="9">
        <v>3380</v>
      </c>
    </row>
    <row r="63" spans="1:13" x14ac:dyDescent="0.25">
      <c r="A63" s="11" t="s">
        <v>128</v>
      </c>
      <c r="B63" s="9"/>
      <c r="C63" s="9"/>
      <c r="D63" s="9"/>
      <c r="E63" s="9"/>
      <c r="F63" s="9"/>
      <c r="G63" s="9"/>
      <c r="H63" s="9"/>
      <c r="I63" s="9"/>
      <c r="J63" s="12" t="s">
        <v>66</v>
      </c>
      <c r="K63" s="13">
        <v>1.8741633199464525E-2</v>
      </c>
      <c r="L63" s="9">
        <v>14</v>
      </c>
      <c r="M63" s="9">
        <v>747</v>
      </c>
    </row>
    <row r="64" spans="1:13" x14ac:dyDescent="0.25">
      <c r="A64" s="11" t="s">
        <v>135</v>
      </c>
      <c r="B64" s="9"/>
      <c r="C64" s="9"/>
      <c r="D64" s="9"/>
      <c r="E64" s="9"/>
      <c r="F64" s="9"/>
      <c r="G64" s="9"/>
      <c r="H64" s="9"/>
      <c r="I64" s="9"/>
      <c r="J64" s="12" t="s">
        <v>52</v>
      </c>
      <c r="K64" s="13">
        <v>1.5346534653465346E-2</v>
      </c>
      <c r="L64" s="9">
        <v>31</v>
      </c>
      <c r="M64" s="9">
        <v>2020</v>
      </c>
    </row>
    <row r="65" spans="1:13" x14ac:dyDescent="0.25">
      <c r="A65" s="11" t="s">
        <v>108</v>
      </c>
      <c r="B65" s="9"/>
      <c r="C65" s="9"/>
      <c r="D65" s="9"/>
      <c r="E65" s="9"/>
      <c r="F65" s="9"/>
      <c r="G65" s="9"/>
      <c r="H65" s="9"/>
      <c r="I65" s="9"/>
      <c r="J65" s="12" t="s">
        <v>57</v>
      </c>
      <c r="K65" s="13">
        <v>1.3922518159806295E-2</v>
      </c>
      <c r="L65" s="9">
        <v>23</v>
      </c>
      <c r="M65" s="9">
        <v>1652</v>
      </c>
    </row>
    <row r="66" spans="1:13" x14ac:dyDescent="0.25">
      <c r="A66" s="11" t="s">
        <v>109</v>
      </c>
      <c r="B66" s="9"/>
      <c r="C66" s="9"/>
      <c r="D66" s="9"/>
      <c r="E66" s="9"/>
      <c r="F66" s="9"/>
      <c r="G66" s="9"/>
      <c r="H66" s="9"/>
      <c r="I66" s="9"/>
      <c r="J66" s="12" t="s">
        <v>56</v>
      </c>
      <c r="K66" s="13">
        <v>6.7365269461077846E-3</v>
      </c>
      <c r="L66" s="9">
        <v>9</v>
      </c>
      <c r="M66" s="9">
        <v>1336</v>
      </c>
    </row>
    <row r="67" spans="1:13" x14ac:dyDescent="0.25">
      <c r="A67" s="11" t="s">
        <v>110</v>
      </c>
      <c r="B67" s="9"/>
      <c r="C67" s="9"/>
      <c r="D67" s="9"/>
      <c r="E67" s="9"/>
      <c r="F67" s="9"/>
      <c r="G67" s="9"/>
      <c r="H67" s="9"/>
      <c r="I67" s="9"/>
      <c r="J67" s="12" t="s">
        <v>61</v>
      </c>
      <c r="K67" s="13">
        <v>6.615214994487321E-3</v>
      </c>
      <c r="L67" s="9">
        <v>6</v>
      </c>
      <c r="M67" s="9">
        <v>907</v>
      </c>
    </row>
    <row r="68" spans="1:13" x14ac:dyDescent="0.25">
      <c r="A68" s="11" t="s">
        <v>111</v>
      </c>
      <c r="B68" s="9"/>
      <c r="C68" s="9"/>
      <c r="D68" s="9"/>
      <c r="E68" s="9"/>
      <c r="F68" s="9"/>
      <c r="G68" s="9"/>
      <c r="H68" s="9"/>
      <c r="I68" s="9"/>
      <c r="J68" s="12" t="s">
        <v>54</v>
      </c>
      <c r="K68" s="13">
        <v>3.4431874077717659E-3</v>
      </c>
      <c r="L68" s="9">
        <v>7</v>
      </c>
      <c r="M68" s="9">
        <v>2033</v>
      </c>
    </row>
    <row r="69" spans="1:13" x14ac:dyDescent="0.25">
      <c r="A69" s="11" t="s">
        <v>112</v>
      </c>
      <c r="B69" s="9"/>
      <c r="C69" s="9"/>
      <c r="D69" s="9"/>
      <c r="E69" s="9"/>
      <c r="F69" s="9"/>
      <c r="G69" s="9"/>
      <c r="H69" s="9"/>
      <c r="I69" s="9"/>
      <c r="J69" s="12" t="s">
        <v>68</v>
      </c>
      <c r="K69" s="13">
        <v>2.0202020202020202E-3</v>
      </c>
      <c r="L69" s="9">
        <v>1</v>
      </c>
      <c r="M69" s="9">
        <v>495</v>
      </c>
    </row>
    <row r="70" spans="1:13" x14ac:dyDescent="0.25">
      <c r="A70" s="11" t="s">
        <v>113</v>
      </c>
      <c r="B70" s="9"/>
      <c r="C70" s="9"/>
      <c r="D70" s="9"/>
      <c r="E70" s="9"/>
      <c r="F70" s="9"/>
      <c r="G70" s="9"/>
      <c r="H70" s="9"/>
      <c r="I70" s="9"/>
      <c r="J70" s="12" t="s">
        <v>58</v>
      </c>
      <c r="K70" s="13">
        <v>1.8656716417910447E-3</v>
      </c>
      <c r="L70" s="9">
        <v>1</v>
      </c>
      <c r="M70" s="9">
        <v>536</v>
      </c>
    </row>
    <row r="71" spans="1:13" x14ac:dyDescent="0.25">
      <c r="A71" s="11" t="s">
        <v>114</v>
      </c>
      <c r="B71" s="9"/>
      <c r="C71" s="9"/>
      <c r="D71" s="9"/>
      <c r="E71" s="9"/>
      <c r="F71" s="9"/>
      <c r="G71" s="9"/>
      <c r="H71" s="9"/>
      <c r="I71" s="9"/>
      <c r="J71" s="12" t="s">
        <v>139</v>
      </c>
      <c r="K71" s="13"/>
      <c r="L71" s="9"/>
      <c r="M71" s="9">
        <v>253</v>
      </c>
    </row>
    <row r="72" spans="1:13" x14ac:dyDescent="0.25">
      <c r="A72" s="11" t="s">
        <v>115</v>
      </c>
      <c r="B72" s="9"/>
      <c r="C72" s="9"/>
      <c r="D72" s="9"/>
      <c r="E72" s="9"/>
      <c r="F72" s="9"/>
      <c r="G72" s="9"/>
      <c r="H72" s="9"/>
      <c r="I72" s="9"/>
      <c r="J72" s="12" t="s">
        <v>139</v>
      </c>
      <c r="K72" s="13"/>
      <c r="L72" s="9"/>
      <c r="M72" s="9">
        <v>46</v>
      </c>
    </row>
    <row r="73" spans="1:13" x14ac:dyDescent="0.25">
      <c r="A73" s="11" t="s">
        <v>127</v>
      </c>
      <c r="B73" s="9"/>
      <c r="C73" s="9"/>
      <c r="D73" s="9"/>
      <c r="E73" s="9"/>
      <c r="F73" s="9"/>
      <c r="G73" s="9"/>
      <c r="H73" s="9"/>
      <c r="I73" s="9"/>
      <c r="J73" s="12" t="s">
        <v>139</v>
      </c>
      <c r="K73" s="13"/>
      <c r="L73" s="9"/>
      <c r="M73" s="9">
        <v>413</v>
      </c>
    </row>
    <row r="74" spans="1:13" x14ac:dyDescent="0.25">
      <c r="A74" s="14" t="s">
        <v>37</v>
      </c>
      <c r="B74" s="9"/>
      <c r="C74" s="9"/>
      <c r="D74" s="9"/>
      <c r="E74" s="9"/>
      <c r="F74" s="9"/>
      <c r="G74" s="9"/>
      <c r="H74" s="9"/>
      <c r="I74" s="9"/>
      <c r="J74" s="12" t="s">
        <v>139</v>
      </c>
      <c r="K74" s="13"/>
      <c r="L74" s="9"/>
      <c r="M74" s="9">
        <v>148</v>
      </c>
    </row>
    <row r="75" spans="1:13" x14ac:dyDescent="0.25">
      <c r="A75" s="10" t="s">
        <v>136</v>
      </c>
      <c r="B75" s="9"/>
      <c r="C75" s="9"/>
      <c r="D75" s="9"/>
      <c r="E75" s="9"/>
      <c r="F75" s="9"/>
      <c r="G75" s="9"/>
      <c r="H75" s="9"/>
      <c r="I75" s="9"/>
      <c r="J75" s="12" t="s">
        <v>139</v>
      </c>
      <c r="K75" s="13"/>
      <c r="L75" s="9"/>
      <c r="M75" s="9">
        <v>68</v>
      </c>
    </row>
    <row r="76" spans="1:13" x14ac:dyDescent="0.25">
      <c r="A76" s="11" t="s">
        <v>131</v>
      </c>
      <c r="B76" s="9"/>
      <c r="C76" s="9"/>
      <c r="D76" s="9"/>
      <c r="E76" s="9"/>
      <c r="F76" s="9"/>
      <c r="G76" s="9"/>
      <c r="H76" s="9"/>
      <c r="I76" s="9"/>
      <c r="J76" s="12" t="s">
        <v>139</v>
      </c>
      <c r="K76" s="13"/>
      <c r="L76" s="9"/>
      <c r="M76" s="9">
        <v>280</v>
      </c>
    </row>
    <row r="77" spans="1:13" x14ac:dyDescent="0.25">
      <c r="A77" s="11" t="s">
        <v>117</v>
      </c>
      <c r="B77" s="9"/>
      <c r="C77" s="9"/>
      <c r="D77" s="9"/>
      <c r="E77" s="9"/>
      <c r="F77" s="9"/>
      <c r="G77" s="9"/>
      <c r="H77" s="9"/>
      <c r="I77" s="9"/>
      <c r="J77" s="12" t="s">
        <v>139</v>
      </c>
      <c r="K77" s="13"/>
      <c r="L77" s="9"/>
      <c r="M77" s="9">
        <v>975</v>
      </c>
    </row>
    <row r="78" spans="1:13" x14ac:dyDescent="0.25">
      <c r="A78" s="11" t="s">
        <v>118</v>
      </c>
      <c r="B78" s="9"/>
      <c r="C78" s="9"/>
      <c r="D78" s="9"/>
      <c r="E78" s="9"/>
      <c r="F78" s="9"/>
      <c r="G78" s="9"/>
      <c r="H78" s="9"/>
      <c r="I78" s="9"/>
      <c r="J78" s="12" t="s">
        <v>139</v>
      </c>
      <c r="K78" s="13"/>
      <c r="L78" s="9"/>
      <c r="M78" s="9">
        <v>715</v>
      </c>
    </row>
    <row r="79" spans="1:13" x14ac:dyDescent="0.25">
      <c r="A79" s="10" t="s">
        <v>132</v>
      </c>
      <c r="B79" s="9"/>
      <c r="C79" s="9"/>
      <c r="D79" s="9"/>
      <c r="E79" s="9"/>
      <c r="F79" s="9"/>
      <c r="G79" s="9"/>
      <c r="H79" s="9"/>
      <c r="I79" s="9"/>
      <c r="J79" s="12" t="s">
        <v>139</v>
      </c>
      <c r="K79" s="13"/>
      <c r="L79" s="9"/>
      <c r="M79" s="9">
        <v>81</v>
      </c>
    </row>
    <row r="80" spans="1:13" x14ac:dyDescent="0.25">
      <c r="A80" s="10" t="s">
        <v>137</v>
      </c>
      <c r="B80" s="9"/>
      <c r="C80" s="9"/>
      <c r="D80" s="9"/>
      <c r="E80" s="9"/>
      <c r="F80" s="9"/>
      <c r="G80" s="9"/>
      <c r="H80" s="9"/>
      <c r="I80" s="9"/>
      <c r="J80" s="12" t="s">
        <v>139</v>
      </c>
      <c r="K80" s="13"/>
      <c r="L80" s="9"/>
      <c r="M80" s="9">
        <v>350</v>
      </c>
    </row>
    <row r="81" spans="1:15" x14ac:dyDescent="0.25">
      <c r="A81" s="10" t="s">
        <v>138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5" x14ac:dyDescent="0.25">
      <c r="A82" s="10" t="s">
        <v>42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4" spans="1:15" x14ac:dyDescent="0.25">
      <c r="A84" s="2" t="s">
        <v>103</v>
      </c>
      <c r="J84" t="s">
        <v>80</v>
      </c>
      <c r="K84" t="s">
        <v>120</v>
      </c>
      <c r="L84" t="s">
        <v>121</v>
      </c>
      <c r="M84" t="s">
        <v>122</v>
      </c>
    </row>
    <row r="85" spans="1:15" x14ac:dyDescent="0.25">
      <c r="A85" s="7" t="s">
        <v>104</v>
      </c>
      <c r="J85" s="8" t="s">
        <v>46</v>
      </c>
      <c r="K85" s="3">
        <v>0.75461122023666938</v>
      </c>
      <c r="L85">
        <v>31502</v>
      </c>
      <c r="M85">
        <v>41746</v>
      </c>
      <c r="O85" s="3" cm="1">
        <f t="array" ref="O85">bquxjob_3241b737_183ff7b4196[[#This Row],[number_of_orders_in_state]]/bquxjob_46e4e847_183ff6cae01[ttl_orders]</f>
        <v>0.31679086091250086</v>
      </c>
    </row>
    <row r="86" spans="1:15" x14ac:dyDescent="0.25">
      <c r="A86" s="7" t="s">
        <v>123</v>
      </c>
      <c r="J86" s="8" t="s">
        <v>47</v>
      </c>
      <c r="K86" s="3">
        <v>0.14549058473736373</v>
      </c>
      <c r="L86">
        <v>734</v>
      </c>
      <c r="M86">
        <v>5045</v>
      </c>
    </row>
    <row r="87" spans="1:15" x14ac:dyDescent="0.25">
      <c r="A87" s="7" t="s">
        <v>124</v>
      </c>
      <c r="J87" s="8" t="s">
        <v>48</v>
      </c>
      <c r="K87" s="3">
        <v>0.1351095831542759</v>
      </c>
      <c r="L87">
        <v>1572</v>
      </c>
      <c r="M87">
        <v>11635</v>
      </c>
    </row>
    <row r="88" spans="1:15" x14ac:dyDescent="0.25">
      <c r="A88" s="7" t="s">
        <v>125</v>
      </c>
      <c r="J88" s="8" t="s">
        <v>50</v>
      </c>
      <c r="K88" s="3">
        <v>7.7653283535636483E-2</v>
      </c>
      <c r="L88">
        <v>998</v>
      </c>
      <c r="M88">
        <v>12852</v>
      </c>
    </row>
    <row r="89" spans="1:15" x14ac:dyDescent="0.25">
      <c r="A89" s="7" t="s">
        <v>126</v>
      </c>
      <c r="J89" s="8" t="s">
        <v>49</v>
      </c>
      <c r="K89" s="3">
        <v>7.3137200989826776E-2</v>
      </c>
      <c r="L89">
        <v>266</v>
      </c>
      <c r="M89">
        <v>3637</v>
      </c>
    </row>
    <row r="90" spans="1:15" x14ac:dyDescent="0.25">
      <c r="A90" s="7" t="s">
        <v>127</v>
      </c>
      <c r="J90" s="8" t="s">
        <v>51</v>
      </c>
      <c r="K90" s="3">
        <v>5.39699963410172E-2</v>
      </c>
      <c r="L90">
        <v>295</v>
      </c>
      <c r="M90">
        <v>5466</v>
      </c>
    </row>
    <row r="91" spans="1:15" x14ac:dyDescent="0.25">
      <c r="A91" s="6" t="s">
        <v>32</v>
      </c>
      <c r="J91" s="8" t="s">
        <v>60</v>
      </c>
      <c r="K91" s="3">
        <v>4.3298969072164947E-2</v>
      </c>
      <c r="L91">
        <v>21</v>
      </c>
      <c r="M91">
        <v>485</v>
      </c>
    </row>
    <row r="92" spans="1:15" x14ac:dyDescent="0.25">
      <c r="A92" s="7" t="s">
        <v>106</v>
      </c>
      <c r="J92" s="8" t="s">
        <v>53</v>
      </c>
      <c r="K92" s="3">
        <v>2.336448598130841E-2</v>
      </c>
      <c r="L92">
        <v>50</v>
      </c>
      <c r="M92">
        <v>2140</v>
      </c>
    </row>
    <row r="93" spans="1:15" x14ac:dyDescent="0.25">
      <c r="A93" s="7" t="s">
        <v>128</v>
      </c>
      <c r="J93" s="8" t="s">
        <v>55</v>
      </c>
      <c r="K93" s="3">
        <v>2.0710059171597635E-2</v>
      </c>
      <c r="L93">
        <v>70</v>
      </c>
      <c r="M93">
        <v>3380</v>
      </c>
    </row>
    <row r="94" spans="1:15" x14ac:dyDescent="0.25">
      <c r="A94" s="7" t="s">
        <v>135</v>
      </c>
      <c r="J94" s="8" t="s">
        <v>66</v>
      </c>
      <c r="K94" s="3">
        <v>1.8741633199464525E-2</v>
      </c>
      <c r="L94">
        <v>14</v>
      </c>
      <c r="M94">
        <v>747</v>
      </c>
    </row>
    <row r="95" spans="1:15" x14ac:dyDescent="0.25">
      <c r="A95" s="7" t="s">
        <v>108</v>
      </c>
      <c r="J95" s="8" t="s">
        <v>52</v>
      </c>
      <c r="K95" s="3">
        <v>1.5346534653465346E-2</v>
      </c>
      <c r="L95">
        <v>31</v>
      </c>
      <c r="M95">
        <v>2020</v>
      </c>
    </row>
    <row r="96" spans="1:15" x14ac:dyDescent="0.25">
      <c r="A96" s="7" t="s">
        <v>109</v>
      </c>
      <c r="J96" s="8" t="s">
        <v>57</v>
      </c>
      <c r="K96" s="3">
        <v>1.3922518159806295E-2</v>
      </c>
      <c r="L96">
        <v>23</v>
      </c>
      <c r="M96">
        <v>1652</v>
      </c>
    </row>
    <row r="97" spans="1:13" x14ac:dyDescent="0.25">
      <c r="A97" s="7" t="s">
        <v>110</v>
      </c>
      <c r="J97" s="8" t="s">
        <v>56</v>
      </c>
      <c r="K97" s="3">
        <v>6.7365269461077846E-3</v>
      </c>
      <c r="L97">
        <v>9</v>
      </c>
      <c r="M97">
        <v>1336</v>
      </c>
    </row>
    <row r="98" spans="1:13" x14ac:dyDescent="0.25">
      <c r="A98" s="7" t="s">
        <v>111</v>
      </c>
      <c r="J98" s="8" t="s">
        <v>61</v>
      </c>
      <c r="K98" s="3">
        <v>6.615214994487321E-3</v>
      </c>
      <c r="L98">
        <v>6</v>
      </c>
      <c r="M98">
        <v>907</v>
      </c>
    </row>
    <row r="99" spans="1:13" x14ac:dyDescent="0.25">
      <c r="A99" s="7" t="s">
        <v>112</v>
      </c>
      <c r="J99" s="8" t="s">
        <v>54</v>
      </c>
      <c r="K99" s="3">
        <v>3.4431874077717659E-3</v>
      </c>
      <c r="L99">
        <v>7</v>
      </c>
      <c r="M99">
        <v>2033</v>
      </c>
    </row>
    <row r="100" spans="1:13" x14ac:dyDescent="0.25">
      <c r="A100" s="7" t="s">
        <v>113</v>
      </c>
      <c r="J100" s="8" t="s">
        <v>68</v>
      </c>
      <c r="K100" s="3">
        <v>2.0202020202020202E-3</v>
      </c>
      <c r="L100">
        <v>1</v>
      </c>
      <c r="M100">
        <v>495</v>
      </c>
    </row>
    <row r="101" spans="1:13" x14ac:dyDescent="0.25">
      <c r="A101" s="7" t="s">
        <v>114</v>
      </c>
      <c r="J101" s="8" t="s">
        <v>58</v>
      </c>
      <c r="K101" s="3">
        <v>1.8656716417910447E-3</v>
      </c>
      <c r="L101">
        <v>1</v>
      </c>
      <c r="M101">
        <v>536</v>
      </c>
    </row>
    <row r="102" spans="1:13" x14ac:dyDescent="0.25">
      <c r="A102" s="7" t="s">
        <v>115</v>
      </c>
      <c r="J102" s="8" t="s">
        <v>86</v>
      </c>
      <c r="M102">
        <v>46</v>
      </c>
    </row>
    <row r="103" spans="1:13" x14ac:dyDescent="0.25">
      <c r="A103" s="7" t="s">
        <v>127</v>
      </c>
      <c r="J103" s="8" t="s">
        <v>65</v>
      </c>
      <c r="M103">
        <v>148</v>
      </c>
    </row>
    <row r="104" spans="1:13" x14ac:dyDescent="0.25">
      <c r="A104" s="6" t="s">
        <v>37</v>
      </c>
      <c r="J104" s="8" t="s">
        <v>62</v>
      </c>
      <c r="M104">
        <v>253</v>
      </c>
    </row>
    <row r="105" spans="1:13" x14ac:dyDescent="0.25">
      <c r="A105" s="2" t="s">
        <v>140</v>
      </c>
      <c r="J105" s="8" t="s">
        <v>63</v>
      </c>
      <c r="M105">
        <v>350</v>
      </c>
    </row>
    <row r="106" spans="1:13" x14ac:dyDescent="0.25">
      <c r="A106" s="7" t="s">
        <v>131</v>
      </c>
      <c r="J106" s="8" t="s">
        <v>67</v>
      </c>
      <c r="M106">
        <v>975</v>
      </c>
    </row>
    <row r="107" spans="1:13" x14ac:dyDescent="0.25">
      <c r="A107" s="7" t="s">
        <v>117</v>
      </c>
      <c r="J107" s="8" t="s">
        <v>59</v>
      </c>
      <c r="M107">
        <v>715</v>
      </c>
    </row>
    <row r="108" spans="1:13" x14ac:dyDescent="0.25">
      <c r="A108" s="7" t="s">
        <v>118</v>
      </c>
      <c r="J108" s="8" t="s">
        <v>84</v>
      </c>
      <c r="M108">
        <v>280</v>
      </c>
    </row>
    <row r="109" spans="1:13" x14ac:dyDescent="0.25">
      <c r="A109" s="2" t="s">
        <v>132</v>
      </c>
      <c r="J109" s="8" t="s">
        <v>85</v>
      </c>
      <c r="M109">
        <v>68</v>
      </c>
    </row>
    <row r="110" spans="1:13" x14ac:dyDescent="0.25">
      <c r="A110" s="2" t="s">
        <v>137</v>
      </c>
      <c r="J110" s="8" t="s">
        <v>64</v>
      </c>
      <c r="M110">
        <v>81</v>
      </c>
    </row>
    <row r="111" spans="1:13" x14ac:dyDescent="0.25">
      <c r="A111" s="2" t="s">
        <v>138</v>
      </c>
      <c r="J111" s="8" t="s">
        <v>83</v>
      </c>
      <c r="M111">
        <v>413</v>
      </c>
    </row>
    <row r="112" spans="1:13" x14ac:dyDescent="0.25">
      <c r="A112" s="2" t="s">
        <v>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C169-4F72-4788-91B9-6B19DDDEAE09}">
  <dimension ref="A1:G3"/>
  <sheetViews>
    <sheetView workbookViewId="0">
      <selection activeCell="F1" sqref="F1"/>
    </sheetView>
  </sheetViews>
  <sheetFormatPr defaultRowHeight="15" x14ac:dyDescent="0.25"/>
  <cols>
    <col min="6" max="7" width="29" bestFit="1" customWidth="1"/>
  </cols>
  <sheetData>
    <row r="1" spans="1:7" x14ac:dyDescent="0.25">
      <c r="A1" s="2" t="s">
        <v>95</v>
      </c>
      <c r="F1" t="s">
        <v>12</v>
      </c>
      <c r="G1" t="s">
        <v>98</v>
      </c>
    </row>
    <row r="2" spans="1:7" x14ac:dyDescent="0.25">
      <c r="A2" s="2" t="s">
        <v>96</v>
      </c>
      <c r="F2" s="8" t="s">
        <v>99</v>
      </c>
      <c r="G2" s="8" t="s">
        <v>100</v>
      </c>
    </row>
    <row r="3" spans="1:7" x14ac:dyDescent="0.25">
      <c r="A3" s="2" t="s">
        <v>97</v>
      </c>
      <c r="F3" s="8" t="s">
        <v>101</v>
      </c>
      <c r="G3" s="8" t="s">
        <v>102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423-EF46-48E8-AFDE-43C58AC6DEB3}">
  <dimension ref="A1:M71"/>
  <sheetViews>
    <sheetView workbookViewId="0">
      <selection activeCell="Q7" sqref="Q7"/>
    </sheetView>
  </sheetViews>
  <sheetFormatPr defaultRowHeight="15" x14ac:dyDescent="0.25"/>
  <cols>
    <col min="10" max="11" width="12" bestFit="1" customWidth="1"/>
    <col min="12" max="12" width="11" bestFit="1" customWidth="1"/>
    <col min="13" max="13" width="21.7109375" bestFit="1" customWidth="1"/>
  </cols>
  <sheetData>
    <row r="1" spans="1:13" x14ac:dyDescent="0.25">
      <c r="A1" s="2" t="s">
        <v>141</v>
      </c>
      <c r="J1" t="s">
        <v>201</v>
      </c>
      <c r="K1" t="s">
        <v>202</v>
      </c>
      <c r="L1" t="s">
        <v>203</v>
      </c>
      <c r="M1" t="s">
        <v>204</v>
      </c>
    </row>
    <row r="2" spans="1:13" x14ac:dyDescent="0.25">
      <c r="A2" s="7" t="s">
        <v>142</v>
      </c>
      <c r="J2">
        <v>366.46292999074137</v>
      </c>
      <c r="K2">
        <v>1.0412007691759844</v>
      </c>
      <c r="L2">
        <v>2358415.6399999992</v>
      </c>
      <c r="M2" s="8" t="s">
        <v>205</v>
      </c>
    </row>
    <row r="3" spans="1:13" x14ac:dyDescent="0.25">
      <c r="A3" s="7" t="s">
        <v>105</v>
      </c>
      <c r="J3">
        <v>107.71129370066059</v>
      </c>
      <c r="K3">
        <v>1</v>
      </c>
      <c r="L3">
        <v>1014435.7399999999</v>
      </c>
      <c r="M3" s="8" t="s">
        <v>206</v>
      </c>
    </row>
    <row r="4" spans="1:13" x14ac:dyDescent="0.25">
      <c r="A4" s="7" t="s">
        <v>143</v>
      </c>
      <c r="J4">
        <v>380.34202687976762</v>
      </c>
      <c r="K4">
        <v>1</v>
      </c>
      <c r="L4">
        <v>3762528.2599999993</v>
      </c>
      <c r="M4" s="8" t="s">
        <v>207</v>
      </c>
    </row>
    <row r="5" spans="1:13" x14ac:dyDescent="0.25">
      <c r="A5" s="1" t="s">
        <v>144</v>
      </c>
      <c r="J5">
        <v>415.82966155810988</v>
      </c>
      <c r="K5">
        <v>1</v>
      </c>
      <c r="L5">
        <v>393696.85999999993</v>
      </c>
      <c r="M5" s="8" t="s">
        <v>208</v>
      </c>
    </row>
    <row r="6" spans="1:13" x14ac:dyDescent="0.25">
      <c r="A6" s="7" t="s">
        <v>145</v>
      </c>
      <c r="J6">
        <v>275.11387959866198</v>
      </c>
      <c r="K6">
        <v>1.1008361204013379</v>
      </c>
      <c r="L6">
        <v>373826.3299999999</v>
      </c>
      <c r="M6" s="8" t="s">
        <v>209</v>
      </c>
    </row>
    <row r="7" spans="1:13" x14ac:dyDescent="0.25">
      <c r="A7" s="7" t="s">
        <v>146</v>
      </c>
      <c r="J7">
        <v>258.8453867660765</v>
      </c>
      <c r="K7">
        <v>1.0915191053122093</v>
      </c>
      <c r="L7">
        <v>3233795.51</v>
      </c>
      <c r="M7" s="8" t="s">
        <v>210</v>
      </c>
    </row>
    <row r="8" spans="1:13" x14ac:dyDescent="0.25">
      <c r="A8" s="7" t="s">
        <v>147</v>
      </c>
      <c r="J8">
        <v>162.96854942233634</v>
      </c>
      <c r="K8">
        <v>1.0803915275994869</v>
      </c>
      <c r="L8">
        <v>959342.22</v>
      </c>
      <c r="M8" s="8" t="s">
        <v>211</v>
      </c>
    </row>
    <row r="9" spans="1:13" x14ac:dyDescent="0.25">
      <c r="A9" s="2" t="s">
        <v>20</v>
      </c>
      <c r="J9">
        <v>447.23674671499793</v>
      </c>
      <c r="K9">
        <v>1.0548255550521073</v>
      </c>
      <c r="L9">
        <v>956811.32000000041</v>
      </c>
      <c r="M9" s="8" t="s">
        <v>212</v>
      </c>
    </row>
    <row r="10" spans="1:13" x14ac:dyDescent="0.25">
      <c r="A10" s="2" t="s">
        <v>148</v>
      </c>
      <c r="J10">
        <v>143.10728532437537</v>
      </c>
      <c r="K10">
        <v>1.10161662817552</v>
      </c>
      <c r="L10">
        <v>1826394.4700000002</v>
      </c>
      <c r="M10" s="8" t="s">
        <v>213</v>
      </c>
    </row>
    <row r="11" spans="1:13" x14ac:dyDescent="0.25">
      <c r="A11" s="6" t="s">
        <v>32</v>
      </c>
      <c r="J11">
        <v>106.4484656437625</v>
      </c>
      <c r="K11">
        <v>1</v>
      </c>
      <c r="L11">
        <v>964163.43000000052</v>
      </c>
      <c r="M11" s="8" t="s">
        <v>214</v>
      </c>
    </row>
    <row r="12" spans="1:13" x14ac:dyDescent="0.25">
      <c r="A12" s="1" t="s">
        <v>149</v>
      </c>
    </row>
    <row r="13" spans="1:13" x14ac:dyDescent="0.25">
      <c r="A13" s="7" t="s">
        <v>150</v>
      </c>
    </row>
    <row r="14" spans="1:13" x14ac:dyDescent="0.25">
      <c r="A14" s="2" t="s">
        <v>151</v>
      </c>
    </row>
    <row r="15" spans="1:13" x14ac:dyDescent="0.25">
      <c r="A15" s="7" t="s">
        <v>152</v>
      </c>
    </row>
    <row r="16" spans="1:13" x14ac:dyDescent="0.25">
      <c r="A16" s="7" t="s">
        <v>153</v>
      </c>
    </row>
    <row r="17" spans="1:1" x14ac:dyDescent="0.25">
      <c r="A17" s="2" t="s">
        <v>154</v>
      </c>
    </row>
    <row r="18" spans="1:1" x14ac:dyDescent="0.25">
      <c r="A18" s="2" t="s">
        <v>155</v>
      </c>
    </row>
    <row r="19" spans="1:1" x14ac:dyDescent="0.25">
      <c r="A19" s="6" t="s">
        <v>32</v>
      </c>
    </row>
    <row r="20" spans="1:1" x14ac:dyDescent="0.25">
      <c r="A20" s="1" t="s">
        <v>156</v>
      </c>
    </row>
    <row r="21" spans="1:1" x14ac:dyDescent="0.25">
      <c r="A21" s="7" t="s">
        <v>157</v>
      </c>
    </row>
    <row r="22" spans="1:1" x14ac:dyDescent="0.25">
      <c r="A22" s="2" t="s">
        <v>158</v>
      </c>
    </row>
    <row r="23" spans="1:1" x14ac:dyDescent="0.25">
      <c r="A23" s="7" t="s">
        <v>147</v>
      </c>
    </row>
    <row r="24" spans="1:1" x14ac:dyDescent="0.25">
      <c r="A24" s="2" t="s">
        <v>159</v>
      </c>
    </row>
    <row r="25" spans="1:1" x14ac:dyDescent="0.25">
      <c r="A25" s="2" t="s">
        <v>148</v>
      </c>
    </row>
    <row r="26" spans="1:1" x14ac:dyDescent="0.25">
      <c r="A26" s="2" t="s">
        <v>7</v>
      </c>
    </row>
    <row r="27" spans="1:1" x14ac:dyDescent="0.25">
      <c r="A27" s="6" t="s">
        <v>32</v>
      </c>
    </row>
    <row r="28" spans="1:1" x14ac:dyDescent="0.25">
      <c r="A28" s="7" t="s">
        <v>160</v>
      </c>
    </row>
    <row r="29" spans="1:1" x14ac:dyDescent="0.25">
      <c r="A29" s="7" t="s">
        <v>161</v>
      </c>
    </row>
    <row r="30" spans="1:1" x14ac:dyDescent="0.25">
      <c r="A30" s="7" t="s">
        <v>162</v>
      </c>
    </row>
    <row r="31" spans="1:1" x14ac:dyDescent="0.25">
      <c r="A31" s="7" t="s">
        <v>163</v>
      </c>
    </row>
    <row r="32" spans="1:1" x14ac:dyDescent="0.25">
      <c r="A32" s="7" t="s">
        <v>164</v>
      </c>
    </row>
    <row r="33" spans="1:1" x14ac:dyDescent="0.25">
      <c r="A33" s="7" t="s">
        <v>165</v>
      </c>
    </row>
    <row r="34" spans="1:1" x14ac:dyDescent="0.25">
      <c r="A34" s="7" t="s">
        <v>166</v>
      </c>
    </row>
    <row r="35" spans="1:1" x14ac:dyDescent="0.25">
      <c r="A35" s="7" t="s">
        <v>167</v>
      </c>
    </row>
    <row r="36" spans="1:1" x14ac:dyDescent="0.25">
      <c r="A36" s="7" t="s">
        <v>168</v>
      </c>
    </row>
    <row r="37" spans="1:1" x14ac:dyDescent="0.25">
      <c r="A37" s="7" t="s">
        <v>169</v>
      </c>
    </row>
    <row r="38" spans="1:1" x14ac:dyDescent="0.25">
      <c r="A38" s="7" t="s">
        <v>170</v>
      </c>
    </row>
    <row r="39" spans="1:1" x14ac:dyDescent="0.25">
      <c r="A39" s="7" t="s">
        <v>171</v>
      </c>
    </row>
    <row r="40" spans="1:1" x14ac:dyDescent="0.25">
      <c r="A40" s="7" t="s">
        <v>172</v>
      </c>
    </row>
    <row r="41" spans="1:1" x14ac:dyDescent="0.25">
      <c r="A41" s="7" t="s">
        <v>173</v>
      </c>
    </row>
    <row r="42" spans="1:1" x14ac:dyDescent="0.25">
      <c r="A42" s="7" t="s">
        <v>174</v>
      </c>
    </row>
    <row r="43" spans="1:1" x14ac:dyDescent="0.25">
      <c r="A43" s="7" t="s">
        <v>175</v>
      </c>
    </row>
    <row r="44" spans="1:1" x14ac:dyDescent="0.25">
      <c r="A44" s="6" t="s">
        <v>32</v>
      </c>
    </row>
    <row r="45" spans="1:1" x14ac:dyDescent="0.25">
      <c r="A45" s="7" t="s">
        <v>176</v>
      </c>
    </row>
    <row r="46" spans="1:1" x14ac:dyDescent="0.25">
      <c r="A46" s="7" t="s">
        <v>177</v>
      </c>
    </row>
    <row r="47" spans="1:1" x14ac:dyDescent="0.25">
      <c r="A47" s="7" t="s">
        <v>178</v>
      </c>
    </row>
    <row r="48" spans="1:1" x14ac:dyDescent="0.25">
      <c r="A48" s="7" t="s">
        <v>179</v>
      </c>
    </row>
    <row r="49" spans="1:1" x14ac:dyDescent="0.25">
      <c r="A49" s="7" t="s">
        <v>180</v>
      </c>
    </row>
    <row r="50" spans="1:1" x14ac:dyDescent="0.25">
      <c r="A50" s="7" t="s">
        <v>181</v>
      </c>
    </row>
    <row r="51" spans="1:1" x14ac:dyDescent="0.25">
      <c r="A51" s="7" t="s">
        <v>182</v>
      </c>
    </row>
    <row r="52" spans="1:1" x14ac:dyDescent="0.25">
      <c r="A52" s="7" t="s">
        <v>183</v>
      </c>
    </row>
    <row r="53" spans="1:1" x14ac:dyDescent="0.25">
      <c r="A53" s="7" t="s">
        <v>184</v>
      </c>
    </row>
    <row r="54" spans="1:1" x14ac:dyDescent="0.25">
      <c r="A54" s="7" t="s">
        <v>185</v>
      </c>
    </row>
    <row r="55" spans="1:1" x14ac:dyDescent="0.25">
      <c r="A55" s="6" t="s">
        <v>37</v>
      </c>
    </row>
    <row r="56" spans="1:1" x14ac:dyDescent="0.25">
      <c r="A56" s="15"/>
    </row>
    <row r="57" spans="1:1" x14ac:dyDescent="0.25">
      <c r="A57" s="2" t="s">
        <v>186</v>
      </c>
    </row>
    <row r="58" spans="1:1" x14ac:dyDescent="0.25">
      <c r="A58" s="2" t="s">
        <v>187</v>
      </c>
    </row>
    <row r="59" spans="1:1" x14ac:dyDescent="0.25">
      <c r="A59" s="2" t="s">
        <v>188</v>
      </c>
    </row>
    <row r="60" spans="1:1" x14ac:dyDescent="0.25">
      <c r="A60" s="2" t="s">
        <v>189</v>
      </c>
    </row>
    <row r="61" spans="1:1" x14ac:dyDescent="0.25">
      <c r="A61" s="2" t="s">
        <v>190</v>
      </c>
    </row>
    <row r="62" spans="1:1" x14ac:dyDescent="0.25">
      <c r="A62" s="2" t="s">
        <v>191</v>
      </c>
    </row>
    <row r="63" spans="1:1" x14ac:dyDescent="0.25">
      <c r="A63" s="2" t="s">
        <v>192</v>
      </c>
    </row>
    <row r="64" spans="1:1" x14ac:dyDescent="0.25">
      <c r="A64" s="2" t="s">
        <v>193</v>
      </c>
    </row>
    <row r="65" spans="1:1" x14ac:dyDescent="0.25">
      <c r="A65" s="2" t="s">
        <v>194</v>
      </c>
    </row>
    <row r="66" spans="1:1" x14ac:dyDescent="0.25">
      <c r="A66" s="2" t="s">
        <v>195</v>
      </c>
    </row>
    <row r="67" spans="1:1" x14ac:dyDescent="0.25">
      <c r="A67" s="2" t="s">
        <v>196</v>
      </c>
    </row>
    <row r="68" spans="1:1" x14ac:dyDescent="0.25">
      <c r="A68" s="2" t="s">
        <v>197</v>
      </c>
    </row>
    <row r="69" spans="1:1" x14ac:dyDescent="0.25">
      <c r="A69" s="2" t="s">
        <v>198</v>
      </c>
    </row>
    <row r="70" spans="1:1" x14ac:dyDescent="0.25">
      <c r="A70" s="2" t="s">
        <v>199</v>
      </c>
    </row>
    <row r="71" spans="1:1" x14ac:dyDescent="0.25">
      <c r="A71" s="2" t="s">
        <v>200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5DF7-96ED-4E1D-961F-14F53D6991A8}">
  <dimension ref="A1:K57"/>
  <sheetViews>
    <sheetView topLeftCell="C1" workbookViewId="0">
      <selection activeCell="T35" sqref="T35"/>
    </sheetView>
  </sheetViews>
  <sheetFormatPr defaultRowHeight="15" x14ac:dyDescent="0.25"/>
  <cols>
    <col min="8" max="8" width="7.7109375" bestFit="1" customWidth="1"/>
    <col min="9" max="9" width="15.28515625" bestFit="1" customWidth="1"/>
    <col min="10" max="10" width="18" bestFit="1" customWidth="1"/>
    <col min="11" max="11" width="18.28515625" bestFit="1" customWidth="1"/>
  </cols>
  <sheetData>
    <row r="1" spans="1:11" x14ac:dyDescent="0.25">
      <c r="A1" s="2" t="s">
        <v>215</v>
      </c>
      <c r="H1" t="s">
        <v>235</v>
      </c>
      <c r="I1" t="s">
        <v>236</v>
      </c>
      <c r="J1" t="s">
        <v>237</v>
      </c>
      <c r="K1" t="s">
        <v>285</v>
      </c>
    </row>
    <row r="2" spans="1:11" x14ac:dyDescent="0.25">
      <c r="A2" s="2" t="s">
        <v>216</v>
      </c>
      <c r="H2" s="8" t="s">
        <v>46</v>
      </c>
      <c r="I2" s="17">
        <v>10235883.879999377</v>
      </c>
      <c r="J2">
        <v>10235883.879999377</v>
      </c>
      <c r="K2" s="3">
        <v>0.64605986579812891</v>
      </c>
    </row>
    <row r="3" spans="1:11" x14ac:dyDescent="0.25">
      <c r="A3" s="7" t="s">
        <v>217</v>
      </c>
      <c r="H3" s="8" t="s">
        <v>47</v>
      </c>
      <c r="I3" s="17">
        <v>1458900.7299999988</v>
      </c>
      <c r="J3">
        <v>11694784.609999375</v>
      </c>
      <c r="K3" s="3">
        <v>0.73814152878751493</v>
      </c>
    </row>
    <row r="4" spans="1:11" x14ac:dyDescent="0.25">
      <c r="A4" s="2" t="s">
        <v>218</v>
      </c>
      <c r="H4" s="8" t="s">
        <v>48</v>
      </c>
      <c r="I4" s="17">
        <v>1224159.7999999786</v>
      </c>
      <c r="J4">
        <v>12918944.409999354</v>
      </c>
      <c r="K4" s="3">
        <v>0.81540701219621292</v>
      </c>
    </row>
    <row r="5" spans="1:11" x14ac:dyDescent="0.25">
      <c r="A5" s="2" t="s">
        <v>219</v>
      </c>
      <c r="H5" s="8" t="s">
        <v>50</v>
      </c>
      <c r="I5" s="17">
        <v>937814.11999999813</v>
      </c>
      <c r="J5">
        <v>13856758.529999351</v>
      </c>
      <c r="K5" s="3">
        <v>0.87459917103797824</v>
      </c>
    </row>
    <row r="6" spans="1:11" x14ac:dyDescent="0.25">
      <c r="A6" s="7" t="s">
        <v>220</v>
      </c>
      <c r="H6" s="8" t="s">
        <v>49</v>
      </c>
      <c r="I6" s="17">
        <v>738973.12999999884</v>
      </c>
      <c r="J6">
        <v>14595731.65999935</v>
      </c>
      <c r="K6" s="3">
        <v>0.92124105236383902</v>
      </c>
    </row>
    <row r="7" spans="1:11" x14ac:dyDescent="0.25">
      <c r="A7" s="2" t="s">
        <v>221</v>
      </c>
      <c r="H7" s="8" t="s">
        <v>51</v>
      </c>
      <c r="I7" s="17">
        <v>435802.63000000134</v>
      </c>
      <c r="J7">
        <v>15031534.289999351</v>
      </c>
      <c r="K7" s="3">
        <v>0.94874767435692575</v>
      </c>
    </row>
    <row r="8" spans="1:11" x14ac:dyDescent="0.25">
      <c r="A8" s="2" t="s">
        <v>222</v>
      </c>
      <c r="H8" s="8" t="s">
        <v>55</v>
      </c>
      <c r="I8" s="17">
        <v>305262.24000000086</v>
      </c>
      <c r="J8">
        <v>15336796.529999353</v>
      </c>
      <c r="K8" s="3">
        <v>0.96801495836676055</v>
      </c>
    </row>
    <row r="9" spans="1:11" x14ac:dyDescent="0.25">
      <c r="A9" s="2" t="s">
        <v>223</v>
      </c>
      <c r="H9" s="8" t="s">
        <v>53</v>
      </c>
      <c r="I9" s="17">
        <v>116243.53999999983</v>
      </c>
      <c r="J9">
        <v>15453040.069999352</v>
      </c>
      <c r="K9" s="3">
        <v>0.97535191985760372</v>
      </c>
    </row>
    <row r="10" spans="1:11" x14ac:dyDescent="0.25">
      <c r="A10" s="2" t="s">
        <v>224</v>
      </c>
      <c r="H10" s="8" t="s">
        <v>57</v>
      </c>
      <c r="I10" s="17">
        <v>103886.31000000029</v>
      </c>
      <c r="J10">
        <v>15556926.379999353</v>
      </c>
      <c r="K10" s="3">
        <v>0.98190892815153408</v>
      </c>
    </row>
    <row r="11" spans="1:11" x14ac:dyDescent="0.25">
      <c r="A11" s="2" t="s">
        <v>6</v>
      </c>
      <c r="H11" s="8" t="s">
        <v>52</v>
      </c>
      <c r="I11" s="17">
        <v>78964.710000000065</v>
      </c>
      <c r="J11">
        <v>15635891.089999354</v>
      </c>
      <c r="K11" s="3">
        <v>0.98689295596422466</v>
      </c>
    </row>
    <row r="12" spans="1:11" x14ac:dyDescent="0.25">
      <c r="A12" s="2" t="s">
        <v>42</v>
      </c>
      <c r="H12" s="8" t="s">
        <v>54</v>
      </c>
      <c r="I12" s="17">
        <v>59860.739999999969</v>
      </c>
      <c r="J12">
        <v>15695751.829999352</v>
      </c>
      <c r="K12" s="3">
        <v>0.99067119554806193</v>
      </c>
    </row>
    <row r="13" spans="1:11" x14ac:dyDescent="0.25">
      <c r="A13" s="6" t="s">
        <v>225</v>
      </c>
      <c r="H13" s="8" t="s">
        <v>66</v>
      </c>
      <c r="I13" s="17">
        <v>48550.239999999976</v>
      </c>
      <c r="J13">
        <v>15744302.069999352</v>
      </c>
      <c r="K13" s="3">
        <v>0.99373554855426949</v>
      </c>
    </row>
    <row r="14" spans="1:11" x14ac:dyDescent="0.25">
      <c r="A14" s="7" t="s">
        <v>226</v>
      </c>
      <c r="H14" s="8" t="s">
        <v>56</v>
      </c>
      <c r="I14" s="17">
        <v>24600.470000000008</v>
      </c>
      <c r="J14">
        <v>15768902.539999353</v>
      </c>
      <c r="K14" s="3">
        <v>0.99528826022363759</v>
      </c>
    </row>
    <row r="15" spans="1:11" x14ac:dyDescent="0.25">
      <c r="A15" s="7" t="s">
        <v>227</v>
      </c>
      <c r="H15" s="8" t="s">
        <v>61</v>
      </c>
      <c r="I15" s="17">
        <v>21702.449999999986</v>
      </c>
      <c r="J15">
        <v>15790604.989999352</v>
      </c>
      <c r="K15" s="3">
        <v>0.99665805711649669</v>
      </c>
    </row>
    <row r="16" spans="1:11" x14ac:dyDescent="0.25">
      <c r="A16" s="6" t="s">
        <v>29</v>
      </c>
      <c r="H16" s="8" t="s">
        <v>58</v>
      </c>
      <c r="I16" s="17">
        <v>18584.150000000001</v>
      </c>
      <c r="J16">
        <v>15809189.139999352</v>
      </c>
      <c r="K16" s="3">
        <v>0.9978310357860215</v>
      </c>
    </row>
    <row r="17" spans="1:11" x14ac:dyDescent="0.25">
      <c r="A17" s="2" t="s">
        <v>228</v>
      </c>
      <c r="H17" s="8" t="s">
        <v>60</v>
      </c>
      <c r="I17" s="17">
        <v>11296.709999999995</v>
      </c>
      <c r="J17">
        <v>15820485.849999353</v>
      </c>
      <c r="K17" s="3">
        <v>0.99854405197808893</v>
      </c>
    </row>
    <row r="18" spans="1:11" x14ac:dyDescent="0.25">
      <c r="A18" s="2" t="s">
        <v>229</v>
      </c>
      <c r="H18" s="8" t="s">
        <v>59</v>
      </c>
      <c r="I18" s="17">
        <v>9750.6499999999978</v>
      </c>
      <c r="J18">
        <v>15830236.499999352</v>
      </c>
      <c r="K18" s="3">
        <v>0.99915948526204323</v>
      </c>
    </row>
    <row r="19" spans="1:11" x14ac:dyDescent="0.25">
      <c r="A19" s="6" t="s">
        <v>37</v>
      </c>
      <c r="H19" s="8" t="s">
        <v>62</v>
      </c>
      <c r="I19" s="17">
        <v>5474.9800000000005</v>
      </c>
      <c r="J19">
        <v>15835711.479999352</v>
      </c>
      <c r="K19" s="3">
        <v>0.99950505042139015</v>
      </c>
    </row>
    <row r="20" spans="1:11" x14ac:dyDescent="0.25">
      <c r="A20" s="2" t="s">
        <v>230</v>
      </c>
      <c r="H20" s="8" t="s">
        <v>68</v>
      </c>
      <c r="I20" s="17">
        <v>2965.3199999999997</v>
      </c>
      <c r="J20">
        <v>15838676.799999353</v>
      </c>
      <c r="K20" s="3">
        <v>0.99969221298240662</v>
      </c>
    </row>
    <row r="21" spans="1:11" x14ac:dyDescent="0.25">
      <c r="A21" s="7" t="s">
        <v>231</v>
      </c>
      <c r="H21" s="8" t="s">
        <v>63</v>
      </c>
      <c r="I21" s="17">
        <v>1924.69</v>
      </c>
      <c r="J21">
        <v>15840601.489999352</v>
      </c>
      <c r="K21" s="3">
        <v>0.99981369393878328</v>
      </c>
    </row>
    <row r="22" spans="1:11" x14ac:dyDescent="0.25">
      <c r="A22" s="7" t="s">
        <v>232</v>
      </c>
      <c r="H22" s="8" t="s">
        <v>67</v>
      </c>
      <c r="I22" s="17">
        <v>1393.11</v>
      </c>
      <c r="J22">
        <v>15841994.599999353</v>
      </c>
      <c r="K22" s="3">
        <v>0.99990162307809305</v>
      </c>
    </row>
    <row r="23" spans="1:11" x14ac:dyDescent="0.25">
      <c r="A23" s="7" t="s">
        <v>233</v>
      </c>
      <c r="H23" s="8" t="s">
        <v>65</v>
      </c>
      <c r="I23" s="17">
        <v>1258.8</v>
      </c>
      <c r="J23">
        <v>15843253.399999352</v>
      </c>
      <c r="K23" s="3">
        <v>0.9999810749523621</v>
      </c>
    </row>
    <row r="24" spans="1:11" x14ac:dyDescent="0.25">
      <c r="A24" s="2" t="s">
        <v>234</v>
      </c>
      <c r="H24" s="8" t="s">
        <v>64</v>
      </c>
      <c r="I24" s="17">
        <v>299.84000000000003</v>
      </c>
      <c r="J24">
        <v>15843553.239999352</v>
      </c>
      <c r="K24" s="3">
        <v>1.0000000000000113</v>
      </c>
    </row>
    <row r="30" spans="1:11" x14ac:dyDescent="0.25">
      <c r="A30" s="2" t="s">
        <v>215</v>
      </c>
      <c r="H30" t="s">
        <v>235</v>
      </c>
      <c r="I30" t="s">
        <v>236</v>
      </c>
      <c r="J30" t="s">
        <v>237</v>
      </c>
      <c r="K30" t="s">
        <v>285</v>
      </c>
    </row>
    <row r="31" spans="1:11" x14ac:dyDescent="0.25">
      <c r="A31" s="2" t="s">
        <v>216</v>
      </c>
      <c r="H31" s="8" t="s">
        <v>46</v>
      </c>
      <c r="I31">
        <v>5921678.1199998269</v>
      </c>
      <c r="J31">
        <v>5921678.1199998269</v>
      </c>
      <c r="K31" s="3">
        <v>0.3737594736671514</v>
      </c>
    </row>
    <row r="32" spans="1:11" x14ac:dyDescent="0.25">
      <c r="A32" s="7" t="s">
        <v>217</v>
      </c>
      <c r="H32" s="8" t="s">
        <v>50</v>
      </c>
      <c r="I32">
        <v>2129681.98</v>
      </c>
      <c r="J32">
        <v>8051360.0999998264</v>
      </c>
      <c r="K32" s="3">
        <v>0.50817894054679325</v>
      </c>
    </row>
    <row r="33" spans="1:11" x14ac:dyDescent="0.25">
      <c r="A33" s="2" t="s">
        <v>218</v>
      </c>
      <c r="H33" s="8" t="s">
        <v>48</v>
      </c>
      <c r="I33">
        <v>1856161.4900000079</v>
      </c>
      <c r="J33">
        <v>9907521.5899998341</v>
      </c>
      <c r="K33" s="3">
        <v>0.62533457236010404</v>
      </c>
    </row>
    <row r="34" spans="1:11" x14ac:dyDescent="0.25">
      <c r="A34" s="2" t="s">
        <v>219</v>
      </c>
      <c r="H34" s="8" t="s">
        <v>51</v>
      </c>
      <c r="I34">
        <v>885826.75999999803</v>
      </c>
      <c r="J34">
        <v>10793348.349999832</v>
      </c>
      <c r="K34" s="3">
        <v>0.68124543696108086</v>
      </c>
    </row>
    <row r="35" spans="1:11" x14ac:dyDescent="0.25">
      <c r="A35" s="7" t="s">
        <v>238</v>
      </c>
      <c r="H35" s="8" t="s">
        <v>47</v>
      </c>
      <c r="I35">
        <v>800935.4399999961</v>
      </c>
      <c r="J35">
        <v>11594283.789999828</v>
      </c>
      <c r="K35" s="3">
        <v>0.73179820298946729</v>
      </c>
    </row>
    <row r="36" spans="1:11" x14ac:dyDescent="0.25">
      <c r="A36" s="2" t="s">
        <v>221</v>
      </c>
      <c r="H36" s="8" t="s">
        <v>55</v>
      </c>
      <c r="I36">
        <v>611506.67000000179</v>
      </c>
      <c r="J36">
        <v>12205790.45999983</v>
      </c>
      <c r="K36" s="3">
        <v>0.77039476404725749</v>
      </c>
    </row>
    <row r="37" spans="1:11" x14ac:dyDescent="0.25">
      <c r="A37" s="2" t="s">
        <v>239</v>
      </c>
      <c r="H37" s="8" t="s">
        <v>49</v>
      </c>
      <c r="I37">
        <v>610213.59999999974</v>
      </c>
      <c r="J37">
        <v>12816004.059999829</v>
      </c>
      <c r="K37" s="3">
        <v>0.80890971020588864</v>
      </c>
    </row>
    <row r="38" spans="1:11" x14ac:dyDescent="0.25">
      <c r="A38" s="2" t="s">
        <v>240</v>
      </c>
      <c r="H38" s="8" t="s">
        <v>53</v>
      </c>
      <c r="I38">
        <v>353229.44000000047</v>
      </c>
      <c r="J38">
        <v>13169233.49999983</v>
      </c>
      <c r="K38" s="3">
        <v>0.83120454739608474</v>
      </c>
    </row>
    <row r="39" spans="1:11" x14ac:dyDescent="0.25">
      <c r="A39" s="2" t="s">
        <v>241</v>
      </c>
      <c r="H39" s="8" t="s">
        <v>52</v>
      </c>
      <c r="I39">
        <v>347706.9300000004</v>
      </c>
      <c r="J39">
        <v>13516940.42999983</v>
      </c>
      <c r="K39" s="3">
        <v>0.85315081946857374</v>
      </c>
    </row>
    <row r="40" spans="1:11" x14ac:dyDescent="0.25">
      <c r="A40" s="2" t="s">
        <v>223</v>
      </c>
      <c r="H40" s="8" t="s">
        <v>54</v>
      </c>
      <c r="I40">
        <v>324801.90999999963</v>
      </c>
      <c r="J40">
        <v>13841742.33999983</v>
      </c>
      <c r="K40" s="3">
        <v>0.87365139185154028</v>
      </c>
    </row>
    <row r="41" spans="1:11" x14ac:dyDescent="0.25">
      <c r="A41" s="2" t="s">
        <v>242</v>
      </c>
      <c r="H41" s="8" t="s">
        <v>57</v>
      </c>
      <c r="I41">
        <v>322237.69000000006</v>
      </c>
      <c r="J41">
        <v>14163980.02999983</v>
      </c>
      <c r="K41" s="3">
        <v>0.8939901179642189</v>
      </c>
    </row>
    <row r="42" spans="1:11" x14ac:dyDescent="0.25">
      <c r="A42" s="2" t="s">
        <v>6</v>
      </c>
      <c r="H42" s="8" t="s">
        <v>56</v>
      </c>
      <c r="I42">
        <v>275606.29999999958</v>
      </c>
      <c r="J42">
        <v>14439586.329999831</v>
      </c>
      <c r="K42" s="3">
        <v>0.91138560342288388</v>
      </c>
    </row>
    <row r="43" spans="1:11" x14ac:dyDescent="0.25">
      <c r="A43" s="2" t="s">
        <v>42</v>
      </c>
      <c r="H43" s="8" t="s">
        <v>67</v>
      </c>
      <c r="I43">
        <v>217647.10999999969</v>
      </c>
      <c r="J43">
        <v>14657233.43999983</v>
      </c>
      <c r="K43" s="3">
        <v>0.92512286972312963</v>
      </c>
    </row>
    <row r="44" spans="1:11" x14ac:dyDescent="0.25">
      <c r="A44" s="6" t="s">
        <v>225</v>
      </c>
      <c r="H44" s="8" t="s">
        <v>61</v>
      </c>
      <c r="I44">
        <v>186168.96000000034</v>
      </c>
      <c r="J44">
        <v>14843402.399999829</v>
      </c>
      <c r="K44" s="3">
        <v>0.93687332476183793</v>
      </c>
    </row>
    <row r="45" spans="1:11" x14ac:dyDescent="0.25">
      <c r="A45" s="7" t="s">
        <v>226</v>
      </c>
      <c r="H45" s="8" t="s">
        <v>66</v>
      </c>
      <c r="I45">
        <v>151171.99000000019</v>
      </c>
      <c r="J45">
        <v>14994574.389999829</v>
      </c>
      <c r="K45" s="3">
        <v>0.94641487063289542</v>
      </c>
    </row>
    <row r="46" spans="1:11" x14ac:dyDescent="0.25">
      <c r="A46" s="7" t="s">
        <v>227</v>
      </c>
      <c r="H46" s="8" t="s">
        <v>58</v>
      </c>
      <c r="I46">
        <v>140987.80999999988</v>
      </c>
      <c r="J46">
        <v>15135562.19999983</v>
      </c>
      <c r="K46" s="3">
        <v>0.95531362003994458</v>
      </c>
    </row>
    <row r="47" spans="1:11" x14ac:dyDescent="0.25">
      <c r="A47" s="6" t="s">
        <v>29</v>
      </c>
      <c r="H47" s="8" t="s">
        <v>59</v>
      </c>
      <c r="I47">
        <v>135956.66999999978</v>
      </c>
      <c r="J47">
        <v>15271518.86999983</v>
      </c>
      <c r="K47" s="3">
        <v>0.96389481820556522</v>
      </c>
    </row>
    <row r="48" spans="1:11" x14ac:dyDescent="0.25">
      <c r="A48" s="2" t="s">
        <v>228</v>
      </c>
      <c r="H48" s="8" t="s">
        <v>68</v>
      </c>
      <c r="I48">
        <v>108132.27999999987</v>
      </c>
      <c r="J48">
        <v>15379651.149999829</v>
      </c>
      <c r="K48" s="3">
        <v>0.97071982004460988</v>
      </c>
    </row>
    <row r="49" spans="1:11" x14ac:dyDescent="0.25">
      <c r="A49" s="2" t="s">
        <v>229</v>
      </c>
      <c r="H49" s="8" t="s">
        <v>60</v>
      </c>
      <c r="I49">
        <v>101895.08000000009</v>
      </c>
      <c r="J49">
        <v>15481546.229999829</v>
      </c>
      <c r="K49" s="3">
        <v>0.97715114756669297</v>
      </c>
    </row>
    <row r="50" spans="1:11" x14ac:dyDescent="0.25">
      <c r="A50" s="6" t="s">
        <v>37</v>
      </c>
      <c r="H50" s="8" t="s">
        <v>83</v>
      </c>
      <c r="I50">
        <v>96229.399999999965</v>
      </c>
      <c r="J50">
        <v>15577775.629999829</v>
      </c>
      <c r="K50" s="3">
        <v>0.98322487348803822</v>
      </c>
    </row>
    <row r="51" spans="1:11" x14ac:dyDescent="0.25">
      <c r="A51" s="2" t="s">
        <v>230</v>
      </c>
      <c r="H51" s="8" t="s">
        <v>63</v>
      </c>
      <c r="I51">
        <v>73032.319999999992</v>
      </c>
      <c r="J51">
        <v>15650807.94999983</v>
      </c>
      <c r="K51" s="3">
        <v>0.98783446572367495</v>
      </c>
    </row>
    <row r="52" spans="1:11" x14ac:dyDescent="0.25">
      <c r="A52" s="7" t="s">
        <v>231</v>
      </c>
      <c r="H52" s="8" t="s">
        <v>84</v>
      </c>
      <c r="I52">
        <v>61354.420000000006</v>
      </c>
      <c r="J52">
        <v>15712162.36999983</v>
      </c>
      <c r="K52" s="3">
        <v>0.99170698213906461</v>
      </c>
    </row>
    <row r="53" spans="1:11" x14ac:dyDescent="0.25">
      <c r="A53" s="7" t="s">
        <v>232</v>
      </c>
      <c r="H53" s="8" t="s">
        <v>62</v>
      </c>
      <c r="I53">
        <v>57558.019999999975</v>
      </c>
      <c r="J53">
        <v>15769720.389999829</v>
      </c>
      <c r="K53" s="3">
        <v>0.99533988058855416</v>
      </c>
    </row>
    <row r="54" spans="1:11" x14ac:dyDescent="0.25">
      <c r="A54" s="7" t="s">
        <v>233</v>
      </c>
      <c r="H54" s="8" t="s">
        <v>65</v>
      </c>
      <c r="I54">
        <v>27835.730000000007</v>
      </c>
      <c r="J54">
        <v>15797556.11999983</v>
      </c>
      <c r="K54" s="3">
        <v>0.99709679266366391</v>
      </c>
    </row>
    <row r="55" spans="1:11" x14ac:dyDescent="0.25">
      <c r="A55" s="2" t="s">
        <v>234</v>
      </c>
      <c r="H55" s="8" t="s">
        <v>64</v>
      </c>
      <c r="I55">
        <v>19669.700000000004</v>
      </c>
      <c r="J55">
        <v>15817225.819999829</v>
      </c>
      <c r="K55" s="3">
        <v>0.99833828816041514</v>
      </c>
    </row>
    <row r="56" spans="1:11" x14ac:dyDescent="0.25">
      <c r="H56" s="8" t="s">
        <v>85</v>
      </c>
      <c r="I56">
        <v>16262.8</v>
      </c>
      <c r="J56">
        <v>15833488.61999983</v>
      </c>
      <c r="K56" s="3">
        <v>0.99936474982300127</v>
      </c>
    </row>
    <row r="57" spans="1:11" x14ac:dyDescent="0.25">
      <c r="H57" s="8" t="s">
        <v>86</v>
      </c>
      <c r="I57">
        <v>10064.620000000001</v>
      </c>
      <c r="J57">
        <v>15843553.239999829</v>
      </c>
      <c r="K57" s="3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A45D-2D9E-41BF-A710-E0C0F388A88E}">
  <dimension ref="A1:N66"/>
  <sheetViews>
    <sheetView topLeftCell="A37" workbookViewId="0">
      <selection activeCell="N59" sqref="N59"/>
    </sheetView>
  </sheetViews>
  <sheetFormatPr defaultRowHeight="15" x14ac:dyDescent="0.25"/>
  <cols>
    <col min="7" max="7" width="12" bestFit="1" customWidth="1"/>
    <col min="8" max="8" width="17.140625" bestFit="1" customWidth="1"/>
    <col min="10" max="10" width="12" bestFit="1" customWidth="1"/>
    <col min="11" max="11" width="20.140625" bestFit="1" customWidth="1"/>
    <col min="12" max="12" width="17.140625" bestFit="1" customWidth="1"/>
  </cols>
  <sheetData>
    <row r="1" spans="1:14" x14ac:dyDescent="0.25">
      <c r="A1" s="2" t="s">
        <v>243</v>
      </c>
      <c r="G1" t="s">
        <v>248</v>
      </c>
    </row>
    <row r="2" spans="1:14" x14ac:dyDescent="0.25">
      <c r="A2" s="7" t="s">
        <v>244</v>
      </c>
      <c r="G2">
        <v>160.57763809214984</v>
      </c>
    </row>
    <row r="3" spans="1:14" x14ac:dyDescent="0.25">
      <c r="A3" s="2" t="s">
        <v>221</v>
      </c>
    </row>
    <row r="4" spans="1:14" x14ac:dyDescent="0.25">
      <c r="A4" s="2" t="s">
        <v>20</v>
      </c>
    </row>
    <row r="5" spans="1:14" x14ac:dyDescent="0.25">
      <c r="A5" s="2" t="s">
        <v>245</v>
      </c>
    </row>
    <row r="6" spans="1:14" x14ac:dyDescent="0.25">
      <c r="A6" s="15"/>
    </row>
    <row r="7" spans="1:14" x14ac:dyDescent="0.25">
      <c r="A7" s="2" t="s">
        <v>246</v>
      </c>
    </row>
    <row r="8" spans="1:14" x14ac:dyDescent="0.25">
      <c r="A8" s="2" t="s">
        <v>247</v>
      </c>
    </row>
    <row r="12" spans="1:14" x14ac:dyDescent="0.25">
      <c r="A12" s="2" t="s">
        <v>243</v>
      </c>
      <c r="G12" t="s">
        <v>248</v>
      </c>
      <c r="H12" t="s">
        <v>43</v>
      </c>
      <c r="J12" t="s">
        <v>248</v>
      </c>
      <c r="K12" t="s">
        <v>280</v>
      </c>
      <c r="L12" t="s">
        <v>43</v>
      </c>
      <c r="N12" s="2" t="s">
        <v>243</v>
      </c>
    </row>
    <row r="13" spans="1:14" x14ac:dyDescent="0.25">
      <c r="A13" s="7" t="s">
        <v>244</v>
      </c>
      <c r="G13">
        <v>536.48899824253044</v>
      </c>
      <c r="H13" s="8" t="s">
        <v>55</v>
      </c>
      <c r="J13">
        <v>536.48899824253044</v>
      </c>
      <c r="K13">
        <v>569</v>
      </c>
      <c r="L13" s="8" t="s">
        <v>55</v>
      </c>
      <c r="N13" s="7" t="s">
        <v>244</v>
      </c>
    </row>
    <row r="14" spans="1:14" x14ac:dyDescent="0.25">
      <c r="A14" s="7" t="s">
        <v>249</v>
      </c>
      <c r="G14">
        <v>516.22638888888901</v>
      </c>
      <c r="H14" s="8" t="s">
        <v>58</v>
      </c>
      <c r="J14">
        <v>516.22638888888901</v>
      </c>
      <c r="K14">
        <v>36</v>
      </c>
      <c r="L14" s="8" t="s">
        <v>58</v>
      </c>
      <c r="N14" s="7" t="s">
        <v>249</v>
      </c>
    </row>
    <row r="15" spans="1:14" x14ac:dyDescent="0.25">
      <c r="A15" s="2" t="s">
        <v>221</v>
      </c>
      <c r="G15">
        <v>419.59999999999997</v>
      </c>
      <c r="H15" s="8" t="s">
        <v>65</v>
      </c>
      <c r="J15">
        <v>419.59999999999997</v>
      </c>
      <c r="K15">
        <v>3</v>
      </c>
      <c r="L15" s="8" t="s">
        <v>65</v>
      </c>
      <c r="N15" s="2" t="s">
        <v>221</v>
      </c>
    </row>
    <row r="16" spans="1:14" x14ac:dyDescent="0.25">
      <c r="A16" s="2" t="s">
        <v>250</v>
      </c>
      <c r="G16">
        <v>391.07</v>
      </c>
      <c r="H16" s="8" t="s">
        <v>62</v>
      </c>
      <c r="J16">
        <v>391.07</v>
      </c>
      <c r="K16">
        <v>14</v>
      </c>
      <c r="L16" s="8" t="s">
        <v>62</v>
      </c>
      <c r="N16" s="2" t="s">
        <v>250</v>
      </c>
    </row>
    <row r="17" spans="1:14" x14ac:dyDescent="0.25">
      <c r="A17" s="2" t="s">
        <v>251</v>
      </c>
      <c r="G17">
        <v>299.84000000000003</v>
      </c>
      <c r="H17" s="8" t="s">
        <v>64</v>
      </c>
      <c r="J17">
        <v>299.84000000000003</v>
      </c>
      <c r="K17">
        <v>1</v>
      </c>
      <c r="L17" s="8" t="s">
        <v>64</v>
      </c>
      <c r="N17" s="2" t="s">
        <v>251</v>
      </c>
    </row>
    <row r="18" spans="1:14" x14ac:dyDescent="0.25">
      <c r="A18" s="2" t="s">
        <v>252</v>
      </c>
      <c r="G18">
        <v>270.33483516483511</v>
      </c>
      <c r="H18" s="8" t="s">
        <v>56</v>
      </c>
      <c r="J18">
        <v>270.33483516483511</v>
      </c>
      <c r="K18">
        <v>91</v>
      </c>
      <c r="L18" s="8" t="s">
        <v>56</v>
      </c>
      <c r="N18" s="2" t="s">
        <v>252</v>
      </c>
    </row>
    <row r="19" spans="1:14" x14ac:dyDescent="0.25">
      <c r="A19" s="2" t="s">
        <v>253</v>
      </c>
      <c r="G19">
        <v>255.87761083743825</v>
      </c>
      <c r="H19" s="8" t="s">
        <v>57</v>
      </c>
      <c r="J19">
        <v>255.87761083743825</v>
      </c>
      <c r="K19">
        <v>406</v>
      </c>
      <c r="L19" s="8" t="s">
        <v>57</v>
      </c>
      <c r="N19" s="2" t="s">
        <v>253</v>
      </c>
    </row>
    <row r="20" spans="1:14" x14ac:dyDescent="0.25">
      <c r="A20" s="15"/>
      <c r="G20">
        <v>247.11</v>
      </c>
      <c r="H20" s="8" t="s">
        <v>68</v>
      </c>
      <c r="J20">
        <v>247.11</v>
      </c>
      <c r="K20">
        <v>12</v>
      </c>
      <c r="L20" s="8" t="s">
        <v>68</v>
      </c>
      <c r="N20" s="15"/>
    </row>
    <row r="21" spans="1:14" x14ac:dyDescent="0.25">
      <c r="A21" s="2" t="s">
        <v>254</v>
      </c>
      <c r="G21">
        <v>221.50411764705885</v>
      </c>
      <c r="H21" s="8" t="s">
        <v>60</v>
      </c>
      <c r="J21">
        <v>221.50411764705885</v>
      </c>
      <c r="K21">
        <v>51</v>
      </c>
      <c r="L21" s="8" t="s">
        <v>60</v>
      </c>
      <c r="N21" s="2" t="s">
        <v>254</v>
      </c>
    </row>
    <row r="22" spans="1:14" x14ac:dyDescent="0.25">
      <c r="A22" s="7" t="s">
        <v>255</v>
      </c>
      <c r="G22">
        <v>219.10640020110654</v>
      </c>
      <c r="H22" s="8" t="s">
        <v>51</v>
      </c>
      <c r="J22">
        <v>219.10640020110654</v>
      </c>
      <c r="K22">
        <v>1989</v>
      </c>
      <c r="L22" s="8" t="s">
        <v>51</v>
      </c>
      <c r="N22" s="2" t="s">
        <v>281</v>
      </c>
    </row>
    <row r="23" spans="1:14" x14ac:dyDescent="0.25">
      <c r="A23" s="2" t="s">
        <v>256</v>
      </c>
      <c r="G23">
        <v>215.44087296117601</v>
      </c>
      <c r="H23" s="8" t="s">
        <v>50</v>
      </c>
      <c r="J23">
        <v>215.44087296117601</v>
      </c>
      <c r="K23">
        <v>4353</v>
      </c>
      <c r="L23" s="8" t="s">
        <v>50</v>
      </c>
      <c r="N23" s="7" t="s">
        <v>255</v>
      </c>
    </row>
    <row r="24" spans="1:14" x14ac:dyDescent="0.25">
      <c r="A24" s="2" t="s">
        <v>148</v>
      </c>
      <c r="G24">
        <v>213.85444444444443</v>
      </c>
      <c r="H24" s="8" t="s">
        <v>63</v>
      </c>
      <c r="J24">
        <v>213.85444444444443</v>
      </c>
      <c r="K24">
        <v>9</v>
      </c>
      <c r="L24" s="8" t="s">
        <v>63</v>
      </c>
      <c r="N24" s="2" t="s">
        <v>256</v>
      </c>
    </row>
    <row r="25" spans="1:14" x14ac:dyDescent="0.25">
      <c r="A25" s="2" t="s">
        <v>7</v>
      </c>
      <c r="G25">
        <v>201.51980638123825</v>
      </c>
      <c r="H25" s="8" t="s">
        <v>49</v>
      </c>
      <c r="J25">
        <v>201.51980638123825</v>
      </c>
      <c r="K25">
        <v>3667</v>
      </c>
      <c r="L25" s="8" t="s">
        <v>49</v>
      </c>
      <c r="N25" s="2" t="s">
        <v>282</v>
      </c>
    </row>
    <row r="26" spans="1:14" x14ac:dyDescent="0.25">
      <c r="G26">
        <v>198.99285714285719</v>
      </c>
      <c r="H26" s="8" t="s">
        <v>59</v>
      </c>
      <c r="J26">
        <v>198.99285714285719</v>
      </c>
      <c r="K26">
        <v>49</v>
      </c>
      <c r="L26" s="8" t="s">
        <v>59</v>
      </c>
      <c r="N26" s="2" t="s">
        <v>7</v>
      </c>
    </row>
    <row r="27" spans="1:14" x14ac:dyDescent="0.25">
      <c r="G27">
        <v>190.13433207350448</v>
      </c>
      <c r="H27" s="8" t="s">
        <v>47</v>
      </c>
      <c r="J27">
        <v>190.13433207350448</v>
      </c>
      <c r="K27">
        <v>7673</v>
      </c>
      <c r="L27" s="8" t="s">
        <v>47</v>
      </c>
    </row>
    <row r="28" spans="1:14" x14ac:dyDescent="0.25">
      <c r="G28">
        <v>188.24132075471707</v>
      </c>
      <c r="H28" s="8" t="s">
        <v>54</v>
      </c>
      <c r="J28">
        <v>188.24132075471707</v>
      </c>
      <c r="K28">
        <v>318</v>
      </c>
      <c r="L28" s="8" t="s">
        <v>54</v>
      </c>
    </row>
    <row r="29" spans="1:14" x14ac:dyDescent="0.25">
      <c r="G29">
        <v>174.13874999999999</v>
      </c>
      <c r="H29" s="8" t="s">
        <v>67</v>
      </c>
      <c r="J29">
        <v>174.13874999999999</v>
      </c>
      <c r="K29">
        <v>8</v>
      </c>
      <c r="L29" s="8" t="s">
        <v>67</v>
      </c>
    </row>
    <row r="30" spans="1:14" x14ac:dyDescent="0.25">
      <c r="G30">
        <v>170.55012958963283</v>
      </c>
      <c r="H30" s="8" t="s">
        <v>52</v>
      </c>
      <c r="J30">
        <v>170.55012958963283</v>
      </c>
      <c r="K30">
        <v>463</v>
      </c>
      <c r="L30" s="8" t="s">
        <v>52</v>
      </c>
    </row>
    <row r="31" spans="1:14" x14ac:dyDescent="0.25">
      <c r="G31">
        <v>158.41204379562038</v>
      </c>
      <c r="H31" s="8" t="s">
        <v>61</v>
      </c>
      <c r="J31">
        <v>158.41204379562038</v>
      </c>
      <c r="K31">
        <v>137</v>
      </c>
      <c r="L31" s="8" t="s">
        <v>61</v>
      </c>
    </row>
    <row r="32" spans="1:14" x14ac:dyDescent="0.25">
      <c r="G32">
        <v>154.37071878940642</v>
      </c>
      <c r="H32" s="8" t="s">
        <v>48</v>
      </c>
      <c r="J32">
        <v>154.37071878940642</v>
      </c>
      <c r="K32">
        <v>7930</v>
      </c>
      <c r="L32" s="8" t="s">
        <v>48</v>
      </c>
    </row>
    <row r="33" spans="1:14" x14ac:dyDescent="0.25">
      <c r="G33">
        <v>145.83524078190152</v>
      </c>
      <c r="H33" s="8" t="s">
        <v>46</v>
      </c>
      <c r="J33">
        <v>145.83524078190152</v>
      </c>
      <c r="K33">
        <v>70188</v>
      </c>
      <c r="L33" s="8" t="s">
        <v>46</v>
      </c>
    </row>
    <row r="34" spans="1:14" x14ac:dyDescent="0.25">
      <c r="G34">
        <v>141.07225728155322</v>
      </c>
      <c r="H34" s="8" t="s">
        <v>53</v>
      </c>
      <c r="J34">
        <v>141.07225728155322</v>
      </c>
      <c r="K34">
        <v>824</v>
      </c>
      <c r="L34" s="8" t="s">
        <v>53</v>
      </c>
    </row>
    <row r="35" spans="1:14" x14ac:dyDescent="0.25">
      <c r="G35">
        <v>123.85265306122449</v>
      </c>
      <c r="H35" s="8" t="s">
        <v>66</v>
      </c>
      <c r="J35">
        <v>123.85265306122449</v>
      </c>
      <c r="K35">
        <v>392</v>
      </c>
      <c r="L35" s="8" t="s">
        <v>66</v>
      </c>
    </row>
    <row r="39" spans="1:14" x14ac:dyDescent="0.25">
      <c r="A39" s="2" t="s">
        <v>243</v>
      </c>
      <c r="G39" t="s">
        <v>248</v>
      </c>
      <c r="H39" t="s">
        <v>80</v>
      </c>
      <c r="J39" t="s">
        <v>248</v>
      </c>
      <c r="K39" t="s">
        <v>280</v>
      </c>
      <c r="L39" t="s">
        <v>80</v>
      </c>
      <c r="N39" s="2" t="s">
        <v>243</v>
      </c>
    </row>
    <row r="40" spans="1:14" x14ac:dyDescent="0.25">
      <c r="A40" s="7" t="s">
        <v>257</v>
      </c>
      <c r="G40">
        <v>265.01468045112773</v>
      </c>
      <c r="H40" s="8" t="s">
        <v>58</v>
      </c>
      <c r="J40">
        <v>265.01468045112773</v>
      </c>
      <c r="K40">
        <v>532</v>
      </c>
      <c r="L40" s="8" t="s">
        <v>58</v>
      </c>
      <c r="N40" s="7" t="s">
        <v>257</v>
      </c>
    </row>
    <row r="41" spans="1:14" x14ac:dyDescent="0.25">
      <c r="A41" s="7" t="s">
        <v>258</v>
      </c>
      <c r="G41">
        <v>242.83580246913579</v>
      </c>
      <c r="H41" s="8" t="s">
        <v>64</v>
      </c>
      <c r="J41">
        <v>242.83580246913579</v>
      </c>
      <c r="K41">
        <v>81</v>
      </c>
      <c r="L41" s="8" t="s">
        <v>64</v>
      </c>
      <c r="N41" s="7" t="s">
        <v>258</v>
      </c>
    </row>
    <row r="42" spans="1:14" x14ac:dyDescent="0.25">
      <c r="A42" s="2" t="s">
        <v>221</v>
      </c>
      <c r="G42">
        <v>239.15882352941171</v>
      </c>
      <c r="H42" s="8" t="s">
        <v>85</v>
      </c>
      <c r="J42">
        <v>239.15882352941171</v>
      </c>
      <c r="K42">
        <v>68</v>
      </c>
      <c r="L42" s="8" t="s">
        <v>85</v>
      </c>
      <c r="N42" s="2" t="s">
        <v>221</v>
      </c>
    </row>
    <row r="43" spans="1:14" x14ac:dyDescent="0.25">
      <c r="A43" s="2" t="s">
        <v>250</v>
      </c>
      <c r="G43">
        <v>234.1347931873479</v>
      </c>
      <c r="H43" s="8" t="s">
        <v>83</v>
      </c>
      <c r="J43">
        <v>234.1347931873479</v>
      </c>
      <c r="K43">
        <v>411</v>
      </c>
      <c r="L43" s="8" t="s">
        <v>83</v>
      </c>
      <c r="N43" s="2" t="s">
        <v>250</v>
      </c>
    </row>
    <row r="44" spans="1:14" x14ac:dyDescent="0.25">
      <c r="A44" s="2" t="s">
        <v>259</v>
      </c>
      <c r="G44">
        <v>233.02842105263156</v>
      </c>
      <c r="H44" s="8" t="s">
        <v>62</v>
      </c>
      <c r="J44">
        <v>233.02842105263156</v>
      </c>
      <c r="K44">
        <v>247</v>
      </c>
      <c r="L44" s="8" t="s">
        <v>62</v>
      </c>
      <c r="N44" s="2" t="s">
        <v>259</v>
      </c>
    </row>
    <row r="45" spans="1:14" x14ac:dyDescent="0.25">
      <c r="A45" s="2" t="s">
        <v>260</v>
      </c>
      <c r="G45">
        <v>224.37846391752575</v>
      </c>
      <c r="H45" s="8" t="s">
        <v>67</v>
      </c>
      <c r="J45">
        <v>224.37846391752575</v>
      </c>
      <c r="K45">
        <v>970</v>
      </c>
      <c r="L45" s="8" t="s">
        <v>67</v>
      </c>
      <c r="N45" s="2" t="s">
        <v>260</v>
      </c>
    </row>
    <row r="46" spans="1:14" x14ac:dyDescent="0.25">
      <c r="A46" s="2" t="s">
        <v>261</v>
      </c>
      <c r="G46">
        <v>219.9083154121864</v>
      </c>
      <c r="H46" s="8" t="s">
        <v>84</v>
      </c>
      <c r="J46">
        <v>219.9083154121864</v>
      </c>
      <c r="K46">
        <v>279</v>
      </c>
      <c r="L46" s="8" t="s">
        <v>84</v>
      </c>
      <c r="N46" s="2" t="s">
        <v>261</v>
      </c>
    </row>
    <row r="47" spans="1:14" x14ac:dyDescent="0.25">
      <c r="A47" s="2" t="s">
        <v>262</v>
      </c>
      <c r="G47">
        <v>219.33525354969589</v>
      </c>
      <c r="H47" s="8" t="s">
        <v>68</v>
      </c>
      <c r="J47">
        <v>219.33525354969589</v>
      </c>
      <c r="K47">
        <v>493</v>
      </c>
      <c r="L47" s="8" t="s">
        <v>68</v>
      </c>
      <c r="N47" s="2" t="s">
        <v>262</v>
      </c>
    </row>
    <row r="48" spans="1:14" x14ac:dyDescent="0.25">
      <c r="A48" s="2" t="s">
        <v>253</v>
      </c>
      <c r="G48">
        <v>218.79608695652175</v>
      </c>
      <c r="H48" s="8" t="s">
        <v>86</v>
      </c>
      <c r="J48">
        <v>218.79608695652175</v>
      </c>
      <c r="K48">
        <v>46</v>
      </c>
      <c r="L48" s="8" t="s">
        <v>86</v>
      </c>
      <c r="N48" s="2" t="s">
        <v>253</v>
      </c>
    </row>
    <row r="49" spans="1:14" x14ac:dyDescent="0.25">
      <c r="A49" s="15"/>
      <c r="G49">
        <v>211.68788405797108</v>
      </c>
      <c r="H49" s="8" t="s">
        <v>63</v>
      </c>
      <c r="J49">
        <v>211.68788405797108</v>
      </c>
      <c r="K49">
        <v>345</v>
      </c>
      <c r="L49" s="8" t="s">
        <v>63</v>
      </c>
      <c r="N49" s="15"/>
    </row>
    <row r="50" spans="1:14" x14ac:dyDescent="0.25">
      <c r="A50" s="2" t="s">
        <v>254</v>
      </c>
      <c r="G50">
        <v>211.40058091286315</v>
      </c>
      <c r="H50" s="8" t="s">
        <v>60</v>
      </c>
      <c r="J50">
        <v>211.40058091286315</v>
      </c>
      <c r="K50">
        <v>482</v>
      </c>
      <c r="L50" s="8" t="s">
        <v>60</v>
      </c>
      <c r="N50" s="2" t="s">
        <v>254</v>
      </c>
    </row>
    <row r="51" spans="1:14" x14ac:dyDescent="0.25">
      <c r="A51" s="7" t="s">
        <v>263</v>
      </c>
      <c r="G51">
        <v>207.69125847776937</v>
      </c>
      <c r="H51" s="8" t="s">
        <v>56</v>
      </c>
      <c r="J51">
        <v>207.69125847776937</v>
      </c>
      <c r="K51">
        <v>1327</v>
      </c>
      <c r="L51" s="8" t="s">
        <v>56</v>
      </c>
      <c r="N51" s="2" t="s">
        <v>281</v>
      </c>
    </row>
    <row r="52" spans="1:14" x14ac:dyDescent="0.25">
      <c r="A52" s="2" t="s">
        <v>256</v>
      </c>
      <c r="G52">
        <v>206.16717607973422</v>
      </c>
      <c r="H52" s="8" t="s">
        <v>61</v>
      </c>
      <c r="J52">
        <v>206.16717607973422</v>
      </c>
      <c r="K52">
        <v>903</v>
      </c>
      <c r="L52" s="8" t="s">
        <v>61</v>
      </c>
      <c r="N52" s="7" t="s">
        <v>263</v>
      </c>
    </row>
    <row r="53" spans="1:14" x14ac:dyDescent="0.25">
      <c r="A53" s="2" t="s">
        <v>148</v>
      </c>
      <c r="G53">
        <v>204.2864729729728</v>
      </c>
      <c r="H53" s="8" t="s">
        <v>66</v>
      </c>
      <c r="J53">
        <v>204.2864729729728</v>
      </c>
      <c r="K53">
        <v>740</v>
      </c>
      <c r="L53" s="8" t="s">
        <v>66</v>
      </c>
      <c r="N53" s="2" t="s">
        <v>256</v>
      </c>
    </row>
    <row r="54" spans="1:14" x14ac:dyDescent="0.25">
      <c r="A54" s="2" t="s">
        <v>7</v>
      </c>
      <c r="G54">
        <v>195.53257888349523</v>
      </c>
      <c r="H54" s="8" t="s">
        <v>57</v>
      </c>
      <c r="J54">
        <v>195.53257888349523</v>
      </c>
      <c r="K54">
        <v>1648</v>
      </c>
      <c r="L54" s="8" t="s">
        <v>57</v>
      </c>
      <c r="N54" s="2" t="s">
        <v>282</v>
      </c>
    </row>
    <row r="55" spans="1:14" x14ac:dyDescent="0.25">
      <c r="G55">
        <v>191.75834978843426</v>
      </c>
      <c r="H55" s="8" t="s">
        <v>59</v>
      </c>
      <c r="J55">
        <v>191.75834978843426</v>
      </c>
      <c r="K55">
        <v>709</v>
      </c>
      <c r="L55" s="8" t="s">
        <v>59</v>
      </c>
      <c r="N55" s="2" t="s">
        <v>7</v>
      </c>
    </row>
    <row r="56" spans="1:14" x14ac:dyDescent="0.25">
      <c r="G56">
        <v>189.3587074829932</v>
      </c>
      <c r="H56" s="8" t="s">
        <v>65</v>
      </c>
      <c r="J56">
        <v>189.3587074829932</v>
      </c>
      <c r="K56">
        <v>147</v>
      </c>
      <c r="L56" s="8" t="s">
        <v>65</v>
      </c>
    </row>
    <row r="57" spans="1:14" x14ac:dyDescent="0.25">
      <c r="G57">
        <v>182.10442823108968</v>
      </c>
      <c r="H57" s="8" t="s">
        <v>55</v>
      </c>
      <c r="J57">
        <v>182.10442823108968</v>
      </c>
      <c r="K57">
        <v>3358</v>
      </c>
      <c r="L57" s="8" t="s">
        <v>55</v>
      </c>
    </row>
    <row r="58" spans="1:14" x14ac:dyDescent="0.25">
      <c r="G58">
        <v>173.24710014947686</v>
      </c>
      <c r="H58" s="8" t="s">
        <v>52</v>
      </c>
      <c r="J58">
        <v>173.24710014947686</v>
      </c>
      <c r="K58">
        <v>2007</v>
      </c>
      <c r="L58" s="8" t="s">
        <v>52</v>
      </c>
    </row>
    <row r="59" spans="1:14" x14ac:dyDescent="0.25">
      <c r="G59">
        <v>168.94064230343309</v>
      </c>
      <c r="H59" s="8" t="s">
        <v>49</v>
      </c>
      <c r="J59">
        <v>168.94064230343309</v>
      </c>
      <c r="K59">
        <v>3612</v>
      </c>
      <c r="L59" s="8" t="s">
        <v>49</v>
      </c>
    </row>
    <row r="60" spans="1:14" x14ac:dyDescent="0.25">
      <c r="G60">
        <v>166.87682024760866</v>
      </c>
      <c r="H60" s="8" t="s">
        <v>50</v>
      </c>
      <c r="J60">
        <v>166.87682024760866</v>
      </c>
      <c r="K60">
        <v>12762</v>
      </c>
      <c r="L60" s="8" t="s">
        <v>50</v>
      </c>
    </row>
    <row r="61" spans="1:14" x14ac:dyDescent="0.25">
      <c r="G61">
        <v>166.22561882352935</v>
      </c>
      <c r="H61" s="8" t="s">
        <v>53</v>
      </c>
      <c r="J61">
        <v>166.22561882352935</v>
      </c>
      <c r="K61">
        <v>2125</v>
      </c>
      <c r="L61" s="8" t="s">
        <v>53</v>
      </c>
    </row>
    <row r="62" spans="1:14" x14ac:dyDescent="0.25">
      <c r="G62">
        <v>163.0756185567005</v>
      </c>
      <c r="H62" s="8" t="s">
        <v>51</v>
      </c>
      <c r="J62">
        <v>163.0756185567005</v>
      </c>
      <c r="K62">
        <v>5432</v>
      </c>
      <c r="L62" s="8" t="s">
        <v>51</v>
      </c>
    </row>
    <row r="63" spans="1:14" x14ac:dyDescent="0.25">
      <c r="G63">
        <v>160.79014986140021</v>
      </c>
      <c r="H63" s="8" t="s">
        <v>48</v>
      </c>
      <c r="J63">
        <v>160.79014986140021</v>
      </c>
      <c r="K63">
        <v>11544</v>
      </c>
      <c r="L63" s="8" t="s">
        <v>48</v>
      </c>
    </row>
    <row r="64" spans="1:14" x14ac:dyDescent="0.25">
      <c r="G64">
        <v>160.39600493827152</v>
      </c>
      <c r="H64" s="8" t="s">
        <v>54</v>
      </c>
      <c r="J64">
        <v>160.39600493827152</v>
      </c>
      <c r="K64">
        <v>2025</v>
      </c>
      <c r="L64" s="8" t="s">
        <v>54</v>
      </c>
    </row>
    <row r="65" spans="7:12" x14ac:dyDescent="0.25">
      <c r="G65">
        <v>160.25118847539014</v>
      </c>
      <c r="H65" s="8" t="s">
        <v>47</v>
      </c>
      <c r="J65">
        <v>160.25118847539014</v>
      </c>
      <c r="K65">
        <v>4998</v>
      </c>
      <c r="L65" s="8" t="s">
        <v>47</v>
      </c>
    </row>
    <row r="66" spans="7:12" x14ac:dyDescent="0.25">
      <c r="G66">
        <v>143.12212978851923</v>
      </c>
      <c r="H66" s="8" t="s">
        <v>46</v>
      </c>
      <c r="J66">
        <v>143.12212978851923</v>
      </c>
      <c r="K66">
        <v>41375</v>
      </c>
      <c r="L66" s="8" t="s">
        <v>46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060E-EEE6-4A2D-B0AA-2433A8DE13E0}">
  <dimension ref="A1:P51"/>
  <sheetViews>
    <sheetView workbookViewId="0">
      <selection activeCell="N25" sqref="N25"/>
    </sheetView>
  </sheetViews>
  <sheetFormatPr defaultRowHeight="15" x14ac:dyDescent="0.25"/>
  <cols>
    <col min="13" max="13" width="9.7109375" style="16" bestFit="1" customWidth="1"/>
    <col min="14" max="14" width="14.28515625" bestFit="1" customWidth="1"/>
    <col min="15" max="15" width="22.42578125" bestFit="1" customWidth="1"/>
    <col min="16" max="16" width="14.140625" bestFit="1" customWidth="1"/>
  </cols>
  <sheetData>
    <row r="1" spans="1:15" x14ac:dyDescent="0.25">
      <c r="A1" s="2" t="s">
        <v>264</v>
      </c>
      <c r="M1" s="16" t="s">
        <v>275</v>
      </c>
      <c r="N1" t="s">
        <v>276</v>
      </c>
      <c r="O1" t="s">
        <v>277</v>
      </c>
    </row>
    <row r="2" spans="1:15" x14ac:dyDescent="0.25">
      <c r="A2" s="7" t="s">
        <v>244</v>
      </c>
      <c r="M2" s="16">
        <v>42736</v>
      </c>
      <c r="N2" s="17">
        <v>173.87641318124238</v>
      </c>
      <c r="O2">
        <v>789</v>
      </c>
    </row>
    <row r="3" spans="1:15" x14ac:dyDescent="0.25">
      <c r="A3" s="7" t="s">
        <v>265</v>
      </c>
      <c r="M3" s="16">
        <v>42767</v>
      </c>
      <c r="N3" s="17">
        <v>165.19366416618575</v>
      </c>
      <c r="O3">
        <v>1733</v>
      </c>
    </row>
    <row r="4" spans="1:15" x14ac:dyDescent="0.25">
      <c r="A4" s="7" t="s">
        <v>266</v>
      </c>
      <c r="M4" s="16">
        <v>42795</v>
      </c>
      <c r="N4" s="17">
        <v>163.59280196895079</v>
      </c>
      <c r="O4">
        <v>2641</v>
      </c>
    </row>
    <row r="5" spans="1:15" x14ac:dyDescent="0.25">
      <c r="A5" s="7" t="s">
        <v>36</v>
      </c>
      <c r="M5" s="16">
        <v>42826</v>
      </c>
      <c r="N5" s="17">
        <v>172.48943538268509</v>
      </c>
      <c r="O5">
        <v>2391</v>
      </c>
    </row>
    <row r="6" spans="1:15" x14ac:dyDescent="0.25">
      <c r="A6" s="6" t="s">
        <v>37</v>
      </c>
      <c r="M6" s="16">
        <v>42856</v>
      </c>
      <c r="N6" s="17">
        <v>160.16146174863451</v>
      </c>
      <c r="O6">
        <v>3660</v>
      </c>
    </row>
    <row r="7" spans="1:15" x14ac:dyDescent="0.25">
      <c r="A7" s="15"/>
      <c r="M7" s="16">
        <v>42887</v>
      </c>
      <c r="N7" s="17">
        <v>156.34536524712479</v>
      </c>
      <c r="O7">
        <v>3217</v>
      </c>
    </row>
    <row r="8" spans="1:15" x14ac:dyDescent="0.25">
      <c r="A8" s="2" t="s">
        <v>267</v>
      </c>
      <c r="M8" s="16">
        <v>42917</v>
      </c>
      <c r="N8" s="17">
        <v>147.38513983371109</v>
      </c>
      <c r="O8">
        <v>3969</v>
      </c>
    </row>
    <row r="9" spans="1:15" x14ac:dyDescent="0.25">
      <c r="A9" s="2" t="s">
        <v>268</v>
      </c>
      <c r="M9" s="16">
        <v>42948</v>
      </c>
      <c r="N9" s="17">
        <v>155.64980200326087</v>
      </c>
      <c r="O9">
        <v>4293</v>
      </c>
    </row>
    <row r="10" spans="1:15" x14ac:dyDescent="0.25">
      <c r="A10" s="2" t="s">
        <v>269</v>
      </c>
      <c r="M10" s="16">
        <v>42979</v>
      </c>
      <c r="N10" s="17">
        <v>169.78527221305703</v>
      </c>
      <c r="O10">
        <v>4243</v>
      </c>
    </row>
    <row r="11" spans="1:15" x14ac:dyDescent="0.25">
      <c r="A11" s="2" t="s">
        <v>270</v>
      </c>
      <c r="M11" s="16">
        <v>43009</v>
      </c>
      <c r="N11" s="17">
        <v>168.41339098073581</v>
      </c>
      <c r="O11">
        <v>4568</v>
      </c>
    </row>
    <row r="12" spans="1:15" x14ac:dyDescent="0.25">
      <c r="A12" s="2" t="s">
        <v>271</v>
      </c>
      <c r="M12" s="16">
        <v>43040</v>
      </c>
      <c r="N12" s="17">
        <v>158.25308951818519</v>
      </c>
      <c r="O12">
        <v>7451</v>
      </c>
    </row>
    <row r="13" spans="1:15" x14ac:dyDescent="0.25">
      <c r="A13" s="2" t="s">
        <v>272</v>
      </c>
      <c r="M13" s="16">
        <v>43070</v>
      </c>
      <c r="N13" s="17">
        <v>153.54680476529199</v>
      </c>
      <c r="O13">
        <v>5624</v>
      </c>
    </row>
    <row r="14" spans="1:15" x14ac:dyDescent="0.25">
      <c r="A14" s="2" t="s">
        <v>273</v>
      </c>
      <c r="M14" s="16">
        <v>43101</v>
      </c>
      <c r="N14" s="17">
        <v>153.36591274238265</v>
      </c>
      <c r="O14">
        <v>7220</v>
      </c>
    </row>
    <row r="15" spans="1:15" x14ac:dyDescent="0.25">
      <c r="A15" s="2" t="s">
        <v>6</v>
      </c>
      <c r="M15" s="16">
        <v>43132</v>
      </c>
      <c r="N15" s="17">
        <v>147.43187331939029</v>
      </c>
      <c r="O15">
        <v>6694</v>
      </c>
    </row>
    <row r="16" spans="1:15" x14ac:dyDescent="0.25">
      <c r="A16" s="2" t="s">
        <v>274</v>
      </c>
      <c r="M16" s="16">
        <v>43160</v>
      </c>
      <c r="N16" s="17">
        <v>160.70211741791826</v>
      </c>
      <c r="O16">
        <v>7188</v>
      </c>
    </row>
    <row r="17" spans="1:16" x14ac:dyDescent="0.25">
      <c r="M17" s="16">
        <v>43191</v>
      </c>
      <c r="N17" s="17">
        <v>167.24805884049559</v>
      </c>
      <c r="O17">
        <v>6934</v>
      </c>
    </row>
    <row r="18" spans="1:16" x14ac:dyDescent="0.25">
      <c r="M18" s="16">
        <v>43221</v>
      </c>
      <c r="N18" s="17">
        <v>167.77788121990372</v>
      </c>
      <c r="O18">
        <v>6853</v>
      </c>
    </row>
    <row r="19" spans="1:16" x14ac:dyDescent="0.25">
      <c r="M19" s="16">
        <v>43252</v>
      </c>
      <c r="N19" s="17">
        <v>166.01901136363651</v>
      </c>
      <c r="O19">
        <v>6160</v>
      </c>
    </row>
    <row r="20" spans="1:16" x14ac:dyDescent="0.25">
      <c r="M20" s="16">
        <v>43282</v>
      </c>
      <c r="N20" s="17">
        <v>168.775391359796</v>
      </c>
      <c r="O20">
        <v>6273</v>
      </c>
    </row>
    <row r="21" spans="1:16" x14ac:dyDescent="0.25">
      <c r="M21" s="16">
        <v>43313</v>
      </c>
      <c r="N21" s="17">
        <v>155.5034826410409</v>
      </c>
      <c r="O21">
        <v>6452</v>
      </c>
    </row>
    <row r="23" spans="1:16" x14ac:dyDescent="0.25">
      <c r="M23" s="16" t="s">
        <v>283</v>
      </c>
      <c r="N23">
        <f>MIN(bquxjob_5caac0bf_18404b2785b[average_order_value])</f>
        <v>147.38513983371109</v>
      </c>
    </row>
    <row r="24" spans="1:16" x14ac:dyDescent="0.25">
      <c r="M24" s="16" t="s">
        <v>284</v>
      </c>
      <c r="N24">
        <f>MAX(bquxjob_5caac0bf_18404b2785b[average_order_value])</f>
        <v>173.87641318124238</v>
      </c>
    </row>
    <row r="31" spans="1:16" x14ac:dyDescent="0.25">
      <c r="M31" s="16" t="s">
        <v>275</v>
      </c>
      <c r="N31" t="s">
        <v>279</v>
      </c>
      <c r="O31" t="s">
        <v>276</v>
      </c>
      <c r="P31" t="s">
        <v>277</v>
      </c>
    </row>
    <row r="32" spans="1:16" x14ac:dyDescent="0.25">
      <c r="A32" s="2" t="s">
        <v>264</v>
      </c>
      <c r="M32" s="16">
        <v>42736</v>
      </c>
      <c r="N32" s="17">
        <v>137188.48999999987</v>
      </c>
      <c r="O32" s="17">
        <v>173.87641318124238</v>
      </c>
      <c r="P32">
        <v>789</v>
      </c>
    </row>
    <row r="33" spans="1:16" x14ac:dyDescent="0.25">
      <c r="A33" s="7" t="s">
        <v>244</v>
      </c>
      <c r="M33" s="16">
        <v>42767</v>
      </c>
      <c r="N33" s="17">
        <v>286280.61999999959</v>
      </c>
      <c r="O33" s="17">
        <v>165.19366416618575</v>
      </c>
      <c r="P33">
        <v>1733</v>
      </c>
    </row>
    <row r="34" spans="1:16" x14ac:dyDescent="0.25">
      <c r="A34" s="7" t="s">
        <v>265</v>
      </c>
      <c r="M34" s="16">
        <v>42795</v>
      </c>
      <c r="N34" s="17">
        <v>432048.5900000009</v>
      </c>
      <c r="O34" s="17">
        <v>163.59280196895079</v>
      </c>
      <c r="P34">
        <v>2641</v>
      </c>
    </row>
    <row r="35" spans="1:16" x14ac:dyDescent="0.25">
      <c r="A35" s="7" t="s">
        <v>266</v>
      </c>
      <c r="M35" s="16">
        <v>42826</v>
      </c>
      <c r="N35" s="17">
        <v>412422.24000000057</v>
      </c>
      <c r="O35" s="17">
        <v>172.48943538268509</v>
      </c>
      <c r="P35">
        <v>2391</v>
      </c>
    </row>
    <row r="36" spans="1:16" x14ac:dyDescent="0.25">
      <c r="A36" s="7" t="s">
        <v>36</v>
      </c>
      <c r="M36" s="16">
        <v>42856</v>
      </c>
      <c r="N36" s="17">
        <v>586190.95000000263</v>
      </c>
      <c r="O36" s="17">
        <v>160.16146174863451</v>
      </c>
      <c r="P36">
        <v>3660</v>
      </c>
    </row>
    <row r="37" spans="1:16" x14ac:dyDescent="0.25">
      <c r="A37" s="6" t="s">
        <v>37</v>
      </c>
      <c r="M37" s="16">
        <v>42887</v>
      </c>
      <c r="N37" s="17">
        <v>502963.04000000312</v>
      </c>
      <c r="O37" s="17">
        <v>156.34536524712479</v>
      </c>
      <c r="P37">
        <v>3217</v>
      </c>
    </row>
    <row r="38" spans="1:16" x14ac:dyDescent="0.25">
      <c r="A38" s="15"/>
      <c r="M38" s="16">
        <v>42917</v>
      </c>
      <c r="N38" s="17">
        <v>584971.62000000407</v>
      </c>
      <c r="O38" s="17">
        <v>147.38513983371109</v>
      </c>
      <c r="P38">
        <v>3969</v>
      </c>
    </row>
    <row r="39" spans="1:16" x14ac:dyDescent="0.25">
      <c r="A39" s="2" t="s">
        <v>267</v>
      </c>
      <c r="M39" s="16">
        <v>42948</v>
      </c>
      <c r="N39" s="17">
        <v>668204.60000000126</v>
      </c>
      <c r="O39" s="17">
        <v>155.64980200326087</v>
      </c>
      <c r="P39">
        <v>4293</v>
      </c>
    </row>
    <row r="40" spans="1:16" x14ac:dyDescent="0.25">
      <c r="A40" s="2" t="s">
        <v>278</v>
      </c>
      <c r="M40" s="16">
        <v>42979</v>
      </c>
      <c r="N40" s="17">
        <v>720398.90999999875</v>
      </c>
      <c r="O40" s="17">
        <v>169.78527221305703</v>
      </c>
      <c r="P40">
        <v>4243</v>
      </c>
    </row>
    <row r="41" spans="1:16" x14ac:dyDescent="0.25">
      <c r="A41" s="2" t="s">
        <v>268</v>
      </c>
      <c r="M41" s="16">
        <v>43009</v>
      </c>
      <c r="N41" s="17">
        <v>769312.37</v>
      </c>
      <c r="O41" s="17">
        <v>168.41339098073581</v>
      </c>
      <c r="P41">
        <v>4568</v>
      </c>
    </row>
    <row r="42" spans="1:16" x14ac:dyDescent="0.25">
      <c r="A42" s="2" t="s">
        <v>269</v>
      </c>
      <c r="M42" s="16">
        <v>43040</v>
      </c>
      <c r="N42" s="17">
        <v>1179143.7700000047</v>
      </c>
      <c r="O42" s="17">
        <v>158.25308951818519</v>
      </c>
      <c r="P42">
        <v>7451</v>
      </c>
    </row>
    <row r="43" spans="1:16" x14ac:dyDescent="0.25">
      <c r="A43" s="2" t="s">
        <v>270</v>
      </c>
      <c r="M43" s="16">
        <v>43070</v>
      </c>
      <c r="N43" s="17">
        <v>863547.22999999928</v>
      </c>
      <c r="O43" s="17">
        <v>153.54680476529199</v>
      </c>
      <c r="P43">
        <v>5624</v>
      </c>
    </row>
    <row r="44" spans="1:16" x14ac:dyDescent="0.25">
      <c r="A44" s="2" t="s">
        <v>271</v>
      </c>
      <c r="M44" s="16">
        <v>43101</v>
      </c>
      <c r="N44" s="17">
        <v>1107301.8900000015</v>
      </c>
      <c r="O44" s="17">
        <v>153.36591274238265</v>
      </c>
      <c r="P44">
        <v>7220</v>
      </c>
    </row>
    <row r="45" spans="1:16" x14ac:dyDescent="0.25">
      <c r="A45" s="2" t="s">
        <v>272</v>
      </c>
      <c r="M45" s="16">
        <v>43132</v>
      </c>
      <c r="N45" s="17">
        <v>986908.96000000159</v>
      </c>
      <c r="O45" s="17">
        <v>147.43187331939029</v>
      </c>
      <c r="P45">
        <v>6694</v>
      </c>
    </row>
    <row r="46" spans="1:16" x14ac:dyDescent="0.25">
      <c r="A46" s="2" t="s">
        <v>273</v>
      </c>
      <c r="M46" s="16">
        <v>43160</v>
      </c>
      <c r="N46" s="17">
        <v>1155126.8199999903</v>
      </c>
      <c r="O46" s="17">
        <v>160.70211741791826</v>
      </c>
      <c r="P46">
        <v>7188</v>
      </c>
    </row>
    <row r="47" spans="1:16" x14ac:dyDescent="0.25">
      <c r="A47" s="2" t="s">
        <v>6</v>
      </c>
      <c r="M47" s="16">
        <v>43191</v>
      </c>
      <c r="N47" s="17">
        <v>1159698.0399999956</v>
      </c>
      <c r="O47" s="17">
        <v>167.24805884049559</v>
      </c>
      <c r="P47">
        <v>6934</v>
      </c>
    </row>
    <row r="48" spans="1:16" x14ac:dyDescent="0.25">
      <c r="A48" s="2" t="s">
        <v>274</v>
      </c>
      <c r="M48" s="16">
        <v>43221</v>
      </c>
      <c r="N48" s="17">
        <v>1149781.8199999984</v>
      </c>
      <c r="O48" s="17">
        <v>167.77788121990372</v>
      </c>
      <c r="P48">
        <v>6853</v>
      </c>
    </row>
    <row r="49" spans="13:16" x14ac:dyDescent="0.25">
      <c r="M49" s="16">
        <v>43252</v>
      </c>
      <c r="N49" s="17">
        <v>1022677.1099999963</v>
      </c>
      <c r="O49" s="17">
        <v>166.01901136363651</v>
      </c>
      <c r="P49">
        <v>6160</v>
      </c>
    </row>
    <row r="50" spans="13:16" x14ac:dyDescent="0.25">
      <c r="M50" s="16">
        <v>43282</v>
      </c>
      <c r="N50" s="17">
        <v>1058728.0300000005</v>
      </c>
      <c r="O50" s="17">
        <v>168.775391359796</v>
      </c>
      <c r="P50">
        <v>6273</v>
      </c>
    </row>
    <row r="51" spans="13:16" x14ac:dyDescent="0.25">
      <c r="M51" s="16">
        <v>43313</v>
      </c>
      <c r="N51" s="17">
        <v>1003308.4699999993</v>
      </c>
      <c r="O51" s="17">
        <v>155.5034826410409</v>
      </c>
      <c r="P51">
        <v>6452</v>
      </c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F1071C-5A88-4E53-8423-28FC6F58D7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review_scores</vt:lpstr>
      <vt:lpstr>price_and_freight</vt:lpstr>
      <vt:lpstr>sellers_and_customers_per_state</vt:lpstr>
      <vt:lpstr>orders_in_state</vt:lpstr>
      <vt:lpstr>orders_time_period</vt:lpstr>
      <vt:lpstr>RFM</vt:lpstr>
      <vt:lpstr>pareto_states</vt:lpstr>
      <vt:lpstr>AOV</vt:lpstr>
      <vt:lpstr>AOV_and_order_count_in_time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 Tunaitis</dc:creator>
  <cp:lastModifiedBy>Andrius</cp:lastModifiedBy>
  <dcterms:created xsi:type="dcterms:W3CDTF">2015-06-05T18:17:20Z</dcterms:created>
  <dcterms:modified xsi:type="dcterms:W3CDTF">2022-10-23T14:18:47Z</dcterms:modified>
</cp:coreProperties>
</file>