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TC\Module 3\Sprint 2\project\"/>
    </mc:Choice>
  </mc:AlternateContent>
  <xr:revisionPtr revIDLastSave="0" documentId="13_ncr:1_{D8336309-49EB-426F-AFC3-D86CED5FF89E}" xr6:coauthVersionLast="47" xr6:coauthVersionMax="47" xr10:uidLastSave="{00000000-0000-0000-0000-000000000000}"/>
  <bookViews>
    <workbookView xWindow="28680" yWindow="-120" windowWidth="25440" windowHeight="15390" activeTab="1" xr2:uid="{E1C8DF3B-AC38-4D02-B766-098183EF8339}"/>
  </bookViews>
  <sheets>
    <sheet name="Findings" sheetId="9" r:id="rId1"/>
    <sheet name="Bounce rate" sheetId="14" r:id="rId2"/>
    <sheet name="session length by weekday" sheetId="1" r:id="rId3"/>
    <sheet name="1st query" sheetId="2" r:id="rId4"/>
    <sheet name="Campaigns by weekday" sheetId="16" r:id="rId5"/>
    <sheet name="2nd query" sheetId="17" r:id="rId6"/>
    <sheet name="count of sessions" sheetId="22" r:id="rId7"/>
    <sheet name="count of sessions query" sheetId="21" r:id="rId8"/>
    <sheet name="Top 5 countries" sheetId="5" r:id="rId9"/>
    <sheet name="3rd querry" sheetId="6" r:id="rId10"/>
    <sheet name="mobile vs desktop vs tablet" sheetId="7" r:id="rId11"/>
    <sheet name="4th querry" sheetId="8" r:id="rId12"/>
    <sheet name="Campaign count" sheetId="20" r:id="rId13"/>
    <sheet name="Campaign count by sessions" sheetId="18" r:id="rId14"/>
    <sheet name="query" sheetId="19" r:id="rId15"/>
  </sheets>
  <definedNames>
    <definedName name="_xlnm._FilterDatabase" localSheetId="12" hidden="1">'Campaign count'!$P$1:$Q$14</definedName>
    <definedName name="_xlnm._FilterDatabase" localSheetId="2" hidden="1">'session length by weekday'!$E$1:$G$8</definedName>
    <definedName name="ExternalData_1" localSheetId="1" hidden="1">'Bounce rate'!$K$1:$K$2</definedName>
    <definedName name="ExternalData_1" localSheetId="13" hidden="1">'Campaign count by sessions'!$A$1:$B$14</definedName>
    <definedName name="ExternalData_1" localSheetId="4" hidden="1">'Campaigns by weekday'!$A$1:$H$14</definedName>
    <definedName name="ExternalData_1" localSheetId="6" hidden="1">'count of sessions'!$A$1:$H$14</definedName>
    <definedName name="ExternalData_1" localSheetId="10" hidden="1">'mobile vs desktop vs tablet'!$A$1:$C$22</definedName>
    <definedName name="ExternalData_1" localSheetId="2" hidden="1">'session length by weekday'!$B$1:$C$8</definedName>
    <definedName name="ExternalData_1" localSheetId="8" hidden="1">'Top 5 countries'!$A$1:$C$36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6" l="1"/>
  <c r="I3" i="16"/>
  <c r="I4" i="16"/>
  <c r="I5" i="16"/>
  <c r="I6" i="16"/>
  <c r="I7" i="16"/>
  <c r="I8" i="16"/>
  <c r="I9" i="16"/>
  <c r="I10" i="16"/>
  <c r="I11" i="16"/>
  <c r="I12" i="16"/>
  <c r="I13" i="16"/>
  <c r="I14" i="16"/>
  <c r="N3" i="20"/>
  <c r="N4" i="20"/>
  <c r="N5" i="20"/>
  <c r="N6" i="20"/>
  <c r="N7" i="20"/>
  <c r="N8" i="20"/>
  <c r="N9" i="20"/>
  <c r="N10" i="20"/>
  <c r="N11" i="20"/>
  <c r="N12" i="20"/>
  <c r="N13" i="20"/>
  <c r="N14" i="20"/>
  <c r="N2" i="20"/>
  <c r="L2" i="20"/>
  <c r="L7" i="20"/>
  <c r="L10" i="20"/>
  <c r="L5" i="20"/>
  <c r="L8" i="20"/>
  <c r="L13" i="20"/>
  <c r="L4" i="20"/>
  <c r="L12" i="20"/>
  <c r="L11" i="20"/>
  <c r="L14" i="20"/>
  <c r="L9" i="20"/>
  <c r="L3" i="20"/>
  <c r="L6" i="20"/>
  <c r="L3" i="22"/>
  <c r="L4" i="22"/>
  <c r="L5" i="22"/>
  <c r="L6" i="22"/>
  <c r="L7" i="22"/>
  <c r="L8" i="22"/>
  <c r="L9" i="22"/>
  <c r="L10" i="22"/>
  <c r="L11" i="22"/>
  <c r="L12" i="22"/>
  <c r="L13" i="22"/>
  <c r="L14" i="22"/>
  <c r="L2" i="22"/>
  <c r="I3" i="22"/>
  <c r="I4" i="22"/>
  <c r="I5" i="22"/>
  <c r="I6" i="22"/>
  <c r="I7" i="22"/>
  <c r="I8" i="22"/>
  <c r="I9" i="22"/>
  <c r="I10" i="22"/>
  <c r="I11" i="22"/>
  <c r="I12" i="22"/>
  <c r="I13" i="22"/>
  <c r="I14" i="22"/>
  <c r="I2" i="22"/>
  <c r="H11" i="20"/>
  <c r="H13" i="20"/>
  <c r="H14" i="20"/>
  <c r="G15" i="20"/>
  <c r="H9" i="20" s="1"/>
  <c r="F3" i="18"/>
  <c r="F4" i="18"/>
  <c r="F5" i="18"/>
  <c r="F6" i="18"/>
  <c r="F7" i="18"/>
  <c r="F8" i="18"/>
  <c r="F9" i="18"/>
  <c r="F10" i="18"/>
  <c r="F11" i="18"/>
  <c r="F12" i="18"/>
  <c r="F13" i="18"/>
  <c r="F14" i="18"/>
  <c r="F2" i="18"/>
  <c r="H18" i="5"/>
  <c r="H17" i="5"/>
  <c r="I8" i="1"/>
  <c r="I7" i="1"/>
  <c r="G13" i="7"/>
  <c r="H13" i="7"/>
  <c r="I13" i="7"/>
  <c r="J13" i="7"/>
  <c r="K13" i="7"/>
  <c r="L13" i="7"/>
  <c r="F13" i="7"/>
  <c r="H3" i="1"/>
  <c r="H4" i="1"/>
  <c r="H5" i="1"/>
  <c r="H6" i="1"/>
  <c r="H7" i="1"/>
  <c r="H8" i="1"/>
  <c r="H2" i="1"/>
  <c r="G12" i="5"/>
  <c r="G13" i="5"/>
  <c r="G14" i="5"/>
  <c r="G15" i="5"/>
  <c r="G16" i="5"/>
  <c r="G17" i="5"/>
  <c r="G18" i="5"/>
  <c r="H8" i="20" l="1"/>
  <c r="H2" i="20"/>
  <c r="H7" i="20"/>
  <c r="H6" i="20"/>
  <c r="H5" i="20"/>
  <c r="H12" i="20"/>
  <c r="H4" i="20"/>
  <c r="H3" i="20"/>
  <c r="H10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12E91F-0E08-473F-8B43-2A45CAE289CD}" keepAlive="1" name="Query - bquxjob_1a6c8d0_183931961cb" description="Connection to the 'bquxjob_1a6c8d0_183931961cb' query in the workbook." type="5" refreshedVersion="8" background="1" saveData="1">
    <dbPr connection="Provider=Microsoft.Mashup.OleDb.1;Data Source=$Workbook$;Location=bquxjob_1a6c8d0_183931961cb;Extended Properties=&quot;&quot;" command="SELECT * FROM [bquxjob_1a6c8d0_183931961cb]"/>
  </connection>
  <connection id="2" xr16:uid="{EE0156CA-6C3A-4FC6-A452-4675A2B16878}" keepAlive="1" name="Query - bquxjob_218cbde1_183bdb1b712" description="Connection to the 'bquxjob_218cbde1_183bdb1b712' query in the workbook." type="5" refreshedVersion="0" background="1">
    <dbPr connection="Provider=Microsoft.Mashup.OleDb.1;Data Source=$Workbook$;Location=bquxjob_218cbde1_183bdb1b712;Extended Properties=&quot;&quot;" command="SELECT * FROM [bquxjob_218cbde1_183bdb1b712]"/>
  </connection>
  <connection id="3" xr16:uid="{7EB88E07-3EEB-4C36-924A-4BF747B7910A}" keepAlive="1" name="Query - bquxjob_238444e4_18399038905" description="Connection to the 'bquxjob_238444e4_18399038905' query in the workbook." type="5" refreshedVersion="8" background="1" saveData="1">
    <dbPr connection="Provider=Microsoft.Mashup.OleDb.1;Data Source=$Workbook$;Location=bquxjob_238444e4_18399038905;Extended Properties=&quot;&quot;" command="SELECT * FROM [bquxjob_238444e4_18399038905]"/>
  </connection>
  <connection id="4" xr16:uid="{13ACB414-8BBE-4ACB-95BA-1DFA0310B531}" keepAlive="1" name="Query - bquxjob_2743a1b_18399023b24" description="Connection to the 'bquxjob_2743a1b_18399023b24' query in the workbook." type="5" refreshedVersion="0" background="1">
    <dbPr connection="Provider=Microsoft.Mashup.OleDb.1;Data Source=$Workbook$;Location=bquxjob_2743a1b_18399023b24;Extended Properties=&quot;&quot;" command="SELECT * FROM [bquxjob_2743a1b_18399023b24]"/>
  </connection>
  <connection id="5" xr16:uid="{82F91015-AFE9-4564-9586-10A08AFADE23}" keepAlive="1" name="Query - bquxjob_33523068_183bd2bdd92" description="Connection to the 'bquxjob_33523068_183bd2bdd92' query in the workbook." type="5" refreshedVersion="0" background="1">
    <dbPr connection="Provider=Microsoft.Mashup.OleDb.1;Data Source=$Workbook$;Location=bquxjob_33523068_183bd2bdd92;Extended Properties=&quot;&quot;" command="SELECT * FROM [bquxjob_33523068_183bd2bdd92]"/>
  </connection>
  <connection id="6" xr16:uid="{FD6DDA6C-783C-4462-8B7D-081B792FD82A}" keepAlive="1" name="Query - bquxjob_33523068_183bd2bdd92 (2)" description="Connection to the 'bquxjob_33523068_183bd2bdd92 (2)' query in the workbook." type="5" refreshedVersion="8" background="1" saveData="1">
    <dbPr connection="Provider=Microsoft.Mashup.OleDb.1;Data Source=$Workbook$;Location=&quot;bquxjob_33523068_183bd2bdd92 (2)&quot;;Extended Properties=&quot;&quot;" command="SELECT * FROM [bquxjob_33523068_183bd2bdd92 (2)]"/>
  </connection>
  <connection id="7" xr16:uid="{1AFD32DF-83C6-44F8-99BF-8276C76BF5C6}" keepAlive="1" name="Query - bquxjob_40a51f95_183cd6a11b3" description="Connection to the 'bquxjob_40a51f95_183cd6a11b3' query in the workbook." type="5" refreshedVersion="8" background="1" saveData="1">
    <dbPr connection="Provider=Microsoft.Mashup.OleDb.1;Data Source=$Workbook$;Location=bquxjob_40a51f95_183cd6a11b3;Extended Properties=&quot;&quot;" command="SELECT * FROM [bquxjob_40a51f95_183cd6a11b3]"/>
  </connection>
  <connection id="8" xr16:uid="{2E215E80-686E-48EA-A75C-6091B232EE19}" keepAlive="1" name="Query - bquxjob_505e8d10_18373df70dd" description="Connection to the 'bquxjob_505e8d10_18373df70dd' query in the workbook." type="5" refreshedVersion="8" background="1" saveData="1">
    <dbPr connection="Provider=Microsoft.Mashup.OleDb.1;Data Source=$Workbook$;Location=bquxjob_505e8d10_18373df70dd;Extended Properties=&quot;&quot;" command="SELECT * FROM [bquxjob_505e8d10_18373df70dd]"/>
  </connection>
  <connection id="9" xr16:uid="{E5C18F49-0615-42DD-A95D-682C2AC852F9}" keepAlive="1" name="Query - bquxjob_5469a491_183bd9d9f12" description="Connection to the 'bquxjob_5469a491_183bd9d9f12' query in the workbook." type="5" refreshedVersion="8" background="1" saveData="1">
    <dbPr connection="Provider=Microsoft.Mashup.OleDb.1;Data Source=$Workbook$;Location=bquxjob_5469a491_183bd9d9f12;Extended Properties=&quot;&quot;" command="SELECT * FROM [bquxjob_5469a491_183bd9d9f12]"/>
  </connection>
  <connection id="10" xr16:uid="{0AE40645-2B05-4001-9D7D-68E46146A25E}" keepAlive="1" name="Query - bquxjob_5469a491_183bd9d9f12 (2)" description="Connection to the 'bquxjob_5469a491_183bd9d9f12 (2)' query in the workbook." type="5" refreshedVersion="8" background="1" saveData="1">
    <dbPr connection="Provider=Microsoft.Mashup.OleDb.1;Data Source=$Workbook$;Location=&quot;bquxjob_5469a491_183bd9d9f12 (2)&quot;;Extended Properties=&quot;&quot;" command="SELECT * FROM [bquxjob_5469a491_183bd9d9f12 (2)]"/>
  </connection>
  <connection id="11" xr16:uid="{267038CE-2842-4E6E-AA03-CC6ACFF0A697}" keepAlive="1" name="Query - bquxjob_5a34d2de_1839329fd48" description="Connection to the 'bquxjob_5a34d2de_1839329fd48' query in the workbook." type="5" refreshedVersion="8" background="1" saveData="1">
    <dbPr connection="Provider=Microsoft.Mashup.OleDb.1;Data Source=$Workbook$;Location=bquxjob_5a34d2de_1839329fd48;Extended Properties=&quot;&quot;" command="SELECT * FROM [bquxjob_5a34d2de_1839329fd48]"/>
  </connection>
  <connection id="12" xr16:uid="{4774260C-E1CB-4EB8-907B-9225874164D8}" keepAlive="1" name="Query - bquxjob_5ad4738c_183bdad33c8" description="Connection to the 'bquxjob_5ad4738c_183bdad33c8' query in the workbook." type="5" refreshedVersion="8" background="1" saveData="1">
    <dbPr connection="Provider=Microsoft.Mashup.OleDb.1;Data Source=$Workbook$;Location=bquxjob_5ad4738c_183bdad33c8;Extended Properties=&quot;&quot;" command="SELECT * FROM [bquxjob_5ad4738c_183bdad33c8]"/>
  </connection>
  <connection id="13" xr16:uid="{EBA0D8B3-4BC8-4D13-9117-42F7019B8908}" keepAlive="1" name="Query - bquxjob_9e05ae9_18398fd0eb8" description="Connection to the 'bquxjob_9e05ae9_18398fd0eb8' query in the workbook." type="5" refreshedVersion="0" background="1">
    <dbPr connection="Provider=Microsoft.Mashup.OleDb.1;Data Source=$Workbook$;Location=bquxjob_9e05ae9_18398fd0eb8;Extended Properties=&quot;&quot;" command="SELECT * FROM [bquxjob_9e05ae9_18398fd0eb8]"/>
  </connection>
  <connection id="14" xr16:uid="{A6DED8A8-907C-4E2F-92D9-08063FD8ED84}" keepAlive="1" name="Query - bquxjob_b0dc43_18373cd52de" description="Connection to the 'bquxjob_b0dc43_18373cd52de' query in the workbook." type="5" refreshedVersion="8" background="1" saveData="1">
    <dbPr connection="Provider=Microsoft.Mashup.OleDb.1;Data Source=$Workbook$;Location=bquxjob_b0dc43_18373cd52de;Extended Properties=&quot;&quot;" command="SELECT * FROM [bquxjob_b0dc43_18373cd52de]"/>
  </connection>
</connections>
</file>

<file path=xl/sharedStrings.xml><?xml version="1.0" encoding="utf-8"?>
<sst xmlns="http://schemas.openxmlformats.org/spreadsheetml/2006/main" count="823" uniqueCount="260">
  <si>
    <t>weekday</t>
  </si>
  <si>
    <t>session_length_in_minutes</t>
  </si>
  <si>
    <t>Saturday</t>
  </si>
  <si>
    <t>Thursday</t>
  </si>
  <si>
    <t>Wednesday</t>
  </si>
  <si>
    <t>Friday</t>
  </si>
  <si>
    <t>Monday</t>
  </si>
  <si>
    <t>Sunday</t>
  </si>
  <si>
    <t>Tuesday</t>
  </si>
  <si>
    <t>weekday_number</t>
  </si>
  <si>
    <r>
      <t>SELECT</t>
    </r>
    <r>
      <rPr>
        <sz val="9"/>
        <color rgb="FF000000"/>
        <rFont val="Consolas"/>
        <family val="3"/>
      </rPr>
      <t> weekday,</t>
    </r>
  </si>
  <si>
    <r>
      <t>       </t>
    </r>
    <r>
      <rPr>
        <sz val="9"/>
        <color rgb="FF3367D6"/>
        <rFont val="Consolas"/>
        <family val="3"/>
      </rPr>
      <t>AVG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session_length</t>
    </r>
    <r>
      <rPr>
        <sz val="9"/>
        <color rgb="FF37474F"/>
        <rFont val="Consolas"/>
        <family val="3"/>
      </rPr>
      <t>/</t>
    </r>
    <r>
      <rPr>
        <sz val="9"/>
        <color rgb="FFF4511E"/>
        <rFont val="Consolas"/>
        <family val="3"/>
      </rPr>
      <t>60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session_length_in_minutes</t>
    </r>
  </si>
  <si>
    <r>
      <t>FROM</t>
    </r>
    <r>
      <rPr>
        <sz val="9"/>
        <color rgb="FF37474F"/>
        <rFont val="Consolas"/>
        <family val="3"/>
      </rPr>
      <t>(</t>
    </r>
  </si>
  <si>
    <r>
      <t>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global_session_id,</t>
    </r>
  </si>
  <si>
    <r>
      <t>          </t>
    </r>
    <r>
      <rPr>
        <sz val="9"/>
        <color rgb="FF3367D6"/>
        <rFont val="Consolas"/>
        <family val="3"/>
      </rPr>
      <t>CASE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EXTRACT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DAYOFWEEK </t>
    </r>
    <r>
      <rPr>
        <sz val="9"/>
        <color rgb="FF3367D6"/>
        <rFont val="Consolas"/>
        <family val="3"/>
      </rPr>
      <t>FROM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MAX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</t>
    </r>
    <r>
      <rPr>
        <sz val="9"/>
        <color rgb="FF37474F"/>
        <rFont val="Consolas"/>
        <family val="3"/>
      </rPr>
      <t>))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'Sunday'</t>
    </r>
  </si>
  <si>
    <r>
      <t>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2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'Monday'</t>
    </r>
  </si>
  <si>
    <r>
      <t>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3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'Tuesday'</t>
    </r>
  </si>
  <si>
    <r>
      <t>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4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'Wednesday'</t>
    </r>
  </si>
  <si>
    <r>
      <t>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5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'Thursday'</t>
    </r>
  </si>
  <si>
    <r>
      <t>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6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'Friday'</t>
    </r>
  </si>
  <si>
    <r>
      <t>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7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'Saturday'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END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weekday,</t>
    </r>
  </si>
  <si>
    <r>
      <t>          </t>
    </r>
    <r>
      <rPr>
        <sz val="9"/>
        <color rgb="FF3367D6"/>
        <rFont val="Consolas"/>
        <family val="3"/>
      </rPr>
      <t>TIMESTAMP_DIFF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MAX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,</t>
    </r>
    <r>
      <rPr>
        <sz val="9"/>
        <color rgb="FF3367D6"/>
        <rFont val="Consolas"/>
        <family val="3"/>
      </rPr>
      <t>MIN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, second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session_length</t>
    </r>
  </si>
  <si>
    <r>
      <t>  </t>
    </r>
    <r>
      <rPr>
        <sz val="9"/>
        <color rgb="FF3367D6"/>
        <rFont val="Consolas"/>
        <family val="3"/>
      </rPr>
      <t>FROM</t>
    </r>
    <r>
      <rPr>
        <sz val="9"/>
        <color rgb="FF37474F"/>
        <rFont val="Consolas"/>
        <family val="3"/>
      </rPr>
      <t>(</t>
    </r>
  </si>
  <si>
    <r>
      <t>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*</t>
    </r>
    <r>
      <rPr>
        <sz val="9"/>
        <color rgb="FF000000"/>
        <rFont val="Consolas"/>
        <family val="3"/>
      </rPr>
      <t>,</t>
    </r>
  </si>
  <si>
    <r>
      <t>            </t>
    </r>
    <r>
      <rPr>
        <sz val="9"/>
        <color rgb="FF3367D6"/>
        <rFont val="Consolas"/>
        <family val="3"/>
      </rP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is_new_session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user_pseudo_id,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global_session_id,</t>
    </r>
  </si>
  <si>
    <r>
      <t>            </t>
    </r>
    <r>
      <rPr>
        <sz val="9"/>
        <color rgb="FF3367D6"/>
        <rFont val="Consolas"/>
        <family val="3"/>
      </rP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is_new_session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PARTITION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user_pseudo_id 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user_session_id</t>
    </r>
  </si>
  <si>
    <r>
      <t>    </t>
    </r>
    <r>
      <rPr>
        <sz val="9"/>
        <color rgb="FF3367D6"/>
        <rFont val="Consolas"/>
        <family val="3"/>
      </rPr>
      <t>FROM</t>
    </r>
    <r>
      <rPr>
        <sz val="9"/>
        <color rgb="FF37474F"/>
        <rFont val="Consolas"/>
        <family val="3"/>
      </rPr>
      <t>(</t>
    </r>
  </si>
  <si>
    <r>
      <t>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*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</si>
  <si>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3367D6"/>
        <rFont val="Consolas"/>
        <family val="3"/>
      </rPr>
      <t>CASE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TIMESTAMP_DIFF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occurred_at,last_event,second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&gt;=(</t>
    </r>
    <r>
      <rPr>
        <sz val="9"/>
        <color rgb="FFF4511E"/>
        <rFont val="Consolas"/>
        <family val="3"/>
      </rPr>
      <t>60</t>
    </r>
    <r>
      <rPr>
        <sz val="9"/>
        <color rgb="FF37474F"/>
        <rFont val="Consolas"/>
        <family val="3"/>
      </rPr>
      <t>*</t>
    </r>
    <r>
      <rPr>
        <sz val="9"/>
        <color rgb="FFF4511E"/>
        <rFont val="Consolas"/>
        <family val="3"/>
      </rPr>
      <t>30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</si>
  <si>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      </t>
    </r>
    <r>
      <rPr>
        <sz val="9"/>
        <color rgb="FF3367D6"/>
        <rFont val="Consolas"/>
        <family val="3"/>
      </rPr>
      <t>OR</t>
    </r>
    <r>
      <rPr>
        <sz val="9"/>
        <color rgb="FF000000"/>
        <rFont val="Consolas"/>
        <family val="3"/>
      </rPr>
      <t> last_event </t>
    </r>
    <r>
      <rPr>
        <sz val="9"/>
        <color rgb="FF3367D6"/>
        <rFont val="Consolas"/>
        <family val="3"/>
      </rPr>
      <t>IS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NULL</t>
    </r>
  </si>
  <si>
    <r>
      <t>               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ELSE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0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END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is_new_session</t>
    </r>
  </si>
  <si>
    <r>
      <t>        </t>
    </r>
    <r>
      <rPr>
        <sz val="9"/>
        <color rgb="FF3367D6"/>
        <rFont val="Consolas"/>
        <family val="3"/>
      </rPr>
      <t>FROM</t>
    </r>
    <r>
      <rPr>
        <sz val="9"/>
        <color rgb="FF37474F"/>
        <rFont val="Consolas"/>
        <family val="3"/>
      </rPr>
      <t>(</t>
    </r>
  </si>
  <si>
    <r>
      <t>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*</t>
    </r>
    <r>
      <rPr>
        <sz val="9"/>
        <color rgb="FF000000"/>
        <rFont val="Consolas"/>
        <family val="3"/>
      </rPr>
      <t>,</t>
    </r>
  </si>
  <si>
    <r>
      <t>                </t>
    </r>
    <r>
      <rPr>
        <sz val="9"/>
        <color rgb="FF3367D6"/>
        <rFont val="Consolas"/>
        <family val="3"/>
      </rPr>
      <t>LAG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occurred_at,</t>
    </r>
    <r>
      <rPr>
        <sz val="9"/>
        <color rgb="FFF4511E"/>
        <rFont val="Consolas"/>
        <family val="3"/>
      </rPr>
      <t>1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PARTITION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user_pseudo_id 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last_event</t>
    </r>
  </si>
  <si>
    <r>
      <t>            </t>
    </r>
    <r>
      <rPr>
        <sz val="9"/>
        <color rgb="FF3367D6"/>
        <rFont val="Consolas"/>
        <family val="3"/>
      </rPr>
      <t>FROM</t>
    </r>
    <r>
      <rPr>
        <sz val="9"/>
        <color rgb="FF37474F"/>
        <rFont val="Consolas"/>
        <family val="3"/>
      </rPr>
      <t>(</t>
    </r>
  </si>
  <si>
    <r>
      <t>    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event_name,</t>
    </r>
  </si>
  <si>
    <t>                    event_value_in_usd,</t>
  </si>
  <si>
    <t>                    user_pseudo_id,</t>
  </si>
  <si>
    <t>                    campaign,</t>
  </si>
  <si>
    <r>
      <t>                    </t>
    </r>
    <r>
      <rPr>
        <sz val="9"/>
        <color rgb="FF3367D6"/>
        <rFont val="Consolas"/>
        <family val="3"/>
      </rPr>
      <t>TIMESTAMP_MICROS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event_timestamp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occurred_at    </t>
    </r>
  </si>
  <si>
    <r>
      <t>                </t>
    </r>
    <r>
      <rPr>
        <sz val="9"/>
        <color rgb="FF3367D6"/>
        <rFont val="Consolas"/>
        <family val="3"/>
      </rPr>
      <t>FROM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`turing_data_analytics.raw_events`</t>
    </r>
  </si>
  <si>
    <r>
      <t>                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</si>
  <si>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  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</si>
  <si>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</si>
  <si>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</t>
    </r>
    <r>
      <rPr>
        <sz val="9"/>
        <color rgb="FF37474F"/>
        <rFont val="Consolas"/>
        <family val="3"/>
      </rPr>
      <t>)</t>
    </r>
  </si>
  <si>
    <r>
      <t>  </t>
    </r>
    <r>
      <rPr>
        <sz val="9"/>
        <color rgb="FF3367D6"/>
        <rFont val="Consolas"/>
        <family val="3"/>
      </rP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</si>
  <si>
    <r>
      <t>  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DESC</t>
    </r>
  </si>
  <si>
    <r>
      <t>    </t>
    </r>
    <r>
      <rPr>
        <sz val="9"/>
        <color rgb="FF37474F"/>
        <rFont val="Consolas"/>
        <family val="3"/>
      </rPr>
      <t>)</t>
    </r>
  </si>
  <si>
    <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</si>
  <si>
    <t>campaign</t>
  </si>
  <si>
    <t>(organic)</t>
  </si>
  <si>
    <t/>
  </si>
  <si>
    <t>(direct)</t>
  </si>
  <si>
    <t>&lt;Other&gt;</t>
  </si>
  <si>
    <t>(referral)</t>
  </si>
  <si>
    <t>(data deleted)</t>
  </si>
  <si>
    <t>Data Share Promo</t>
  </si>
  <si>
    <t>NewYear_V2</t>
  </si>
  <si>
    <t>NewYear_V1</t>
  </si>
  <si>
    <t>Holiday_V1</t>
  </si>
  <si>
    <t>Holiday_V2</t>
  </si>
  <si>
    <t>BlackFriday_V1</t>
  </si>
  <si>
    <t>BlackFriday_V2</t>
  </si>
  <si>
    <t>Column Labels</t>
  </si>
  <si>
    <t>Row Labels</t>
  </si>
  <si>
    <t>Average of session_length_in_minutes</t>
  </si>
  <si>
    <r>
      <t>  </t>
    </r>
    <r>
      <rPr>
        <sz val="9"/>
        <color rgb="FF3367D6"/>
        <rFont val="Consolas"/>
        <family val="3"/>
      </rP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, </t>
    </r>
    <r>
      <rPr>
        <sz val="9"/>
        <color rgb="FFF4511E"/>
        <rFont val="Consolas"/>
        <family val="3"/>
      </rPr>
      <t>2</t>
    </r>
  </si>
  <si>
    <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, </t>
    </r>
    <r>
      <rPr>
        <sz val="9"/>
        <color rgb="FFF4511E"/>
        <rFont val="Consolas"/>
        <family val="3"/>
      </rPr>
      <t>2</t>
    </r>
  </si>
  <si>
    <t>Average</t>
  </si>
  <si>
    <t>average</t>
  </si>
  <si>
    <r>
      <t>WITH</t>
    </r>
    <r>
      <rPr>
        <sz val="9"/>
        <color rgb="FF000000"/>
        <rFont val="Consolas"/>
        <family val="3"/>
      </rPr>
      <t> t1 </t>
    </r>
    <r>
      <rPr>
        <sz val="9"/>
        <color rgb="FF3367D6"/>
        <rFont val="Consolas"/>
        <family val="3"/>
      </rPr>
      <t>AS</t>
    </r>
    <r>
      <rPr>
        <sz val="9"/>
        <color rgb="FF37474F"/>
        <rFont val="Consolas"/>
        <family val="3"/>
      </rPr>
      <t>(</t>
    </r>
  </si>
  <si>
    <r>
      <t>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country,</t>
    </r>
  </si>
  <si>
    <t>         weekday,</t>
  </si>
  <si>
    <r>
      <t>         </t>
    </r>
    <r>
      <rPr>
        <sz val="9"/>
        <color rgb="FF3367D6"/>
        <rFont val="Consolas"/>
        <family val="3"/>
      </rPr>
      <t>AVG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session_length</t>
    </r>
    <r>
      <rPr>
        <sz val="9"/>
        <color rgb="FF37474F"/>
        <rFont val="Consolas"/>
        <family val="3"/>
      </rPr>
      <t>/</t>
    </r>
    <r>
      <rPr>
        <sz val="9"/>
        <color rgb="FFF4511E"/>
        <rFont val="Consolas"/>
        <family val="3"/>
      </rPr>
      <t>60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session_length_in_minutes</t>
    </r>
  </si>
  <si>
    <r>
      <t>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global_session_id,</t>
    </r>
  </si>
  <si>
    <t>           country,</t>
  </si>
  <si>
    <r>
      <t>           </t>
    </r>
    <r>
      <rPr>
        <sz val="9"/>
        <color rgb="FF3367D6"/>
        <rFont val="Consolas"/>
        <family val="3"/>
      </rPr>
      <t>CASE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EXTRACT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DAYOFWEEK </t>
    </r>
    <r>
      <rPr>
        <sz val="9"/>
        <color rgb="FF3367D6"/>
        <rFont val="Consolas"/>
        <family val="3"/>
      </rPr>
      <t>FROM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MAX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</t>
    </r>
    <r>
      <rPr>
        <sz val="9"/>
        <color rgb="FF37474F"/>
        <rFont val="Consolas"/>
        <family val="3"/>
      </rPr>
      <t>))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'Sunday'</t>
    </r>
  </si>
  <si>
    <r>
      <t>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2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'Monday'</t>
    </r>
  </si>
  <si>
    <r>
      <t>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3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'Tuesday'</t>
    </r>
  </si>
  <si>
    <r>
      <t>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4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'Wednesday'</t>
    </r>
  </si>
  <si>
    <r>
      <t>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5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'Thursday'</t>
    </r>
  </si>
  <si>
    <r>
      <t>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6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'Friday'</t>
    </r>
  </si>
  <si>
    <r>
      <t>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7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'Saturday'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END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weekday,</t>
    </r>
  </si>
  <si>
    <r>
      <t>           </t>
    </r>
    <r>
      <rPr>
        <sz val="9"/>
        <color rgb="FF3367D6"/>
        <rFont val="Consolas"/>
        <family val="3"/>
      </rPr>
      <t>TIMESTAMP_DIFF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MAX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,</t>
    </r>
    <r>
      <rPr>
        <sz val="9"/>
        <color rgb="FF3367D6"/>
        <rFont val="Consolas"/>
        <family val="3"/>
      </rPr>
      <t>MIN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, second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session_length</t>
    </r>
  </si>
  <si>
    <r>
      <t>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*</t>
    </r>
    <r>
      <rPr>
        <sz val="9"/>
        <color rgb="FF000000"/>
        <rFont val="Consolas"/>
        <family val="3"/>
      </rPr>
      <t>,</t>
    </r>
  </si>
  <si>
    <r>
      <t>             </t>
    </r>
    <r>
      <rPr>
        <sz val="9"/>
        <color rgb="FF3367D6"/>
        <rFont val="Consolas"/>
        <family val="3"/>
      </rP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is_new_session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user_pseudo_id,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global_session_id,</t>
    </r>
  </si>
  <si>
    <r>
      <t>             </t>
    </r>
    <r>
      <rPr>
        <sz val="9"/>
        <color rgb="FF3367D6"/>
        <rFont val="Consolas"/>
        <family val="3"/>
      </rP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is_new_session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PARTITION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user_pseudo_id 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user_session_id</t>
    </r>
  </si>
  <si>
    <r>
      <t>      </t>
    </r>
    <r>
      <rPr>
        <sz val="9"/>
        <color rgb="FF3367D6"/>
        <rFont val="Consolas"/>
        <family val="3"/>
      </rPr>
      <t>FROM</t>
    </r>
    <r>
      <rPr>
        <sz val="9"/>
        <color rgb="FF37474F"/>
        <rFont val="Consolas"/>
        <family val="3"/>
      </rPr>
      <t>(</t>
    </r>
  </si>
  <si>
    <r>
      <t>               </t>
    </r>
    <r>
      <rPr>
        <sz val="9"/>
        <color rgb="FF3367D6"/>
        <rFont val="Consolas"/>
        <family val="3"/>
      </rPr>
      <t>CASE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TIMESTAMP_DIFF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occurred_at,last_event,second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&gt;=(</t>
    </r>
    <r>
      <rPr>
        <sz val="9"/>
        <color rgb="FFF4511E"/>
        <rFont val="Consolas"/>
        <family val="3"/>
      </rPr>
      <t>60</t>
    </r>
    <r>
      <rPr>
        <sz val="9"/>
        <color rgb="FF37474F"/>
        <rFont val="Consolas"/>
        <family val="3"/>
      </rPr>
      <t>*</t>
    </r>
    <r>
      <rPr>
        <sz val="9"/>
        <color rgb="FFF4511E"/>
        <rFont val="Consolas"/>
        <family val="3"/>
      </rPr>
      <t>30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</si>
  <si>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     </t>
    </r>
    <r>
      <rPr>
        <sz val="9"/>
        <color rgb="FF3367D6"/>
        <rFont val="Consolas"/>
        <family val="3"/>
      </rPr>
      <t>OR</t>
    </r>
    <r>
      <rPr>
        <sz val="9"/>
        <color rgb="FF000000"/>
        <rFont val="Consolas"/>
        <family val="3"/>
      </rPr>
      <t> last_event </t>
    </r>
    <r>
      <rPr>
        <sz val="9"/>
        <color rgb="FF3367D6"/>
        <rFont val="Consolas"/>
        <family val="3"/>
      </rPr>
      <t>IS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NULL</t>
    </r>
  </si>
  <si>
    <r>
      <t>              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ELSE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0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END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is_new_session</t>
    </r>
  </si>
  <si>
    <r>
      <t>                 </t>
    </r>
    <r>
      <rPr>
        <sz val="9"/>
        <color rgb="FF3367D6"/>
        <rFont val="Consolas"/>
        <family val="3"/>
      </rPr>
      <t>LAG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occurred_at,</t>
    </r>
    <r>
      <rPr>
        <sz val="9"/>
        <color rgb="FFF4511E"/>
        <rFont val="Consolas"/>
        <family val="3"/>
      </rPr>
      <t>1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PARTITION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user_pseudo_id 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last_event</t>
    </r>
  </si>
  <si>
    <r>
      <t>          </t>
    </r>
    <r>
      <rPr>
        <sz val="9"/>
        <color rgb="FF3367D6"/>
        <rFont val="Consolas"/>
        <family val="3"/>
      </rPr>
      <t>FROM</t>
    </r>
    <r>
      <rPr>
        <sz val="9"/>
        <color rgb="FF37474F"/>
        <rFont val="Consolas"/>
        <family val="3"/>
      </rPr>
      <t>(</t>
    </r>
  </si>
  <si>
    <r>
      <t>  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event_name,</t>
    </r>
  </si>
  <si>
    <t>                   country,</t>
  </si>
  <si>
    <t>                   user_pseudo_id,</t>
  </si>
  <si>
    <t>                   campaign,</t>
  </si>
  <si>
    <r>
      <t>                   </t>
    </r>
    <r>
      <rPr>
        <sz val="9"/>
        <color rgb="FF3367D6"/>
        <rFont val="Consolas"/>
        <family val="3"/>
      </rPr>
      <t>TIMESTAMP_MICROS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event_timestamp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occurred_at    </t>
    </r>
  </si>
  <si>
    <r>
      <t>            </t>
    </r>
    <r>
      <rPr>
        <sz val="9"/>
        <color rgb="FF3367D6"/>
        <rFont val="Consolas"/>
        <family val="3"/>
      </rPr>
      <t>FROM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`turing_data_analytics.raw_events`</t>
    </r>
  </si>
  <si>
    <r>
      <t>              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</si>
  <si>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</si>
  <si>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</t>
    </r>
    <r>
      <rPr>
        <sz val="9"/>
        <color rgb="FF37474F"/>
        <rFont val="Consolas"/>
        <family val="3"/>
      </rPr>
      <t>)</t>
    </r>
  </si>
  <si>
    <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2</t>
    </r>
  </si>
  <si>
    <r>
      <t>)</t>
    </r>
    <r>
      <rPr>
        <sz val="9"/>
        <color rgb="FF000000"/>
        <rFont val="Consolas"/>
        <family val="3"/>
      </rPr>
      <t>,</t>
    </r>
  </si>
  <si>
    <r>
      <t>t2 </t>
    </r>
    <r>
      <rPr>
        <sz val="9"/>
        <color rgb="FF3367D6"/>
        <rFont val="Consolas"/>
        <family val="3"/>
      </rPr>
      <t>AS</t>
    </r>
    <r>
      <rPr>
        <sz val="9"/>
        <color rgb="FF37474F"/>
        <rFont val="Consolas"/>
        <family val="3"/>
      </rPr>
      <t>(</t>
    </r>
  </si>
  <si>
    <r>
      <t>SELECT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COUNT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DISTINCT</t>
    </r>
    <r>
      <rPr>
        <sz val="9"/>
        <color rgb="FF000000"/>
        <rFont val="Consolas"/>
        <family val="3"/>
      </rPr>
      <t> user_pseudo_id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unique_users,</t>
    </r>
  </si>
  <si>
    <t>       country</t>
  </si>
  <si>
    <r>
      <t>FROM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`turing_data_analytics.raw_events`</t>
    </r>
  </si>
  <si>
    <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2</t>
    </r>
  </si>
  <si>
    <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DESC</t>
    </r>
  </si>
  <si>
    <r>
      <t>LIMIT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5</t>
    </r>
  </si>
  <si>
    <t>)</t>
  </si>
  <si>
    <r>
      <t>SELECT</t>
    </r>
    <r>
      <rPr>
        <sz val="9"/>
        <color rgb="FF000000"/>
        <rFont val="Consolas"/>
        <family val="3"/>
      </rPr>
      <t> t1.country,</t>
    </r>
  </si>
  <si>
    <t>       t1.weekday,</t>
  </si>
  <si>
    <t>       t1.session_length_in_minutes</t>
  </si>
  <si>
    <r>
      <t>FROM</t>
    </r>
    <r>
      <rPr>
        <sz val="9"/>
        <color rgb="FF000000"/>
        <rFont val="Consolas"/>
        <family val="3"/>
      </rPr>
      <t> t1</t>
    </r>
  </si>
  <si>
    <r>
      <t>JOIN</t>
    </r>
    <r>
      <rPr>
        <sz val="9"/>
        <color rgb="FF000000"/>
        <rFont val="Consolas"/>
        <family val="3"/>
      </rPr>
      <t> t2</t>
    </r>
  </si>
  <si>
    <r>
      <t>ON</t>
    </r>
    <r>
      <rPr>
        <sz val="9"/>
        <color rgb="FF000000"/>
        <rFont val="Consolas"/>
        <family val="3"/>
      </rPr>
      <t> t1.</t>
    </r>
    <r>
      <rPr>
        <sz val="9"/>
        <color rgb="FF800000"/>
        <rFont val="Consolas"/>
        <family val="3"/>
      </rPr>
      <t>country</t>
    </r>
    <r>
      <rPr>
        <sz val="9"/>
        <color rgb="FF000000"/>
        <rFont val="Consolas"/>
        <family val="3"/>
      </rPr>
      <t> = t2.country</t>
    </r>
  </si>
  <si>
    <t>country</t>
  </si>
  <si>
    <t>India</t>
  </si>
  <si>
    <t>France</t>
  </si>
  <si>
    <t>United States</t>
  </si>
  <si>
    <t>United Kingdom</t>
  </si>
  <si>
    <t>Canada</t>
  </si>
  <si>
    <t>Grand Total</t>
  </si>
  <si>
    <t>        category,</t>
  </si>
  <si>
    <t>          category,</t>
  </si>
  <si>
    <t>                    category,</t>
  </si>
  <si>
    <t>category</t>
  </si>
  <si>
    <t>desktop</t>
  </si>
  <si>
    <t>mobile</t>
  </si>
  <si>
    <t>tablet</t>
  </si>
  <si>
    <t>session length</t>
  </si>
  <si>
    <t>Findings:</t>
  </si>
  <si>
    <t>Average session* length by campaigns:</t>
  </si>
  <si>
    <t>*If a user was inactive for 30 minutes it is defined as a new session.</t>
  </si>
  <si>
    <t>2) Average session length does not differ much for top 5 countries:</t>
  </si>
  <si>
    <t>3) Campaigns differ a lot in average session length:</t>
  </si>
  <si>
    <t>4) Average session length is smaller for tablets vs mobile &amp; desktop.</t>
  </si>
  <si>
    <t>5) Sessions are shortest on Sundays.</t>
  </si>
  <si>
    <t>Further actions:</t>
  </si>
  <si>
    <t>1) It would be great to have complete data in order to count ROI, CPA, CPC.</t>
  </si>
  <si>
    <t>(</t>
  </si>
  <si>
    <r>
      <t>SELECT</t>
    </r>
    <r>
      <rPr>
        <sz val="9"/>
        <color rgb="FF000000"/>
        <rFont val="Consolas"/>
        <family val="3"/>
      </rPr>
      <t> user_pseudo_id,</t>
    </r>
  </si>
  <si>
    <t>campaign_name</t>
  </si>
  <si>
    <r>
      <t>       </t>
    </r>
    <r>
      <rPr>
        <sz val="9"/>
        <color rgb="FF3367D6"/>
        <rFont val="Consolas"/>
        <family val="3"/>
      </rPr>
      <t>COUNT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DISTINCT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event_timestamp</t>
    </r>
    <r>
      <rPr>
        <sz val="9"/>
        <color rgb="FF37474F"/>
        <rFont val="Consolas"/>
        <family val="3"/>
      </rPr>
      <t>))</t>
    </r>
  </si>
  <si>
    <r>
      <t>HAVING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COUNT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DISTINCT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event_timestamp</t>
    </r>
    <r>
      <rPr>
        <sz val="9"/>
        <color rgb="FF37474F"/>
        <rFont val="Consolas"/>
        <family val="3"/>
      </rPr>
      <t>))</t>
    </r>
    <r>
      <rPr>
        <sz val="9"/>
        <color rgb="FF000000"/>
        <rFont val="Consolas"/>
        <family val="3"/>
      </rPr>
      <t> = </t>
    </r>
    <r>
      <rPr>
        <sz val="9"/>
        <color rgb="FFF4511E"/>
        <rFont val="Consolas"/>
        <family val="3"/>
      </rPr>
      <t>1</t>
    </r>
  </si>
  <si>
    <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</si>
  <si>
    <r>
      <t>t2 </t>
    </r>
    <r>
      <rPr>
        <sz val="9"/>
        <color rgb="FF3367D6"/>
        <rFont val="Consolas"/>
        <family val="3"/>
      </rPr>
      <t>AS</t>
    </r>
  </si>
  <si>
    <r>
      <t>SELECT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COUNT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DISTINCT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user_pseudo_id</t>
    </r>
    <r>
      <rPr>
        <sz val="9"/>
        <color rgb="FF37474F"/>
        <rFont val="Consolas"/>
        <family val="3"/>
      </rPr>
      <t>))</t>
    </r>
    <r>
      <rPr>
        <sz val="9"/>
        <color rgb="FF000000"/>
        <rFont val="Consolas"/>
        <family val="3"/>
      </rPr>
      <t> total_users</t>
    </r>
  </si>
  <si>
    <r>
      <t>SELECT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ROUND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COUNT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t1.user_pseudo_id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*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100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/</t>
    </r>
    <r>
      <rPr>
        <sz val="9"/>
        <color rgb="FF000000"/>
        <rFont val="Consolas"/>
        <family val="3"/>
      </rPr>
      <t>t2.total_users, </t>
    </r>
    <r>
      <rPr>
        <sz val="9"/>
        <color rgb="FFF4511E"/>
        <rFont val="Consolas"/>
        <family val="3"/>
      </rPr>
      <t>2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bounce_rate_percentage</t>
    </r>
  </si>
  <si>
    <r>
      <t>FROM</t>
    </r>
    <r>
      <rPr>
        <sz val="9"/>
        <color rgb="FF000000"/>
        <rFont val="Consolas"/>
        <family val="3"/>
      </rPr>
      <t> t1, t2</t>
    </r>
  </si>
  <si>
    <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t2.total_users</t>
    </r>
  </si>
  <si>
    <t>bounce_rate_percentage</t>
  </si>
  <si>
    <t>**Top countries were determined by the count of distinct users.</t>
  </si>
  <si>
    <r>
      <t>WITH</t>
    </r>
    <r>
      <rPr>
        <sz val="9"/>
        <color rgb="FF000000"/>
        <rFont val="Consolas"/>
        <family val="3"/>
      </rPr>
      <t> session_first_campaign </t>
    </r>
    <r>
      <rPr>
        <sz val="9"/>
        <color rgb="FF3367D6"/>
        <rFont val="Consolas"/>
        <family val="3"/>
      </rPr>
      <t>AS</t>
    </r>
  </si>
  <si>
    <r>
      <t>SELECT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*</t>
    </r>
  </si>
  <si>
    <t>FROM</t>
  </si>
  <si>
    <r>
      <t>      </t>
    </r>
    <r>
      <rPr>
        <sz val="9"/>
        <color rgb="FF37474F"/>
        <rFont val="Consolas"/>
        <family val="3"/>
      </rPr>
      <t>(</t>
    </r>
  </si>
  <si>
    <r>
      <t>      </t>
    </r>
    <r>
      <rPr>
        <sz val="9"/>
        <color rgb="FF3367D6"/>
        <rFont val="Consolas"/>
        <family val="3"/>
      </rPr>
      <t>WITH</t>
    </r>
    <r>
      <rPr>
        <sz val="9"/>
        <color rgb="FF000000"/>
        <rFont val="Consolas"/>
        <family val="3"/>
      </rPr>
      <t> session_first_campaign </t>
    </r>
    <r>
      <rPr>
        <sz val="9"/>
        <color rgb="FF3367D6"/>
        <rFont val="Consolas"/>
        <family val="3"/>
      </rPr>
      <t>AS</t>
    </r>
  </si>
  <si>
    <r>
      <t>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DISTINCT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global_session_id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,</t>
    </r>
  </si>
  <si>
    <t>                      user_pseudo_id,</t>
  </si>
  <si>
    <r>
      <t>                      </t>
    </r>
    <r>
      <rPr>
        <sz val="9"/>
        <color rgb="FF3367D6"/>
        <rFont val="Consolas"/>
        <family val="3"/>
      </rPr>
      <t>FIRST_VALUE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campaign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PARTITION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global_session_id 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campaign_name</t>
    </r>
  </si>
  <si>
    <r>
      <t>            </t>
    </r>
    <r>
      <rPr>
        <sz val="9"/>
        <color rgb="FF3367D6"/>
        <rFont val="Consolas"/>
        <family val="3"/>
      </rPr>
      <t>FROM</t>
    </r>
  </si>
  <si>
    <r>
      <t>            </t>
    </r>
    <r>
      <rPr>
        <sz val="9"/>
        <color rgb="FF37474F"/>
        <rFont val="Consolas"/>
        <family val="3"/>
      </rPr>
      <t>(</t>
    </r>
  </si>
  <si>
    <r>
      <t>        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*</t>
    </r>
    <r>
      <rPr>
        <sz val="9"/>
        <color rgb="FF000000"/>
        <rFont val="Consolas"/>
        <family val="3"/>
      </rPr>
      <t>,</t>
    </r>
  </si>
  <si>
    <r>
      <t>                         </t>
    </r>
    <r>
      <rPr>
        <sz val="9"/>
        <color rgb="FF3367D6"/>
        <rFont val="Consolas"/>
        <family val="3"/>
      </rP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is_new_session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user_pseudo_id,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global_session_id</t>
    </r>
  </si>
  <si>
    <r>
      <t>                  </t>
    </r>
    <r>
      <rPr>
        <sz val="9"/>
        <color rgb="FF3367D6"/>
        <rFont val="Consolas"/>
        <family val="3"/>
      </rPr>
      <t>FROM</t>
    </r>
  </si>
  <si>
    <r>
      <t>                  </t>
    </r>
    <r>
      <rPr>
        <sz val="9"/>
        <color rgb="FF37474F"/>
        <rFont val="Consolas"/>
        <family val="3"/>
      </rPr>
      <t>(</t>
    </r>
  </si>
  <si>
    <r>
      <t>              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*</t>
    </r>
    <r>
      <rPr>
        <sz val="9"/>
        <color rgb="FF000000"/>
        <rFont val="Consolas"/>
        <family val="3"/>
      </rPr>
      <t>,</t>
    </r>
  </si>
  <si>
    <r>
      <t>                               </t>
    </r>
    <r>
      <rPr>
        <sz val="9"/>
        <color rgb="FF3367D6"/>
        <rFont val="Consolas"/>
        <family val="3"/>
      </rPr>
      <t>CASE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TIMESTAMP_DIFF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occurred_at,last_event,second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&gt;=(</t>
    </r>
    <r>
      <rPr>
        <sz val="9"/>
        <color rgb="FFF4511E"/>
        <rFont val="Consolas"/>
        <family val="3"/>
      </rPr>
      <t>60</t>
    </r>
    <r>
      <rPr>
        <sz val="9"/>
        <color rgb="FF37474F"/>
        <rFont val="Consolas"/>
        <family val="3"/>
      </rPr>
      <t>*</t>
    </r>
    <r>
      <rPr>
        <sz val="9"/>
        <color rgb="FFF4511E"/>
        <rFont val="Consolas"/>
        <family val="3"/>
      </rPr>
      <t>30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</si>
  <si>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                     </t>
    </r>
    <r>
      <rPr>
        <sz val="9"/>
        <color rgb="FF3367D6"/>
        <rFont val="Consolas"/>
        <family val="3"/>
      </rPr>
      <t>OR</t>
    </r>
    <r>
      <rPr>
        <sz val="9"/>
        <color rgb="FF000000"/>
        <rFont val="Consolas"/>
        <family val="3"/>
      </rPr>
      <t> last_event </t>
    </r>
    <r>
      <rPr>
        <sz val="9"/>
        <color rgb="FF3367D6"/>
        <rFont val="Consolas"/>
        <family val="3"/>
      </rPr>
      <t>IS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NULL</t>
    </r>
  </si>
  <si>
    <r>
      <t>                              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ELSE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0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END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is_new_session</t>
    </r>
  </si>
  <si>
    <r>
      <t>                         </t>
    </r>
    <r>
      <rPr>
        <sz val="9"/>
        <color rgb="FF3367D6"/>
        <rFont val="Consolas"/>
        <family val="3"/>
      </rPr>
      <t>FROM</t>
    </r>
  </si>
  <si>
    <r>
      <t>                        </t>
    </r>
    <r>
      <rPr>
        <sz val="9"/>
        <color rgb="FF37474F"/>
        <rFont val="Consolas"/>
        <family val="3"/>
      </rPr>
      <t>(</t>
    </r>
  </si>
  <si>
    <r>
      <t>                    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*</t>
    </r>
    <r>
      <rPr>
        <sz val="9"/>
        <color rgb="FF000000"/>
        <rFont val="Consolas"/>
        <family val="3"/>
      </rPr>
      <t>,</t>
    </r>
  </si>
  <si>
    <r>
      <t>                                     </t>
    </r>
    <r>
      <rPr>
        <sz val="9"/>
        <color rgb="FF3367D6"/>
        <rFont val="Consolas"/>
        <family val="3"/>
      </rPr>
      <t>LAG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occurred_at,</t>
    </r>
    <r>
      <rPr>
        <sz val="9"/>
        <color rgb="FFF4511E"/>
        <rFont val="Consolas"/>
        <family val="3"/>
      </rPr>
      <t>1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PARTITION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user_pseudo_id 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last_event</t>
    </r>
  </si>
  <si>
    <r>
      <t>                              </t>
    </r>
    <r>
      <rPr>
        <sz val="9"/>
        <color rgb="FF3367D6"/>
        <rFont val="Consolas"/>
        <family val="3"/>
      </rPr>
      <t>FROM</t>
    </r>
  </si>
  <si>
    <r>
      <t>                              </t>
    </r>
    <r>
      <rPr>
        <sz val="9"/>
        <color rgb="FF37474F"/>
        <rFont val="Consolas"/>
        <family val="3"/>
      </rPr>
      <t>(</t>
    </r>
  </si>
  <si>
    <r>
      <t>                          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event_date,</t>
    </r>
  </si>
  <si>
    <t>                                           user_pseudo_id,</t>
  </si>
  <si>
    <t>                                           campaign,</t>
  </si>
  <si>
    <r>
      <t>                                           </t>
    </r>
    <r>
      <rPr>
        <sz val="9"/>
        <color rgb="FF3367D6"/>
        <rFont val="Consolas"/>
        <family val="3"/>
      </rPr>
      <t>TIMESTAMP_MICROS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event_timestamp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occurred_at    </t>
    </r>
  </si>
  <si>
    <r>
      <t>                                    </t>
    </r>
    <r>
      <rPr>
        <sz val="9"/>
        <color rgb="FF3367D6"/>
        <rFont val="Consolas"/>
        <family val="3"/>
      </rPr>
      <t>FROM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`turing_data_analytics.raw_events`</t>
    </r>
  </si>
  <si>
    <r>
      <t>                               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</si>
  <si>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               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</si>
  <si>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        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</si>
  <si>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  </t>
    </r>
    <r>
      <rPr>
        <sz val="9"/>
        <color rgb="FF37474F"/>
        <rFont val="Consolas"/>
        <family val="3"/>
      </rPr>
      <t>)</t>
    </r>
  </si>
  <si>
    <t>      ,</t>
  </si>
  <si>
    <r>
      <t>      lengths_of_sessions </t>
    </r>
    <r>
      <rPr>
        <sz val="9"/>
        <color rgb="FF3367D6"/>
        <rFont val="Consolas"/>
        <family val="3"/>
      </rPr>
      <t>AS</t>
    </r>
  </si>
  <si>
    <r>
      <t>  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global_session_id,</t>
    </r>
  </si>
  <si>
    <t>                   weekday,</t>
  </si>
  <si>
    <r>
      <t>                   </t>
    </r>
    <r>
      <rPr>
        <sz val="9"/>
        <color rgb="FF3367D6"/>
        <rFont val="Consolas"/>
        <family val="3"/>
      </rPr>
      <t>AVG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session_length</t>
    </r>
    <r>
      <rPr>
        <sz val="9"/>
        <color rgb="FF37474F"/>
        <rFont val="Consolas"/>
        <family val="3"/>
      </rPr>
      <t>/</t>
    </r>
    <r>
      <rPr>
        <sz val="9"/>
        <color rgb="FFF4511E"/>
        <rFont val="Consolas"/>
        <family val="3"/>
      </rPr>
      <t>60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session_length_in_minutes</t>
    </r>
  </si>
  <si>
    <r>
      <t>        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global_session_id,</t>
    </r>
  </si>
  <si>
    <t>                         user_pseudo_id,</t>
  </si>
  <si>
    <r>
      <t>                         </t>
    </r>
    <r>
      <rPr>
        <sz val="9"/>
        <color rgb="FF3367D6"/>
        <rFont val="Consolas"/>
        <family val="3"/>
      </rPr>
      <t>CASE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EXTRACT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DAYOFWEEK </t>
    </r>
    <r>
      <rPr>
        <sz val="9"/>
        <color rgb="FF3367D6"/>
        <rFont val="Consolas"/>
        <family val="3"/>
      </rPr>
      <t>FROM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MAX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</t>
    </r>
    <r>
      <rPr>
        <sz val="9"/>
        <color rgb="FF37474F"/>
        <rFont val="Consolas"/>
        <family val="3"/>
      </rPr>
      <t>))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'Sunday'</t>
    </r>
  </si>
  <si>
    <r>
      <t>              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2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'Monday'</t>
    </r>
  </si>
  <si>
    <r>
      <t>              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3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'Tuesday'</t>
    </r>
  </si>
  <si>
    <r>
      <t>              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4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'Wednesday'</t>
    </r>
  </si>
  <si>
    <r>
      <t>              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5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'Thursday'</t>
    </r>
  </si>
  <si>
    <r>
      <t>              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6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'Friday'</t>
    </r>
  </si>
  <si>
    <r>
      <t>                        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7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'Saturday'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END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weekday,</t>
    </r>
  </si>
  <si>
    <r>
      <t>                         </t>
    </r>
    <r>
      <rPr>
        <sz val="9"/>
        <color rgb="FF3367D6"/>
        <rFont val="Consolas"/>
        <family val="3"/>
      </rPr>
      <t>TIMESTAMP_DIFF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MAX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,</t>
    </r>
    <r>
      <rPr>
        <sz val="9"/>
        <color rgb="FF3367D6"/>
        <rFont val="Consolas"/>
        <family val="3"/>
      </rPr>
      <t>MIN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, second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session_length</t>
    </r>
  </si>
  <si>
    <r>
      <t>                               </t>
    </r>
    <r>
      <rPr>
        <sz val="9"/>
        <color rgb="FF3367D6"/>
        <rFont val="Consolas"/>
        <family val="3"/>
      </rP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is_new_session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user_pseudo_id,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global_session_id,</t>
    </r>
  </si>
  <si>
    <r>
      <t>                               </t>
    </r>
    <r>
      <rPr>
        <sz val="9"/>
        <color rgb="FF3367D6"/>
        <rFont val="Consolas"/>
        <family val="3"/>
      </rP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is_new_session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PARTITION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user_pseudo_id 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user_session_id</t>
    </r>
  </si>
  <si>
    <r>
      <t>                        </t>
    </r>
    <r>
      <rPr>
        <sz val="9"/>
        <color rgb="FF3367D6"/>
        <rFont val="Consolas"/>
        <family val="3"/>
      </rPr>
      <t>FROM</t>
    </r>
  </si>
  <si>
    <r>
      <t>                     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*</t>
    </r>
    <r>
      <rPr>
        <sz val="9"/>
        <color rgb="FF000000"/>
        <rFont val="Consolas"/>
        <family val="3"/>
      </rPr>
      <t>,</t>
    </r>
  </si>
  <si>
    <r>
      <t>                                      </t>
    </r>
    <r>
      <rPr>
        <sz val="9"/>
        <color rgb="FF3367D6"/>
        <rFont val="Consolas"/>
        <family val="3"/>
      </rPr>
      <t>CASE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WHEN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TIMESTAMP_DIFF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occurred_at,last_event,second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&gt;=(</t>
    </r>
    <r>
      <rPr>
        <sz val="9"/>
        <color rgb="FFF4511E"/>
        <rFont val="Consolas"/>
        <family val="3"/>
      </rPr>
      <t>60</t>
    </r>
    <r>
      <rPr>
        <sz val="9"/>
        <color rgb="FF37474F"/>
        <rFont val="Consolas"/>
        <family val="3"/>
      </rPr>
      <t>*</t>
    </r>
    <r>
      <rPr>
        <sz val="9"/>
        <color rgb="FFF4511E"/>
        <rFont val="Consolas"/>
        <family val="3"/>
      </rPr>
      <t>30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</si>
  <si>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                            </t>
    </r>
    <r>
      <rPr>
        <sz val="9"/>
        <color rgb="FF3367D6"/>
        <rFont val="Consolas"/>
        <family val="3"/>
      </rPr>
      <t>OR</t>
    </r>
    <r>
      <rPr>
        <sz val="9"/>
        <color rgb="FF000000"/>
        <rFont val="Consolas"/>
        <family val="3"/>
      </rPr>
      <t> last_event </t>
    </r>
    <r>
      <rPr>
        <sz val="9"/>
        <color rgb="FF3367D6"/>
        <rFont val="Consolas"/>
        <family val="3"/>
      </rPr>
      <t>IS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NULL</t>
    </r>
  </si>
  <si>
    <r>
      <t>                                      </t>
    </r>
    <r>
      <rPr>
        <sz val="9"/>
        <color rgb="FF3367D6"/>
        <rFont val="Consolas"/>
        <family val="3"/>
      </rPr>
      <t>THEN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ELSE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0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END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is_new_session</t>
    </r>
  </si>
  <si>
    <r>
      <t>                               </t>
    </r>
    <r>
      <rPr>
        <sz val="9"/>
        <color rgb="FF3367D6"/>
        <rFont val="Consolas"/>
        <family val="3"/>
      </rPr>
      <t>FROM</t>
    </r>
  </si>
  <si>
    <r>
      <t>                                    </t>
    </r>
    <r>
      <rPr>
        <sz val="9"/>
        <color rgb="FF37474F"/>
        <rFont val="Consolas"/>
        <family val="3"/>
      </rPr>
      <t>(</t>
    </r>
  </si>
  <si>
    <r>
      <t>                          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*</t>
    </r>
    <r>
      <rPr>
        <sz val="9"/>
        <color rgb="FF000000"/>
        <rFont val="Consolas"/>
        <family val="3"/>
      </rPr>
      <t>,</t>
    </r>
  </si>
  <si>
    <r>
      <t>                                           </t>
    </r>
    <r>
      <rPr>
        <sz val="9"/>
        <color rgb="FF3367D6"/>
        <rFont val="Consolas"/>
        <family val="3"/>
      </rPr>
      <t>LAG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occurred_at,</t>
    </r>
    <r>
      <rPr>
        <sz val="9"/>
        <color rgb="FFF4511E"/>
        <rFont val="Consolas"/>
        <family val="3"/>
      </rPr>
      <t>1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OVER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PARTITION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user_pseudo_id 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occurred_at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AS</t>
    </r>
    <r>
      <rPr>
        <sz val="9"/>
        <color rgb="FF000000"/>
        <rFont val="Consolas"/>
        <family val="3"/>
      </rPr>
      <t> last_event</t>
    </r>
  </si>
  <si>
    <r>
      <t>                                    </t>
    </r>
    <r>
      <rPr>
        <sz val="9"/>
        <color rgb="FF3367D6"/>
        <rFont val="Consolas"/>
        <family val="3"/>
      </rPr>
      <t>FROM</t>
    </r>
  </si>
  <si>
    <r>
      <t>                                          </t>
    </r>
    <r>
      <rPr>
        <sz val="9"/>
        <color rgb="FF37474F"/>
        <rFont val="Consolas"/>
        <family val="3"/>
      </rPr>
      <t>(</t>
    </r>
  </si>
  <si>
    <r>
      <t>                                    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event_name,</t>
    </r>
  </si>
  <si>
    <t>                                                 user_pseudo_id,</t>
  </si>
  <si>
    <r>
      <t>                                                 </t>
    </r>
    <r>
      <rPr>
        <sz val="9"/>
        <color rgb="FF3367D6"/>
        <rFont val="Consolas"/>
        <family val="3"/>
      </rPr>
      <t>TIMESTAMP_MICROS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event_timestamp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occurred_at    </t>
    </r>
  </si>
  <si>
    <r>
      <t>                                          </t>
    </r>
    <r>
      <rPr>
        <sz val="9"/>
        <color rgb="FF3367D6"/>
        <rFont val="Consolas"/>
        <family val="3"/>
      </rPr>
      <t>FROM</t>
    </r>
    <r>
      <rPr>
        <sz val="9"/>
        <color rgb="FF000000"/>
        <rFont val="Consolas"/>
        <family val="3"/>
      </rPr>
      <t> </t>
    </r>
    <r>
      <rPr>
        <sz val="9"/>
        <color rgb="FF0D904F"/>
        <rFont val="Consolas"/>
        <family val="3"/>
      </rPr>
      <t>`turing_data_analytics.raw_events`</t>
    </r>
  </si>
  <si>
    <r>
      <t>                                          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</si>
  <si>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                          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</si>
  <si>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                      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</si>
  <si>
    <r>
      <t>                        </t>
    </r>
    <r>
      <rPr>
        <sz val="9"/>
        <color rgb="FF37474F"/>
        <rFont val="Consolas"/>
        <family val="3"/>
      </rPr>
      <t>)</t>
    </r>
  </si>
  <si>
    <r>
      <t>                        </t>
    </r>
    <r>
      <rPr>
        <sz val="9"/>
        <color rgb="FF3367D6"/>
        <rFont val="Consolas"/>
        <family val="3"/>
      </rP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, </t>
    </r>
    <r>
      <rPr>
        <sz val="9"/>
        <color rgb="FFF4511E"/>
        <rFont val="Consolas"/>
        <family val="3"/>
      </rPr>
      <t>2</t>
    </r>
  </si>
  <si>
    <r>
      <t>                        </t>
    </r>
    <r>
      <rPr>
        <sz val="9"/>
        <color rgb="FF3367D6"/>
        <rFont val="Consolas"/>
        <family val="3"/>
      </rPr>
      <t>ORDER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DESC</t>
    </r>
  </si>
  <si>
    <r>
      <t>                  </t>
    </r>
    <r>
      <rPr>
        <sz val="9"/>
        <color rgb="FF37474F"/>
        <rFont val="Consolas"/>
        <family val="3"/>
      </rPr>
      <t>)</t>
    </r>
  </si>
  <si>
    <r>
      <t>                  </t>
    </r>
    <r>
      <rPr>
        <sz val="9"/>
        <color rgb="FF3367D6"/>
        <rFont val="Consolas"/>
        <family val="3"/>
      </rP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, </t>
    </r>
    <r>
      <rPr>
        <sz val="9"/>
        <color rgb="FFF4511E"/>
        <rFont val="Consolas"/>
        <family val="3"/>
      </rPr>
      <t>2</t>
    </r>
    <r>
      <rPr>
        <sz val="9"/>
        <color rgb="FF000000"/>
        <rFont val="Consolas"/>
        <family val="3"/>
      </rPr>
      <t>, </t>
    </r>
    <r>
      <rPr>
        <sz val="9"/>
        <color rgb="FFF4511E"/>
        <rFont val="Consolas"/>
        <family val="3"/>
      </rPr>
      <t>3</t>
    </r>
  </si>
  <si>
    <r>
      <t>      </t>
    </r>
    <r>
      <rPr>
        <sz val="9"/>
        <color rgb="FF3367D6"/>
        <rFont val="Consolas"/>
        <family val="3"/>
      </rPr>
      <t>SELECT</t>
    </r>
    <r>
      <rPr>
        <sz val="9"/>
        <color rgb="FF000000"/>
        <rFont val="Consolas"/>
        <family val="3"/>
      </rPr>
      <t> t1.campaign_name,</t>
    </r>
  </si>
  <si>
    <t>             t2.session_length_in_minutes,</t>
  </si>
  <si>
    <t>             t2.weekday</t>
  </si>
  <si>
    <r>
      <t>      </t>
    </r>
    <r>
      <rPr>
        <sz val="9"/>
        <color rgb="FF3367D6"/>
        <rFont val="Consolas"/>
        <family val="3"/>
      </rPr>
      <t>FROM</t>
    </r>
    <r>
      <rPr>
        <sz val="9"/>
        <color rgb="FF000000"/>
        <rFont val="Consolas"/>
        <family val="3"/>
      </rPr>
      <t> session_first_campaign t1</t>
    </r>
  </si>
  <si>
    <r>
      <t>      </t>
    </r>
    <r>
      <rPr>
        <sz val="9"/>
        <color rgb="FF3367D6"/>
        <rFont val="Consolas"/>
        <family val="3"/>
      </rPr>
      <t>JOIN</t>
    </r>
    <r>
      <rPr>
        <sz val="9"/>
        <color rgb="FF000000"/>
        <rFont val="Consolas"/>
        <family val="3"/>
      </rPr>
      <t> lengths_of_sessions t2</t>
    </r>
  </si>
  <si>
    <r>
      <t>      </t>
    </r>
    <r>
      <rPr>
        <sz val="9"/>
        <color rgb="FF3367D6"/>
        <rFont val="Consolas"/>
        <family val="3"/>
      </rPr>
      <t>ON</t>
    </r>
    <r>
      <rPr>
        <sz val="9"/>
        <color rgb="FF000000"/>
        <rFont val="Consolas"/>
        <family val="3"/>
      </rPr>
      <t> t1.</t>
    </r>
    <r>
      <rPr>
        <sz val="9"/>
        <color rgb="FF800000"/>
        <rFont val="Consolas"/>
        <family val="3"/>
      </rPr>
      <t>global_session_id</t>
    </r>
    <r>
      <rPr>
        <sz val="9"/>
        <color rgb="FF000000"/>
        <rFont val="Consolas"/>
        <family val="3"/>
      </rPr>
      <t> = t2.global_session_id </t>
    </r>
    <r>
      <rPr>
        <sz val="9"/>
        <color rgb="FF3367D6"/>
        <rFont val="Consolas"/>
        <family val="3"/>
      </rPr>
      <t>AND</t>
    </r>
    <r>
      <rPr>
        <sz val="9"/>
        <color rgb="FF000000"/>
        <rFont val="Consolas"/>
        <family val="3"/>
      </rPr>
      <t> t1.</t>
    </r>
    <r>
      <rPr>
        <sz val="9"/>
        <color rgb="FF800000"/>
        <rFont val="Consolas"/>
        <family val="3"/>
      </rPr>
      <t>user_pseudo_id</t>
    </r>
    <r>
      <rPr>
        <sz val="9"/>
        <color rgb="FF000000"/>
        <rFont val="Consolas"/>
        <family val="3"/>
      </rPr>
      <t> = t2. user_pseudo_id</t>
    </r>
    <r>
      <rPr>
        <sz val="9"/>
        <color rgb="FF37474F"/>
        <rFont val="Consolas"/>
        <family val="3"/>
      </rPr>
      <t>)</t>
    </r>
  </si>
  <si>
    <r>
      <t>PIVOT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AVG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session_length_in_minutes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FOR</t>
    </r>
    <r>
      <rPr>
        <sz val="9"/>
        <color rgb="FF000000"/>
        <rFont val="Consolas"/>
        <family val="3"/>
      </rPr>
      <t> weekday </t>
    </r>
    <r>
      <rPr>
        <sz val="9"/>
        <color rgb="FF3367D6"/>
        <rFont val="Consolas"/>
        <family val="3"/>
      </rPr>
      <t>IN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0D904F"/>
        <rFont val="Consolas"/>
        <family val="3"/>
      </rPr>
      <t>'Monday'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'Tuesday'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'Wednesday'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'Thursday'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'Friday'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'Saturday'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'Sunday'</t>
    </r>
    <r>
      <rPr>
        <sz val="9"/>
        <color rgb="FF37474F"/>
        <rFont val="Consolas"/>
        <family val="3"/>
      </rPr>
      <t>))</t>
    </r>
  </si>
  <si>
    <r>
      <t>SELECT</t>
    </r>
    <r>
      <rPr>
        <sz val="9"/>
        <color rgb="FF000000"/>
        <rFont val="Consolas"/>
        <family val="3"/>
      </rPr>
      <t> campaign_name,</t>
    </r>
  </si>
  <si>
    <r>
      <t>       </t>
    </r>
    <r>
      <rPr>
        <sz val="9"/>
        <color rgb="FF3367D6"/>
        <rFont val="Consolas"/>
        <family val="3"/>
      </rPr>
      <t>COUNT</t>
    </r>
    <r>
      <rPr>
        <sz val="9"/>
        <color rgb="FF37474F"/>
        <rFont val="Consolas"/>
        <family val="3"/>
      </rPr>
      <t>(*)</t>
    </r>
  </si>
  <si>
    <r>
      <t>      </t>
    </r>
    <r>
      <rPr>
        <sz val="9"/>
        <color rgb="FF3367D6"/>
        <rFont val="Consolas"/>
        <family val="3"/>
      </rP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</si>
  <si>
    <t>f0_</t>
  </si>
  <si>
    <r>
      <t>SELECT</t>
    </r>
    <r>
      <rPr>
        <sz val="9"/>
        <color rgb="FF000000"/>
        <rFont val="Consolas"/>
        <family val="3"/>
      </rPr>
      <t> campaign,</t>
    </r>
  </si>
  <si>
    <r>
      <t>COUNT</t>
    </r>
    <r>
      <rPr>
        <sz val="9"/>
        <color rgb="FF37474F"/>
        <rFont val="Consolas"/>
        <family val="3"/>
      </rPr>
      <t>(*)</t>
    </r>
  </si>
  <si>
    <r>
      <t>             </t>
    </r>
    <r>
      <rPr>
        <sz val="9"/>
        <color rgb="FF3367D6"/>
        <rFont val="Consolas"/>
        <family val="3"/>
      </rPr>
      <t>COUNT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t2.global_session_id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number_of_sessions,</t>
    </r>
  </si>
  <si>
    <r>
      <t>      </t>
    </r>
    <r>
      <rPr>
        <sz val="9"/>
        <color rgb="FF3367D6"/>
        <rFont val="Consolas"/>
        <family val="3"/>
      </rPr>
      <t>ON</t>
    </r>
    <r>
      <rPr>
        <sz val="9"/>
        <color rgb="FF000000"/>
        <rFont val="Consolas"/>
        <family val="3"/>
      </rPr>
      <t> t1.</t>
    </r>
    <r>
      <rPr>
        <sz val="9"/>
        <color rgb="FF800000"/>
        <rFont val="Consolas"/>
        <family val="3"/>
      </rPr>
      <t>global_session_id</t>
    </r>
    <r>
      <rPr>
        <sz val="9"/>
        <color rgb="FF000000"/>
        <rFont val="Consolas"/>
        <family val="3"/>
      </rPr>
      <t> = t2.global_session_id </t>
    </r>
    <r>
      <rPr>
        <sz val="9"/>
        <color rgb="FF3367D6"/>
        <rFont val="Consolas"/>
        <family val="3"/>
      </rPr>
      <t>AND</t>
    </r>
    <r>
      <rPr>
        <sz val="9"/>
        <color rgb="FF000000"/>
        <rFont val="Consolas"/>
        <family val="3"/>
      </rPr>
      <t> t1.</t>
    </r>
    <r>
      <rPr>
        <sz val="9"/>
        <color rgb="FF800000"/>
        <rFont val="Consolas"/>
        <family val="3"/>
      </rPr>
      <t>user_pseudo_id</t>
    </r>
    <r>
      <rPr>
        <sz val="9"/>
        <color rgb="FF000000"/>
        <rFont val="Consolas"/>
        <family val="3"/>
      </rPr>
      <t> = t2. user_pseudo_id</t>
    </r>
  </si>
  <si>
    <r>
      <t>GROUP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BY</t>
    </r>
    <r>
      <rPr>
        <sz val="9"/>
        <color rgb="FF000000"/>
        <rFont val="Consolas"/>
        <family val="3"/>
      </rPr>
      <t> </t>
    </r>
    <r>
      <rPr>
        <sz val="9"/>
        <color rgb="FFF4511E"/>
        <rFont val="Consolas"/>
        <family val="3"/>
      </rPr>
      <t>1</t>
    </r>
    <r>
      <rPr>
        <sz val="9"/>
        <color rgb="FF000000"/>
        <rFont val="Consolas"/>
        <family val="3"/>
      </rPr>
      <t>,</t>
    </r>
    <r>
      <rPr>
        <sz val="9"/>
        <color rgb="FFF4511E"/>
        <rFont val="Consolas"/>
        <family val="3"/>
      </rPr>
      <t>3</t>
    </r>
    <r>
      <rPr>
        <sz val="9"/>
        <color rgb="FF37474F"/>
        <rFont val="Consolas"/>
        <family val="3"/>
      </rPr>
      <t>)</t>
    </r>
  </si>
  <si>
    <r>
      <t>PIVOT</t>
    </r>
    <r>
      <rPr>
        <sz val="9"/>
        <color rgb="FF37474F"/>
        <rFont val="Consolas"/>
        <family val="3"/>
      </rPr>
      <t>(</t>
    </r>
    <r>
      <rPr>
        <sz val="9"/>
        <color rgb="FF3367D6"/>
        <rFont val="Consolas"/>
        <family val="3"/>
      </rPr>
      <t>SUM</t>
    </r>
    <r>
      <rPr>
        <sz val="9"/>
        <color rgb="FF37474F"/>
        <rFont val="Consolas"/>
        <family val="3"/>
      </rPr>
      <t>(</t>
    </r>
    <r>
      <rPr>
        <sz val="9"/>
        <color rgb="FF000000"/>
        <rFont val="Consolas"/>
        <family val="3"/>
      </rPr>
      <t>number_of_sessions</t>
    </r>
    <r>
      <rPr>
        <sz val="9"/>
        <color rgb="FF37474F"/>
        <rFont val="Consolas"/>
        <family val="3"/>
      </rPr>
      <t>)</t>
    </r>
    <r>
      <rPr>
        <sz val="9"/>
        <color rgb="FF000000"/>
        <rFont val="Consolas"/>
        <family val="3"/>
      </rPr>
      <t> </t>
    </r>
    <r>
      <rPr>
        <sz val="9"/>
        <color rgb="FF3367D6"/>
        <rFont val="Consolas"/>
        <family val="3"/>
      </rPr>
      <t>FOR</t>
    </r>
    <r>
      <rPr>
        <sz val="9"/>
        <color rgb="FF000000"/>
        <rFont val="Consolas"/>
        <family val="3"/>
      </rPr>
      <t> weekday </t>
    </r>
    <r>
      <rPr>
        <sz val="9"/>
        <color rgb="FF3367D6"/>
        <rFont val="Consolas"/>
        <family val="3"/>
      </rPr>
      <t>IN</t>
    </r>
    <r>
      <rPr>
        <sz val="9"/>
        <color rgb="FF000000"/>
        <rFont val="Consolas"/>
        <family val="3"/>
      </rPr>
      <t> </t>
    </r>
    <r>
      <rPr>
        <sz val="9"/>
        <color rgb="FF37474F"/>
        <rFont val="Consolas"/>
        <family val="3"/>
      </rPr>
      <t>(</t>
    </r>
    <r>
      <rPr>
        <sz val="9"/>
        <color rgb="FF0D904F"/>
        <rFont val="Consolas"/>
        <family val="3"/>
      </rPr>
      <t>'Monday'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'Tuesday'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'Wednesday'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'Thursday'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'Friday'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'Saturday'</t>
    </r>
    <r>
      <rPr>
        <sz val="9"/>
        <color rgb="FF000000"/>
        <rFont val="Consolas"/>
        <family val="3"/>
      </rPr>
      <t>,</t>
    </r>
    <r>
      <rPr>
        <sz val="9"/>
        <color rgb="FF0D904F"/>
        <rFont val="Consolas"/>
        <family val="3"/>
      </rPr>
      <t>'Sunday'</t>
    </r>
    <r>
      <rPr>
        <sz val="9"/>
        <color rgb="FF37474F"/>
        <rFont val="Consolas"/>
        <family val="3"/>
      </rPr>
      <t>))</t>
    </r>
  </si>
  <si>
    <t>total occurances</t>
  </si>
  <si>
    <t>session based on campaign</t>
  </si>
  <si>
    <t>Percentage</t>
  </si>
  <si>
    <t>Poor dataset:</t>
  </si>
  <si>
    <t>Session* length for separate campaigns:</t>
  </si>
  <si>
    <t>1) Average session is 3,5 minutes.</t>
  </si>
  <si>
    <t xml:space="preserve"> Sessions tend to be shorter on saturdays and sundays. 6 and 13 % shorter.</t>
  </si>
  <si>
    <t xml:space="preserve">Session length is 3,5 minutes. </t>
  </si>
  <si>
    <t>Sessions tend to be shorter on saturdays and sundays. 3 and 9 % shorter.</t>
  </si>
  <si>
    <t>Sunday2</t>
  </si>
  <si>
    <t>2) Data collection needs to be improved in order to draw conclusions about campaigns.</t>
  </si>
  <si>
    <t>3) When enough data is collected it would be interesting to look if session length</t>
  </si>
  <si>
    <t>differs based on campaigns age.</t>
  </si>
  <si>
    <t>WITH t1 AS</t>
  </si>
  <si>
    <t>Should be calculated for sessions, and bounced sessions should be taken away from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</si>
</sst>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9"/>
      <color rgb="FF000000"/>
      <name val="Consolas"/>
      <family val="3"/>
    </font>
    <font>
      <sz val="9"/>
      <color rgb="FF3367D6"/>
      <name val="Consolas"/>
      <family val="3"/>
    </font>
    <font>
      <sz val="9"/>
      <color rgb="FF37474F"/>
      <name val="Consolas"/>
      <family val="3"/>
    </font>
    <font>
      <sz val="9"/>
      <color rgb="FFF4511E"/>
      <name val="Consolas"/>
      <family val="3"/>
    </font>
    <font>
      <sz val="9"/>
      <color rgb="FF0D904F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800000"/>
      <name val="Consolas"/>
      <family val="3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7" fillId="2" borderId="1" xfId="0" applyFont="1" applyFill="1" applyBorder="1"/>
    <xf numFmtId="0" fontId="3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7" fillId="2" borderId="2" xfId="0" applyNumberFormat="1" applyFont="1" applyFill="1" applyBorder="1"/>
    <xf numFmtId="0" fontId="7" fillId="2" borderId="0" xfId="0" applyFont="1" applyFill="1" applyBorder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9" fillId="0" borderId="0" xfId="0" applyFont="1"/>
    <xf numFmtId="0" fontId="0" fillId="0" borderId="0" xfId="0" applyFill="1" applyBorder="1"/>
    <xf numFmtId="9" fontId="0" fillId="0" borderId="0" xfId="1" applyFont="1"/>
    <xf numFmtId="164" fontId="0" fillId="0" borderId="3" xfId="0" applyNumberFormat="1" applyBorder="1"/>
    <xf numFmtId="164" fontId="0" fillId="0" borderId="7" xfId="0" applyNumberFormat="1" applyBorder="1"/>
    <xf numFmtId="164" fontId="0" fillId="0" borderId="4" xfId="0" applyNumberForma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0" fontId="0" fillId="0" borderId="0" xfId="1" applyNumberFormat="1" applyFont="1"/>
    <xf numFmtId="0" fontId="0" fillId="0" borderId="0" xfId="0" applyFill="1"/>
    <xf numFmtId="10" fontId="0" fillId="0" borderId="0" xfId="1" applyNumberFormat="1" applyFont="1" applyFill="1"/>
    <xf numFmtId="0" fontId="0" fillId="4" borderId="0" xfId="0" applyFill="1"/>
    <xf numFmtId="10" fontId="0" fillId="4" borderId="0" xfId="1" applyNumberFormat="1" applyFont="1" applyFill="1"/>
    <xf numFmtId="0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NumberFormat="1" applyBorder="1"/>
    <xf numFmtId="0" fontId="0" fillId="0" borderId="0" xfId="0" applyBorder="1"/>
    <xf numFmtId="0" fontId="0" fillId="0" borderId="20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10" fontId="0" fillId="0" borderId="3" xfId="1" applyNumberFormat="1" applyFont="1" applyBorder="1"/>
    <xf numFmtId="0" fontId="0" fillId="5" borderId="3" xfId="0" applyFill="1" applyBorder="1"/>
    <xf numFmtId="10" fontId="0" fillId="5" borderId="3" xfId="1" applyNumberFormat="1" applyFont="1" applyFill="1" applyBorder="1"/>
    <xf numFmtId="10" fontId="0" fillId="0" borderId="4" xfId="1" applyNumberFormat="1" applyFont="1" applyBorder="1"/>
    <xf numFmtId="10" fontId="0" fillId="5" borderId="4" xfId="1" applyNumberFormat="1" applyFont="1" applyFill="1" applyBorder="1"/>
    <xf numFmtId="0" fontId="0" fillId="5" borderId="5" xfId="0" applyFill="1" applyBorder="1"/>
    <xf numFmtId="10" fontId="0" fillId="5" borderId="5" xfId="1" applyNumberFormat="1" applyFont="1" applyFill="1" applyBorder="1"/>
    <xf numFmtId="10" fontId="0" fillId="5" borderId="6" xfId="1" applyNumberFormat="1" applyFont="1" applyFill="1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0" fontId="0" fillId="0" borderId="25" xfId="0" applyBorder="1"/>
    <xf numFmtId="0" fontId="0" fillId="5" borderId="7" xfId="0" applyFill="1" applyBorder="1"/>
    <xf numFmtId="0" fontId="0" fillId="5" borderId="8" xfId="0" applyFill="1" applyBorder="1"/>
    <xf numFmtId="0" fontId="0" fillId="0" borderId="24" xfId="0" applyBorder="1"/>
    <xf numFmtId="0" fontId="0" fillId="0" borderId="26" xfId="0" applyBorder="1"/>
    <xf numFmtId="0" fontId="0" fillId="5" borderId="9" xfId="0" applyFill="1" applyBorder="1"/>
    <xf numFmtId="0" fontId="0" fillId="5" borderId="10" xfId="0" applyFill="1" applyBorder="1"/>
    <xf numFmtId="164" fontId="0" fillId="0" borderId="0" xfId="0" applyNumberFormat="1" applyFill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26" xfId="0" applyNumberFormat="1" applyBorder="1"/>
    <xf numFmtId="0" fontId="9" fillId="0" borderId="0" xfId="0" applyFont="1" applyBorder="1"/>
    <xf numFmtId="0" fontId="12" fillId="0" borderId="0" xfId="0" applyFont="1" applyAlignment="1">
      <alignment vertical="center"/>
    </xf>
    <xf numFmtId="0" fontId="11" fillId="6" borderId="0" xfId="0" applyFont="1" applyFill="1"/>
  </cellXfs>
  <cellStyles count="2">
    <cellStyle name="Normal" xfId="0" builtinId="0"/>
    <cellStyle name="Percent" xfId="1" builtinId="5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session* length by weekday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session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'session length by weekday'!$F$2:$F$8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'session length by weekday'!$G$2:$G$8</c:f>
              <c:numCache>
                <c:formatCode>General</c:formatCode>
                <c:ptCount val="7"/>
                <c:pt idx="0">
                  <c:v>3.5289577178188098</c:v>
                </c:pt>
                <c:pt idx="1">
                  <c:v>3.6846634387956803</c:v>
                </c:pt>
                <c:pt idx="2">
                  <c:v>3.6604069610424994</c:v>
                </c:pt>
                <c:pt idx="3">
                  <c:v>3.650006357048158</c:v>
                </c:pt>
                <c:pt idx="4">
                  <c:v>3.656241260247457</c:v>
                </c:pt>
                <c:pt idx="5">
                  <c:v>3.3093642202677804</c:v>
                </c:pt>
                <c:pt idx="6">
                  <c:v>3.0577346803026564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8-41C5-8145-6BE74BE90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81199"/>
        <c:axId val="1280371039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'session length by weekday'!$H$2:$H$8</c:f>
              <c:numCache>
                <c:formatCode>General</c:formatCode>
                <c:ptCount val="7"/>
                <c:pt idx="0">
                  <c:v>3.5067678050747197</c:v>
                </c:pt>
                <c:pt idx="1">
                  <c:v>3.5067678050747197</c:v>
                </c:pt>
                <c:pt idx="2">
                  <c:v>3.5067678050747197</c:v>
                </c:pt>
                <c:pt idx="3">
                  <c:v>3.5067678050747197</c:v>
                </c:pt>
                <c:pt idx="4">
                  <c:v>3.5067678050747197</c:v>
                </c:pt>
                <c:pt idx="5">
                  <c:v>3.5067678050747197</c:v>
                </c:pt>
                <c:pt idx="6">
                  <c:v>3.5067678050747197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8-41C5-8145-6BE74BE90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81199"/>
        <c:axId val="1280371039"/>
      </c:lineChart>
      <c:catAx>
        <c:axId val="1420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71039"/>
        <c:crosses val="autoZero"/>
        <c:auto val="1"/>
        <c:lblAlgn val="ctr"/>
        <c:lblOffset val="100"/>
        <c:noMultiLvlLbl val="0"/>
      </c:catAx>
      <c:valAx>
        <c:axId val="12803710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Year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'Campaigns by weekday'!$A$20</c:f>
              <c:strCache>
                <c:ptCount val="1"/>
                <c:pt idx="0">
                  <c:v>NewYear_V1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weekday'!$B$20:$H$20</c:f>
              <c:numCache>
                <c:formatCode>General</c:formatCode>
                <c:ptCount val="7"/>
                <c:pt idx="2">
                  <c:v>3.9800000000000004</c:v>
                </c:pt>
                <c:pt idx="3">
                  <c:v>6.9055555555555559</c:v>
                </c:pt>
                <c:pt idx="4">
                  <c:v>0.94166666666666665</c:v>
                </c:pt>
                <c:pt idx="5">
                  <c:v>1.6333333333333333</c:v>
                </c:pt>
                <c:pt idx="6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6-48D6-9816-99A778DF0FF6}"/>
            </c:ext>
          </c:extLst>
        </c:ser>
        <c:ser>
          <c:idx val="0"/>
          <c:order val="1"/>
          <c:tx>
            <c:strRef>
              <c:f>'Campaigns by weekday'!$A$18</c:f>
              <c:strCache>
                <c:ptCount val="1"/>
                <c:pt idx="0">
                  <c:v>NewYear_V2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weekday'!$B$18:$H$18</c:f>
              <c:numCache>
                <c:formatCode>General</c:formatCode>
                <c:ptCount val="7"/>
                <c:pt idx="2">
                  <c:v>8.3333333333333329E-2</c:v>
                </c:pt>
                <c:pt idx="3">
                  <c:v>4.8688888888888897</c:v>
                </c:pt>
                <c:pt idx="4">
                  <c:v>1.0249999999999999</c:v>
                </c:pt>
                <c:pt idx="5">
                  <c:v>33.116666666666667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6-48D6-9816-99A778DF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505439"/>
        <c:axId val="1231509599"/>
      </c:barChart>
      <c:catAx>
        <c:axId val="12315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9599"/>
        <c:crosses val="autoZero"/>
        <c:auto val="1"/>
        <c:lblAlgn val="ctr"/>
        <c:lblOffset val="100"/>
        <c:noMultiLvlLbl val="0"/>
      </c:catAx>
      <c:valAx>
        <c:axId val="12315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 Friday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'Campaigns by weekday'!$A$22</c:f>
              <c:strCache>
                <c:ptCount val="1"/>
                <c:pt idx="0">
                  <c:v>BlackFriday_V1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weekday'!$B$22:$H$22</c:f>
              <c:numCache>
                <c:formatCode>General</c:formatCode>
                <c:ptCount val="7"/>
                <c:pt idx="1">
                  <c:v>6.666666666666667</c:v>
                </c:pt>
                <c:pt idx="5">
                  <c:v>7.7333333333333343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BC1-A81F-CD88D50FF3B7}"/>
            </c:ext>
          </c:extLst>
        </c:ser>
        <c:ser>
          <c:idx val="1"/>
          <c:order val="1"/>
          <c:tx>
            <c:strRef>
              <c:f>'Campaigns by weekday'!$A$23</c:f>
              <c:strCache>
                <c:ptCount val="1"/>
                <c:pt idx="0">
                  <c:v>BlackFriday_V2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weekday'!$B$23:$H$23</c:f>
              <c:numCache>
                <c:formatCode>General</c:formatCode>
                <c:ptCount val="7"/>
                <c:pt idx="0">
                  <c:v>12.094444444444445</c:v>
                </c:pt>
                <c:pt idx="1">
                  <c:v>14.377777777777776</c:v>
                </c:pt>
                <c:pt idx="2">
                  <c:v>0</c:v>
                </c:pt>
                <c:pt idx="3">
                  <c:v>4.5</c:v>
                </c:pt>
                <c:pt idx="4">
                  <c:v>15.95</c:v>
                </c:pt>
                <c:pt idx="6">
                  <c:v>21.944444444444443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E-4BC1-A81F-CD88D50F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384383"/>
        <c:axId val="1231402271"/>
      </c:barChart>
      <c:catAx>
        <c:axId val="12313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02271"/>
        <c:crosses val="autoZero"/>
        <c:auto val="1"/>
        <c:lblAlgn val="ctr"/>
        <c:lblOffset val="100"/>
        <c:noMultiLvlLbl val="0"/>
      </c:catAx>
      <c:valAx>
        <c:axId val="12314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Holiday</a:t>
            </a:r>
            <a:r>
              <a:rPr lang="en-US" baseline="0"/>
              <a:t> campaigns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'Campaigns by weekday'!$A$19</c:f>
              <c:strCache>
                <c:ptCount val="1"/>
                <c:pt idx="0">
                  <c:v>Holiday_V1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weekday'!$B$19:$H$19</c:f>
              <c:numCache>
                <c:formatCode>General</c:formatCode>
                <c:ptCount val="7"/>
                <c:pt idx="3">
                  <c:v>3.5666666666666669</c:v>
                </c:pt>
                <c:pt idx="4">
                  <c:v>0.8208333333333333</c:v>
                </c:pt>
                <c:pt idx="5">
                  <c:v>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D-4214-AB95-35CBE34B923B}"/>
            </c:ext>
          </c:extLst>
        </c:ser>
        <c:ser>
          <c:idx val="1"/>
          <c:order val="1"/>
          <c:tx>
            <c:strRef>
              <c:f>'Campaigns by weekday'!$A$21</c:f>
              <c:strCache>
                <c:ptCount val="1"/>
                <c:pt idx="0">
                  <c:v>Holiday_V2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weekday'!$B$21:$H$21</c:f>
              <c:numCache>
                <c:formatCode>General</c:formatCode>
                <c:ptCount val="7"/>
                <c:pt idx="0">
                  <c:v>12.283333333333333</c:v>
                </c:pt>
                <c:pt idx="1">
                  <c:v>2.166666666666667</c:v>
                </c:pt>
                <c:pt idx="3">
                  <c:v>2.95</c:v>
                </c:pt>
                <c:pt idx="4">
                  <c:v>4.4116666666666662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D-4214-AB95-35CBE34B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426399"/>
        <c:axId val="1231417663"/>
      </c:barChart>
      <c:catAx>
        <c:axId val="12314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17663"/>
        <c:crosses val="autoZero"/>
        <c:auto val="1"/>
        <c:lblAlgn val="ctr"/>
        <c:lblOffset val="100"/>
        <c:noMultiLvlLbl val="0"/>
      </c:catAx>
      <c:valAx>
        <c:axId val="1231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session length for top 5 countries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session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countries'!$E$12:$E$18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'Top 5 countries'!$F$12:$F$18</c:f>
              <c:numCache>
                <c:formatCode>General</c:formatCode>
                <c:ptCount val="7"/>
                <c:pt idx="0">
                  <c:v>3.5079242425344255</c:v>
                </c:pt>
                <c:pt idx="1">
                  <c:v>3.554474995190843</c:v>
                </c:pt>
                <c:pt idx="2">
                  <c:v>3.6341532545968134</c:v>
                </c:pt>
                <c:pt idx="3">
                  <c:v>3.5292033003511074</c:v>
                </c:pt>
                <c:pt idx="4">
                  <c:v>3.682639873323196</c:v>
                </c:pt>
                <c:pt idx="5">
                  <c:v>3.4089696127544244</c:v>
                </c:pt>
                <c:pt idx="6">
                  <c:v>3.1734529052710334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2-4B98-9795-274B749D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0960287"/>
        <c:axId val="1560948639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'Top 5 countries'!$G$12:$G$18</c:f>
              <c:numCache>
                <c:formatCode>General</c:formatCode>
                <c:ptCount val="7"/>
                <c:pt idx="0">
                  <c:v>3.4986883120031207</c:v>
                </c:pt>
                <c:pt idx="1">
                  <c:v>3.4986883120031207</c:v>
                </c:pt>
                <c:pt idx="2">
                  <c:v>3.4986883120031207</c:v>
                </c:pt>
                <c:pt idx="3">
                  <c:v>3.4986883120031207</c:v>
                </c:pt>
                <c:pt idx="4">
                  <c:v>3.4986883120031207</c:v>
                </c:pt>
                <c:pt idx="5">
                  <c:v>3.4986883120031207</c:v>
                </c:pt>
                <c:pt idx="6">
                  <c:v>3.4986883120031207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2-4B98-9795-274B749D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60287"/>
        <c:axId val="1560948639"/>
      </c:lineChart>
      <c:catAx>
        <c:axId val="15609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48639"/>
        <c:crosses val="autoZero"/>
        <c:auto val="1"/>
        <c:lblAlgn val="ctr"/>
        <c:lblOffset val="100"/>
        <c:noMultiLvlLbl val="0"/>
      </c:catAx>
      <c:valAx>
        <c:axId val="1560948639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session length by device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'mobile vs desktop vs tablet'!$E$10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'mobile vs desktop vs tablet'!$F$9:$L$9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'mobile vs desktop vs tablet'!$F$10:$L$10</c:f>
              <c:numCache>
                <c:formatCode>General</c:formatCode>
                <c:ptCount val="7"/>
                <c:pt idx="0">
                  <c:v>3.5076714314611186</c:v>
                </c:pt>
                <c:pt idx="1">
                  <c:v>3.6932659591899712</c:v>
                </c:pt>
                <c:pt idx="2">
                  <c:v>3.6752445654798143</c:v>
                </c:pt>
                <c:pt idx="3">
                  <c:v>3.6356480033364735</c:v>
                </c:pt>
                <c:pt idx="4">
                  <c:v>3.6464946840705008</c:v>
                </c:pt>
                <c:pt idx="5">
                  <c:v>3.3262580458523194</c:v>
                </c:pt>
                <c:pt idx="6">
                  <c:v>3.0530874504095626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3-4031-BC6C-C5E60499A1D8}"/>
            </c:ext>
          </c:extLst>
        </c:ser>
        <c:ser>
          <c:idx val="1"/>
          <c:order val="1"/>
          <c:tx>
            <c:strRef>
              <c:f>'mobile vs desktop vs tablet'!$E$11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'mobile vs desktop vs tablet'!$F$9:$L$9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'mobile vs desktop vs tablet'!$F$11:$L$11</c:f>
              <c:numCache>
                <c:formatCode>General</c:formatCode>
                <c:ptCount val="7"/>
                <c:pt idx="0">
                  <c:v>3.5926160649700742</c:v>
                </c:pt>
                <c:pt idx="1">
                  <c:v>3.6591824973615488</c:v>
                </c:pt>
                <c:pt idx="2">
                  <c:v>3.6394467242312851</c:v>
                </c:pt>
                <c:pt idx="3">
                  <c:v>3.6815909923105052</c:v>
                </c:pt>
                <c:pt idx="4">
                  <c:v>3.6937084104667983</c:v>
                </c:pt>
                <c:pt idx="5">
                  <c:v>3.2681113195747264</c:v>
                </c:pt>
                <c:pt idx="6">
                  <c:v>3.0709960527421045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3-4031-BC6C-C5E60499A1D8}"/>
            </c:ext>
          </c:extLst>
        </c:ser>
        <c:ser>
          <c:idx val="2"/>
          <c:order val="2"/>
          <c:tx>
            <c:strRef>
              <c:f>'mobile vs desktop vs tablet'!$E$12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'mobile vs desktop vs tablet'!$F$9:$L$9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'mobile vs desktop vs tablet'!$F$12:$L$12</c:f>
              <c:numCache>
                <c:formatCode>General</c:formatCode>
                <c:ptCount val="7"/>
                <c:pt idx="0">
                  <c:v>2.9658980927981808</c:v>
                </c:pt>
                <c:pt idx="1">
                  <c:v>3.9248343527013292</c:v>
                </c:pt>
                <c:pt idx="2">
                  <c:v>3.6398175912044008</c:v>
                </c:pt>
                <c:pt idx="3">
                  <c:v>3.4504032258064545</c:v>
                </c:pt>
                <c:pt idx="4">
                  <c:v>3.2093796378747439</c:v>
                </c:pt>
                <c:pt idx="5">
                  <c:v>3.5812952380952399</c:v>
                </c:pt>
                <c:pt idx="6">
                  <c:v>2.9385903426791273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3-4031-BC6C-C5E60499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2277519"/>
        <c:axId val="590628575"/>
      </c:barChart>
      <c:lineChart>
        <c:grouping val="standard"/>
        <c:varyColors val="0"/>
        <c:ser>
          <c:idx val="3"/>
          <c:order val="3"/>
          <c:tx>
            <c:strRef>
              <c:f>'mobile vs desktop vs tablet'!$E$13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'mobile vs desktop vs tablet'!$F$13:$L$13</c:f>
              <c:numCache>
                <c:formatCode>General</c:formatCode>
                <c:ptCount val="7"/>
                <c:pt idx="0">
                  <c:v>3.4692162229817272</c:v>
                </c:pt>
                <c:pt idx="1">
                  <c:v>3.4692162229817272</c:v>
                </c:pt>
                <c:pt idx="2">
                  <c:v>3.4692162229817272</c:v>
                </c:pt>
                <c:pt idx="3">
                  <c:v>3.4692162229817272</c:v>
                </c:pt>
                <c:pt idx="4">
                  <c:v>3.4692162229817272</c:v>
                </c:pt>
                <c:pt idx="5">
                  <c:v>3.4692162229817272</c:v>
                </c:pt>
                <c:pt idx="6">
                  <c:v>3.4692162229817272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3-4031-BC6C-C5E60499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277519"/>
        <c:axId val="590628575"/>
      </c:lineChart>
      <c:catAx>
        <c:axId val="6522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28575"/>
        <c:crosses val="autoZero"/>
        <c:auto val="1"/>
        <c:lblAlgn val="ctr"/>
        <c:lblOffset val="100"/>
        <c:noMultiLvlLbl val="0"/>
      </c:catAx>
      <c:valAx>
        <c:axId val="5906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session* length for top 5 countries**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session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countries'!$E$12:$E$18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'Top 5 countries'!$F$12:$F$18</c:f>
              <c:numCache>
                <c:formatCode>General</c:formatCode>
                <c:ptCount val="7"/>
                <c:pt idx="0">
                  <c:v>3.5079242425344255</c:v>
                </c:pt>
                <c:pt idx="1">
                  <c:v>3.554474995190843</c:v>
                </c:pt>
                <c:pt idx="2">
                  <c:v>3.6341532545968134</c:v>
                </c:pt>
                <c:pt idx="3">
                  <c:v>3.5292033003511074</c:v>
                </c:pt>
                <c:pt idx="4">
                  <c:v>3.682639873323196</c:v>
                </c:pt>
                <c:pt idx="5">
                  <c:v>3.4089696127544244</c:v>
                </c:pt>
                <c:pt idx="6">
                  <c:v>3.1734529052710334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1-48BC-80E1-5DB99FD3B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0960287"/>
        <c:axId val="1560948639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'Top 5 countries'!$G$12:$G$18</c:f>
              <c:numCache>
                <c:formatCode>General</c:formatCode>
                <c:ptCount val="7"/>
                <c:pt idx="0">
                  <c:v>3.4986883120031207</c:v>
                </c:pt>
                <c:pt idx="1">
                  <c:v>3.4986883120031207</c:v>
                </c:pt>
                <c:pt idx="2">
                  <c:v>3.4986883120031207</c:v>
                </c:pt>
                <c:pt idx="3">
                  <c:v>3.4986883120031207</c:v>
                </c:pt>
                <c:pt idx="4">
                  <c:v>3.4986883120031207</c:v>
                </c:pt>
                <c:pt idx="5">
                  <c:v>3.4986883120031207</c:v>
                </c:pt>
                <c:pt idx="6">
                  <c:v>3.4986883120031207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1-48BC-80E1-5DB99FD3B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960287"/>
        <c:axId val="1560948639"/>
      </c:lineChart>
      <c:catAx>
        <c:axId val="15609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48639"/>
        <c:crosses val="autoZero"/>
        <c:auto val="1"/>
        <c:lblAlgn val="ctr"/>
        <c:lblOffset val="100"/>
        <c:noMultiLvlLbl val="0"/>
      </c:catAx>
      <c:valAx>
        <c:axId val="1560948639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6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Share Promo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'Campaigns by weekday'!$A$17</c:f>
              <c:strCache>
                <c:ptCount val="1"/>
                <c:pt idx="0">
                  <c:v>Data Share Promo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weekday'!$B$17:$H$17</c:f>
              <c:numCache>
                <c:formatCode>General</c:formatCode>
                <c:ptCount val="7"/>
                <c:pt idx="0">
                  <c:v>5.6069105691056915</c:v>
                </c:pt>
                <c:pt idx="1">
                  <c:v>4.8660642570281105</c:v>
                </c:pt>
                <c:pt idx="2">
                  <c:v>8.0200854700854727</c:v>
                </c:pt>
                <c:pt idx="3">
                  <c:v>4.1183127572016467</c:v>
                </c:pt>
                <c:pt idx="4">
                  <c:v>6.1004329004329003</c:v>
                </c:pt>
                <c:pt idx="5">
                  <c:v>4.3579908675799093</c:v>
                </c:pt>
                <c:pt idx="6">
                  <c:v>6.9611111111111104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4-49A7-A7D0-586FC19F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418495"/>
        <c:axId val="1231409343"/>
      </c:barChart>
      <c:catAx>
        <c:axId val="12314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09343"/>
        <c:crosses val="autoZero"/>
        <c:auto val="1"/>
        <c:lblAlgn val="ctr"/>
        <c:lblOffset val="100"/>
        <c:noMultiLvlLbl val="0"/>
      </c:catAx>
      <c:valAx>
        <c:axId val="12314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1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Year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'Campaigns by weekday'!$A$20</c:f>
              <c:strCache>
                <c:ptCount val="1"/>
                <c:pt idx="0">
                  <c:v>NewYear_V1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weekday'!$B$20:$H$20</c:f>
              <c:numCache>
                <c:formatCode>General</c:formatCode>
                <c:ptCount val="7"/>
                <c:pt idx="2">
                  <c:v>3.9800000000000004</c:v>
                </c:pt>
                <c:pt idx="3">
                  <c:v>6.9055555555555559</c:v>
                </c:pt>
                <c:pt idx="4">
                  <c:v>0.94166666666666665</c:v>
                </c:pt>
                <c:pt idx="5">
                  <c:v>1.6333333333333333</c:v>
                </c:pt>
                <c:pt idx="6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D-4BC1-9667-4333E8928E30}"/>
            </c:ext>
          </c:extLst>
        </c:ser>
        <c:ser>
          <c:idx val="0"/>
          <c:order val="1"/>
          <c:tx>
            <c:strRef>
              <c:f>'Campaigns by weekday'!$A$18</c:f>
              <c:strCache>
                <c:ptCount val="1"/>
                <c:pt idx="0">
                  <c:v>NewYear_V2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weekday'!$B$18:$H$18</c:f>
              <c:numCache>
                <c:formatCode>General</c:formatCode>
                <c:ptCount val="7"/>
                <c:pt idx="2">
                  <c:v>8.3333333333333329E-2</c:v>
                </c:pt>
                <c:pt idx="3">
                  <c:v>4.8688888888888897</c:v>
                </c:pt>
                <c:pt idx="4">
                  <c:v>1.0249999999999999</c:v>
                </c:pt>
                <c:pt idx="5">
                  <c:v>33.116666666666667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D-4BC1-9667-4333E892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505439"/>
        <c:axId val="1231509599"/>
      </c:barChart>
      <c:catAx>
        <c:axId val="123150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9599"/>
        <c:crosses val="autoZero"/>
        <c:auto val="1"/>
        <c:lblAlgn val="ctr"/>
        <c:lblOffset val="100"/>
        <c:noMultiLvlLbl val="0"/>
      </c:catAx>
      <c:valAx>
        <c:axId val="12315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 Friday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'Campaigns by weekday'!$A$22</c:f>
              <c:strCache>
                <c:ptCount val="1"/>
                <c:pt idx="0">
                  <c:v>BlackFriday_V1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weekday'!$B$22:$H$22</c:f>
              <c:numCache>
                <c:formatCode>General</c:formatCode>
                <c:ptCount val="7"/>
                <c:pt idx="1">
                  <c:v>6.666666666666667</c:v>
                </c:pt>
                <c:pt idx="5">
                  <c:v>7.7333333333333343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E-493B-9039-27BFB7ADA3E5}"/>
            </c:ext>
          </c:extLst>
        </c:ser>
        <c:ser>
          <c:idx val="1"/>
          <c:order val="1"/>
          <c:tx>
            <c:strRef>
              <c:f>'Campaigns by weekday'!$A$23</c:f>
              <c:strCache>
                <c:ptCount val="1"/>
                <c:pt idx="0">
                  <c:v>BlackFriday_V2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weekday'!$B$23:$H$23</c:f>
              <c:numCache>
                <c:formatCode>General</c:formatCode>
                <c:ptCount val="7"/>
                <c:pt idx="0">
                  <c:v>12.094444444444445</c:v>
                </c:pt>
                <c:pt idx="1">
                  <c:v>14.377777777777776</c:v>
                </c:pt>
                <c:pt idx="2">
                  <c:v>0</c:v>
                </c:pt>
                <c:pt idx="3">
                  <c:v>4.5</c:v>
                </c:pt>
                <c:pt idx="4">
                  <c:v>15.95</c:v>
                </c:pt>
                <c:pt idx="6">
                  <c:v>21.944444444444443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E-493B-9039-27BFB7A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384383"/>
        <c:axId val="1231402271"/>
      </c:barChart>
      <c:catAx>
        <c:axId val="12313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02271"/>
        <c:crosses val="autoZero"/>
        <c:auto val="1"/>
        <c:lblAlgn val="ctr"/>
        <c:lblOffset val="100"/>
        <c:noMultiLvlLbl val="0"/>
      </c:catAx>
      <c:valAx>
        <c:axId val="12314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Holiday</a:t>
            </a:r>
            <a:r>
              <a:rPr lang="en-US" baseline="0"/>
              <a:t> campaigns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'Campaigns by weekday'!$A$19</c:f>
              <c:strCache>
                <c:ptCount val="1"/>
                <c:pt idx="0">
                  <c:v>Holiday_V1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weekday'!$B$19:$H$19</c:f>
              <c:numCache>
                <c:formatCode>General</c:formatCode>
                <c:ptCount val="7"/>
                <c:pt idx="3">
                  <c:v>3.5666666666666669</c:v>
                </c:pt>
                <c:pt idx="4">
                  <c:v>0.8208333333333333</c:v>
                </c:pt>
                <c:pt idx="5">
                  <c:v>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D-46F7-8821-133AD22BCA98}"/>
            </c:ext>
          </c:extLst>
        </c:ser>
        <c:ser>
          <c:idx val="1"/>
          <c:order val="1"/>
          <c:tx>
            <c:strRef>
              <c:f>'Campaigns by weekday'!$A$21</c:f>
              <c:strCache>
                <c:ptCount val="1"/>
                <c:pt idx="0">
                  <c:v>Holiday_V2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weekday'!$B$21:$H$21</c:f>
              <c:numCache>
                <c:formatCode>General</c:formatCode>
                <c:ptCount val="7"/>
                <c:pt idx="0">
                  <c:v>12.283333333333333</c:v>
                </c:pt>
                <c:pt idx="1">
                  <c:v>2.166666666666667</c:v>
                </c:pt>
                <c:pt idx="3">
                  <c:v>2.95</c:v>
                </c:pt>
                <c:pt idx="4">
                  <c:v>4.4116666666666662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D-46F7-8821-133AD22BC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426399"/>
        <c:axId val="1231417663"/>
      </c:barChart>
      <c:catAx>
        <c:axId val="12314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17663"/>
        <c:crosses val="autoZero"/>
        <c:auto val="1"/>
        <c:lblAlgn val="ctr"/>
        <c:lblOffset val="100"/>
        <c:noMultiLvlLbl val="0"/>
      </c:catAx>
      <c:valAx>
        <c:axId val="1231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session* length by device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'mobile vs desktop vs tablet'!$E$10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'mobile vs desktop vs tablet'!$F$9:$L$9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'mobile vs desktop vs tablet'!$F$10:$L$10</c:f>
              <c:numCache>
                <c:formatCode>General</c:formatCode>
                <c:ptCount val="7"/>
                <c:pt idx="0">
                  <c:v>3.5076714314611186</c:v>
                </c:pt>
                <c:pt idx="1">
                  <c:v>3.6932659591899712</c:v>
                </c:pt>
                <c:pt idx="2">
                  <c:v>3.6752445654798143</c:v>
                </c:pt>
                <c:pt idx="3">
                  <c:v>3.6356480033364735</c:v>
                </c:pt>
                <c:pt idx="4">
                  <c:v>3.6464946840705008</c:v>
                </c:pt>
                <c:pt idx="5">
                  <c:v>3.3262580458523194</c:v>
                </c:pt>
                <c:pt idx="6">
                  <c:v>3.0530874504095626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1-4EA3-9CB2-2B0486859FAF}"/>
            </c:ext>
          </c:extLst>
        </c:ser>
        <c:ser>
          <c:idx val="1"/>
          <c:order val="1"/>
          <c:tx>
            <c:strRef>
              <c:f>'mobile vs desktop vs tablet'!$E$11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'mobile vs desktop vs tablet'!$F$9:$L$9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'mobile vs desktop vs tablet'!$F$11:$L$11</c:f>
              <c:numCache>
                <c:formatCode>General</c:formatCode>
                <c:ptCount val="7"/>
                <c:pt idx="0">
                  <c:v>3.5926160649700742</c:v>
                </c:pt>
                <c:pt idx="1">
                  <c:v>3.6591824973615488</c:v>
                </c:pt>
                <c:pt idx="2">
                  <c:v>3.6394467242312851</c:v>
                </c:pt>
                <c:pt idx="3">
                  <c:v>3.6815909923105052</c:v>
                </c:pt>
                <c:pt idx="4">
                  <c:v>3.6937084104667983</c:v>
                </c:pt>
                <c:pt idx="5">
                  <c:v>3.2681113195747264</c:v>
                </c:pt>
                <c:pt idx="6">
                  <c:v>3.0709960527421045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1-4EA3-9CB2-2B0486859FAF}"/>
            </c:ext>
          </c:extLst>
        </c:ser>
        <c:ser>
          <c:idx val="2"/>
          <c:order val="2"/>
          <c:tx>
            <c:strRef>
              <c:f>'mobile vs desktop vs tablet'!$E$12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'mobile vs desktop vs tablet'!$F$9:$L$9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'mobile vs desktop vs tablet'!$F$12:$L$12</c:f>
              <c:numCache>
                <c:formatCode>General</c:formatCode>
                <c:ptCount val="7"/>
                <c:pt idx="0">
                  <c:v>2.9658980927981808</c:v>
                </c:pt>
                <c:pt idx="1">
                  <c:v>3.9248343527013292</c:v>
                </c:pt>
                <c:pt idx="2">
                  <c:v>3.6398175912044008</c:v>
                </c:pt>
                <c:pt idx="3">
                  <c:v>3.4504032258064545</c:v>
                </c:pt>
                <c:pt idx="4">
                  <c:v>3.2093796378747439</c:v>
                </c:pt>
                <c:pt idx="5">
                  <c:v>3.5812952380952399</c:v>
                </c:pt>
                <c:pt idx="6">
                  <c:v>2.9385903426791273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1-4EA3-9CB2-2B048685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2277519"/>
        <c:axId val="590628575"/>
      </c:barChart>
      <c:lineChart>
        <c:grouping val="standard"/>
        <c:varyColors val="0"/>
        <c:ser>
          <c:idx val="3"/>
          <c:order val="3"/>
          <c:tx>
            <c:strRef>
              <c:f>'mobile vs desktop vs tablet'!$E$13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'mobile vs desktop vs tablet'!$F$13:$L$13</c:f>
              <c:numCache>
                <c:formatCode>General</c:formatCode>
                <c:ptCount val="7"/>
                <c:pt idx="0">
                  <c:v>3.4692162229817272</c:v>
                </c:pt>
                <c:pt idx="1">
                  <c:v>3.4692162229817272</c:v>
                </c:pt>
                <c:pt idx="2">
                  <c:v>3.4692162229817272</c:v>
                </c:pt>
                <c:pt idx="3">
                  <c:v>3.4692162229817272</c:v>
                </c:pt>
                <c:pt idx="4">
                  <c:v>3.4692162229817272</c:v>
                </c:pt>
                <c:pt idx="5">
                  <c:v>3.4692162229817272</c:v>
                </c:pt>
                <c:pt idx="6">
                  <c:v>3.4692162229817272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1-4EA3-9CB2-2B048685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277519"/>
        <c:axId val="590628575"/>
      </c:lineChart>
      <c:catAx>
        <c:axId val="6522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28575"/>
        <c:crosses val="autoZero"/>
        <c:auto val="1"/>
        <c:lblAlgn val="ctr"/>
        <c:lblOffset val="100"/>
        <c:noMultiLvlLbl val="0"/>
      </c:catAx>
      <c:valAx>
        <c:axId val="5906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session length by weekday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session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'session length by weekday'!$F$2:$F$8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'session length by weekday'!$G$2:$G$8</c:f>
              <c:numCache>
                <c:formatCode>General</c:formatCode>
                <c:ptCount val="7"/>
                <c:pt idx="0">
                  <c:v>3.5289577178188098</c:v>
                </c:pt>
                <c:pt idx="1">
                  <c:v>3.6846634387956803</c:v>
                </c:pt>
                <c:pt idx="2">
                  <c:v>3.6604069610424994</c:v>
                </c:pt>
                <c:pt idx="3">
                  <c:v>3.650006357048158</c:v>
                </c:pt>
                <c:pt idx="4">
                  <c:v>3.656241260247457</c:v>
                </c:pt>
                <c:pt idx="5">
                  <c:v>3.3093642202677804</c:v>
                </c:pt>
                <c:pt idx="6">
                  <c:v>3.0577346803026564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8-478B-8E8E-5CA5128F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81199"/>
        <c:axId val="1280371039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'session length by weekday'!$H$2:$H$8</c:f>
              <c:numCache>
                <c:formatCode>General</c:formatCode>
                <c:ptCount val="7"/>
                <c:pt idx="0">
                  <c:v>3.5067678050747197</c:v>
                </c:pt>
                <c:pt idx="1">
                  <c:v>3.5067678050747197</c:v>
                </c:pt>
                <c:pt idx="2">
                  <c:v>3.5067678050747197</c:v>
                </c:pt>
                <c:pt idx="3">
                  <c:v>3.5067678050747197</c:v>
                </c:pt>
                <c:pt idx="4">
                  <c:v>3.5067678050747197</c:v>
                </c:pt>
                <c:pt idx="5">
                  <c:v>3.5067678050747197</c:v>
                </c:pt>
                <c:pt idx="6">
                  <c:v>3.5067678050747197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1-4972-8AE4-9CFD1916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81199"/>
        <c:axId val="1280371039"/>
      </c:lineChart>
      <c:catAx>
        <c:axId val="1420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71039"/>
        <c:crosses val="autoZero"/>
        <c:auto val="1"/>
        <c:lblAlgn val="ctr"/>
        <c:lblOffset val="100"/>
        <c:noMultiLvlLbl val="0"/>
      </c:catAx>
      <c:valAx>
        <c:axId val="12803710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Share Promo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'Campaigns by weekday'!$A$17</c:f>
              <c:strCache>
                <c:ptCount val="1"/>
                <c:pt idx="0">
                  <c:v>Data Share Promo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by weekday'!$B$16:$H$16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'Campaigns by weekday'!$B$17:$H$17</c:f>
              <c:numCache>
                <c:formatCode>General</c:formatCode>
                <c:ptCount val="7"/>
                <c:pt idx="0">
                  <c:v>5.6069105691056915</c:v>
                </c:pt>
                <c:pt idx="1">
                  <c:v>4.8660642570281105</c:v>
                </c:pt>
                <c:pt idx="2">
                  <c:v>8.0200854700854727</c:v>
                </c:pt>
                <c:pt idx="3">
                  <c:v>4.1183127572016467</c:v>
                </c:pt>
                <c:pt idx="4">
                  <c:v>6.1004329004329003</c:v>
                </c:pt>
                <c:pt idx="5">
                  <c:v>4.3579908675799093</c:v>
                </c:pt>
                <c:pt idx="6">
                  <c:v>6.9611111111111104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9-4909-A753-35727BED9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418495"/>
        <c:axId val="1231409343"/>
      </c:barChart>
      <c:catAx>
        <c:axId val="12314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09343"/>
        <c:crosses val="autoZero"/>
        <c:auto val="1"/>
        <c:lblAlgn val="ctr"/>
        <c:lblOffset val="100"/>
        <c:noMultiLvlLbl val="0"/>
      </c:catAx>
      <c:valAx>
        <c:axId val="12314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1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109393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139844-A684-4A6B-B82D-10B027DEC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114299</xdr:colOff>
      <xdr:row>0</xdr:row>
      <xdr:rowOff>0</xdr:rowOff>
    </xdr:from>
    <xdr:to>
      <xdr:col>10</xdr:col>
      <xdr:colOff>238125</xdr:colOff>
      <xdr:row>14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CFF2FE-AE3E-4A1A-876A-7DE99C796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24</xdr:row>
      <xdr:rowOff>0</xdr:rowOff>
    </xdr:from>
    <xdr:to>
      <xdr:col>9</xdr:col>
      <xdr:colOff>752475</xdr:colOff>
      <xdr:row>38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BD5EB4-A78D-48B1-A7C3-E93E01B94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738187</xdr:colOff>
      <xdr:row>24</xdr:row>
      <xdr:rowOff>0</xdr:rowOff>
    </xdr:from>
    <xdr:to>
      <xdr:col>15</xdr:col>
      <xdr:colOff>185737</xdr:colOff>
      <xdr:row>38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25430A-110D-426C-9C7F-2550D15FB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14287</xdr:colOff>
      <xdr:row>38</xdr:row>
      <xdr:rowOff>57150</xdr:rowOff>
    </xdr:from>
    <xdr:to>
      <xdr:col>9</xdr:col>
      <xdr:colOff>757237</xdr:colOff>
      <xdr:row>53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EE6E84-5299-450C-83D3-B480C193C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738187</xdr:colOff>
      <xdr:row>38</xdr:row>
      <xdr:rowOff>57150</xdr:rowOff>
    </xdr:from>
    <xdr:to>
      <xdr:col>15</xdr:col>
      <xdr:colOff>185737</xdr:colOff>
      <xdr:row>53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2D45C5-6EB4-468E-B5B3-A43F0221A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247651</xdr:colOff>
      <xdr:row>0</xdr:row>
      <xdr:rowOff>0</xdr:rowOff>
    </xdr:from>
    <xdr:to>
      <xdr:col>16</xdr:col>
      <xdr:colOff>285751</xdr:colOff>
      <xdr:row>14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7CE88F-E2AF-4AB5-8736-520F0A8BB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23812</xdr:rowOff>
    </xdr:from>
    <xdr:to>
      <xdr:col>4</xdr:col>
      <xdr:colOff>190500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0C594-6EC2-172A-1D92-AC8BBB56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24</xdr:row>
      <xdr:rowOff>42862</xdr:rowOff>
    </xdr:from>
    <xdr:to>
      <xdr:col>6</xdr:col>
      <xdr:colOff>28575</xdr:colOff>
      <xdr:row>38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A0219-7A31-28F5-1E51-72D882FDD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24</xdr:row>
      <xdr:rowOff>42862</xdr:rowOff>
    </xdr:from>
    <xdr:to>
      <xdr:col>12</xdr:col>
      <xdr:colOff>547687</xdr:colOff>
      <xdr:row>38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125F2-0958-0865-8CED-771D3B18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776287</xdr:colOff>
      <xdr:row>38</xdr:row>
      <xdr:rowOff>100012</xdr:rowOff>
    </xdr:from>
    <xdr:to>
      <xdr:col>6</xdr:col>
      <xdr:colOff>33337</xdr:colOff>
      <xdr:row>52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12E26-9225-D7BF-CB2D-CCF00ACAC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38</xdr:row>
      <xdr:rowOff>100012</xdr:rowOff>
    </xdr:from>
    <xdr:to>
      <xdr:col>12</xdr:col>
      <xdr:colOff>547687</xdr:colOff>
      <xdr:row>52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187BA9-C5EB-E10D-CCC4-94CB5FAA9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18</xdr:row>
      <xdr:rowOff>157162</xdr:rowOff>
    </xdr:from>
    <xdr:to>
      <xdr:col>8</xdr:col>
      <xdr:colOff>95250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98FE8-201F-3BA0-077E-FE566626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4762</xdr:rowOff>
    </xdr:from>
    <xdr:to>
      <xdr:col>7</xdr:col>
      <xdr:colOff>276225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427DF-3571-C7F0-BB41-AF0411893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ius" refreshedDate="44835.566694212961" createdVersion="8" refreshedVersion="8" minRefreshableVersion="3" recordCount="35" xr:uid="{3A7F1C6A-9C50-4651-B038-31C3B3B208D3}">
  <cacheSource type="worksheet">
    <worksheetSource name="bquxjob_1a6c8d0_183931961cb"/>
  </cacheSource>
  <cacheFields count="3">
    <cacheField name="country" numFmtId="0">
      <sharedItems count="5">
        <s v="India"/>
        <s v="France"/>
        <s v="United States"/>
        <s v="United Kingdom"/>
        <s v="Canada"/>
      </sharedItems>
    </cacheField>
    <cacheField name="weekday" numFmtId="0">
      <sharedItems count="7">
        <s v="Wednesday"/>
        <s v="Friday"/>
        <s v="Thursday"/>
        <s v="Saturday"/>
        <s v="Monday"/>
        <s v="Tuesday"/>
        <s v="Sunday"/>
      </sharedItems>
    </cacheField>
    <cacheField name="session_length_in_minutes" numFmtId="0">
      <sharedItems containsSemiMixedTypes="0" containsString="0" containsNumber="1" minValue="2.8820173932944271" maxValue="3.9589348436951237" count="35">
        <n v="3.6032563916151776"/>
        <n v="3.469682400932399"/>
        <n v="3.5844686730341655"/>
        <n v="3.6375598240848643"/>
        <n v="3.3221068512602092"/>
        <n v="3.6287540257648945"/>
        <n v="3.6926569968683074"/>
        <n v="3.6000917262887473"/>
        <n v="3.1427691254492451"/>
        <n v="3.3572234352256127"/>
        <n v="3.5520866210766346"/>
        <n v="3.726528890763396"/>
        <n v="3.5578432687864301"/>
        <n v="3.7362955519320327"/>
        <n v="3.6566131982552426"/>
        <n v="3.8738221436984741"/>
        <n v="3.9589348436951237"/>
        <n v="3.7204586946599729"/>
        <n v="3.5784510377489802"/>
        <n v="2.8820173932944271"/>
        <n v="3.005555555555556"/>
        <n v="3.1218340982491917"/>
        <n v="3.577185929648246"/>
        <n v="3.5289150267661986"/>
        <n v="3.6508398950131213"/>
        <n v="3.6359967219832026"/>
        <n v="3.436421981548333"/>
        <n v="3.5204514175612425"/>
        <n v="3.1842803030302975"/>
        <n v="3.4083537414966019"/>
        <n v="3.2224862592951862"/>
        <n v="3.3866212534059943"/>
        <n v="3.8219326383319956"/>
        <n v="3.359304835924009"/>
        <n v="3.3122901678657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ius" refreshedDate="44835.577350462961" createdVersion="8" refreshedVersion="8" minRefreshableVersion="3" recordCount="21" xr:uid="{AABD7EE6-CADA-446B-B70B-E621E19D4D75}">
  <cacheSource type="worksheet">
    <worksheetSource name="bquxjob_5a34d2de_1839329fd48"/>
  </cacheSource>
  <cacheFields count="3">
    <cacheField name="weekday" numFmtId="0">
      <sharedItems count="7">
        <s v="Saturday"/>
        <s v="Thursday"/>
        <s v="Wednesday"/>
        <s v="Friday"/>
        <s v="Monday"/>
        <s v="Sunday"/>
        <s v="Tuesday"/>
      </sharedItems>
    </cacheField>
    <cacheField name="category" numFmtId="0">
      <sharedItems count="3">
        <s v="desktop"/>
        <s v="mobile"/>
        <s v="tablet"/>
      </sharedItems>
    </cacheField>
    <cacheField name="session_length_in_minutes" numFmtId="0">
      <sharedItems containsSemiMixedTypes="0" containsString="0" containsNumber="1" minValue="2.9385903426791273" maxValue="3.9248343527013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</r>
  <r>
    <x v="1"/>
    <x v="0"/>
    <x v="1"/>
  </r>
  <r>
    <x v="2"/>
    <x v="1"/>
    <x v="2"/>
  </r>
  <r>
    <x v="0"/>
    <x v="2"/>
    <x v="3"/>
  </r>
  <r>
    <x v="0"/>
    <x v="3"/>
    <x v="4"/>
  </r>
  <r>
    <x v="3"/>
    <x v="4"/>
    <x v="5"/>
  </r>
  <r>
    <x v="2"/>
    <x v="2"/>
    <x v="6"/>
  </r>
  <r>
    <x v="0"/>
    <x v="5"/>
    <x v="7"/>
  </r>
  <r>
    <x v="2"/>
    <x v="6"/>
    <x v="8"/>
  </r>
  <r>
    <x v="2"/>
    <x v="3"/>
    <x v="9"/>
  </r>
  <r>
    <x v="4"/>
    <x v="4"/>
    <x v="10"/>
  </r>
  <r>
    <x v="2"/>
    <x v="0"/>
    <x v="11"/>
  </r>
  <r>
    <x v="2"/>
    <x v="4"/>
    <x v="12"/>
  </r>
  <r>
    <x v="2"/>
    <x v="5"/>
    <x v="13"/>
  </r>
  <r>
    <x v="0"/>
    <x v="1"/>
    <x v="14"/>
  </r>
  <r>
    <x v="3"/>
    <x v="2"/>
    <x v="15"/>
  </r>
  <r>
    <x v="4"/>
    <x v="1"/>
    <x v="16"/>
  </r>
  <r>
    <x v="4"/>
    <x v="0"/>
    <x v="17"/>
  </r>
  <r>
    <x v="0"/>
    <x v="4"/>
    <x v="18"/>
  </r>
  <r>
    <x v="4"/>
    <x v="6"/>
    <x v="19"/>
  </r>
  <r>
    <x v="1"/>
    <x v="2"/>
    <x v="20"/>
  </r>
  <r>
    <x v="0"/>
    <x v="6"/>
    <x v="21"/>
  </r>
  <r>
    <x v="1"/>
    <x v="1"/>
    <x v="22"/>
  </r>
  <r>
    <x v="4"/>
    <x v="5"/>
    <x v="23"/>
  </r>
  <r>
    <x v="3"/>
    <x v="0"/>
    <x v="24"/>
  </r>
  <r>
    <x v="3"/>
    <x v="1"/>
    <x v="25"/>
  </r>
  <r>
    <x v="4"/>
    <x v="2"/>
    <x v="26"/>
  </r>
  <r>
    <x v="1"/>
    <x v="5"/>
    <x v="27"/>
  </r>
  <r>
    <x v="4"/>
    <x v="3"/>
    <x v="28"/>
  </r>
  <r>
    <x v="3"/>
    <x v="6"/>
    <x v="29"/>
  </r>
  <r>
    <x v="1"/>
    <x v="4"/>
    <x v="30"/>
  </r>
  <r>
    <x v="3"/>
    <x v="5"/>
    <x v="31"/>
  </r>
  <r>
    <x v="3"/>
    <x v="3"/>
    <x v="32"/>
  </r>
  <r>
    <x v="1"/>
    <x v="3"/>
    <x v="33"/>
  </r>
  <r>
    <x v="1"/>
    <x v="6"/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3.3262580458523194"/>
  </r>
  <r>
    <x v="1"/>
    <x v="1"/>
    <n v="3.6815909923105052"/>
  </r>
  <r>
    <x v="2"/>
    <x v="0"/>
    <n v="3.6752445654798143"/>
  </r>
  <r>
    <x v="3"/>
    <x v="0"/>
    <n v="3.6464946840705008"/>
  </r>
  <r>
    <x v="3"/>
    <x v="1"/>
    <n v="3.6937084104667983"/>
  </r>
  <r>
    <x v="4"/>
    <x v="1"/>
    <n v="3.5926160649700742"/>
  </r>
  <r>
    <x v="4"/>
    <x v="0"/>
    <n v="3.5076714314611186"/>
  </r>
  <r>
    <x v="2"/>
    <x v="2"/>
    <n v="3.6398175912044008"/>
  </r>
  <r>
    <x v="3"/>
    <x v="2"/>
    <n v="3.2093796378747439"/>
  </r>
  <r>
    <x v="1"/>
    <x v="0"/>
    <n v="3.6356480033364735"/>
  </r>
  <r>
    <x v="0"/>
    <x v="1"/>
    <n v="3.2681113195747264"/>
  </r>
  <r>
    <x v="5"/>
    <x v="1"/>
    <n v="3.0709960527421045"/>
  </r>
  <r>
    <x v="6"/>
    <x v="0"/>
    <n v="3.6932659591899712"/>
  </r>
  <r>
    <x v="2"/>
    <x v="1"/>
    <n v="3.6394467242312851"/>
  </r>
  <r>
    <x v="6"/>
    <x v="1"/>
    <n v="3.6591824973615488"/>
  </r>
  <r>
    <x v="5"/>
    <x v="0"/>
    <n v="3.0530874504095626"/>
  </r>
  <r>
    <x v="5"/>
    <x v="2"/>
    <n v="2.9385903426791273"/>
  </r>
  <r>
    <x v="4"/>
    <x v="2"/>
    <n v="2.9658980927981808"/>
  </r>
  <r>
    <x v="0"/>
    <x v="2"/>
    <n v="3.5812952380952399"/>
  </r>
  <r>
    <x v="6"/>
    <x v="2"/>
    <n v="3.9248343527013292"/>
  </r>
  <r>
    <x v="1"/>
    <x v="2"/>
    <n v="3.45040322580645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5DD57-1899-4D31-9A45-93B0303EBE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M8" firstHeaderRow="1" firstDataRow="2" firstDataCol="1"/>
  <pivotFields count="3">
    <pivotField axis="axisRow" showAll="0">
      <items count="6">
        <item x="4"/>
        <item x="1"/>
        <item x="0"/>
        <item x="3"/>
        <item x="2"/>
        <item t="default"/>
      </items>
    </pivotField>
    <pivotField axis="axisCol" showAll="0">
      <items count="8">
        <item x="6"/>
        <item x="4"/>
        <item x="5"/>
        <item x="0"/>
        <item x="2"/>
        <item x="1"/>
        <item x="3"/>
        <item t="default"/>
      </items>
    </pivotField>
    <pivotField dataField="1" showAll="0">
      <items count="36">
        <item x="19"/>
        <item x="20"/>
        <item x="21"/>
        <item x="8"/>
        <item x="28"/>
        <item x="30"/>
        <item x="34"/>
        <item x="4"/>
        <item x="9"/>
        <item x="33"/>
        <item x="31"/>
        <item x="29"/>
        <item x="26"/>
        <item x="1"/>
        <item x="27"/>
        <item x="23"/>
        <item x="10"/>
        <item x="12"/>
        <item x="22"/>
        <item x="18"/>
        <item x="2"/>
        <item x="7"/>
        <item x="0"/>
        <item x="5"/>
        <item x="25"/>
        <item x="3"/>
        <item x="24"/>
        <item x="14"/>
        <item x="6"/>
        <item x="17"/>
        <item x="11"/>
        <item x="13"/>
        <item x="32"/>
        <item x="15"/>
        <item x="16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session_length_in_minutes" fld="2" subtotal="average" baseField="0" baseItem="0"/>
  </dataField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31659-7860-4A17-8DA3-0A92DA87368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M6" firstHeaderRow="1" firstDataRow="2" firstDataCol="1"/>
  <pivotFields count="3">
    <pivotField axis="axisCol" showAll="0">
      <items count="8">
        <item x="5"/>
        <item x="4"/>
        <item x="6"/>
        <item x="2"/>
        <item x="1"/>
        <item x="3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session_length_in_minutes" fld="2" subtotal="average" baseField="1" baseItem="0"/>
  </dataField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360C5DB-0A51-463C-9DF3-76E5A1FA3965}" autoFormatId="16" applyNumberFormats="0" applyBorderFormats="0" applyFontFormats="0" applyPatternFormats="0" applyAlignmentFormats="0" applyWidthHeightFormats="0">
  <queryTableRefresh nextId="2">
    <queryTableFields count="1">
      <queryTableField id="1" name="bounce_rate_percentag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B3F8AAED-35C6-4461-803B-9213C225C926}" autoFormatId="16" applyNumberFormats="0" applyBorderFormats="0" applyFontFormats="0" applyPatternFormats="0" applyAlignmentFormats="0" applyWidthHeightFormats="0">
  <queryTableRefresh nextId="3">
    <queryTableFields count="2">
      <queryTableField id="1" name="weekday" tableColumnId="1"/>
      <queryTableField id="2" name="session_length_in_minute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FB7B56A-7D6D-4CD1-8BAA-8FB6816B6FB3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ampaign_name" tableColumnId="1"/>
      <queryTableField id="2" name="Monday" tableColumnId="2"/>
      <queryTableField id="3" name="Tuesday" tableColumnId="3"/>
      <queryTableField id="4" name="Wednesday" tableColumnId="4"/>
      <queryTableField id="5" name="Thursday" tableColumnId="5"/>
      <queryTableField id="6" name="Friday" tableColumnId="6"/>
      <queryTableField id="7" name="Saturday" tableColumnId="7"/>
      <queryTableField id="8" name="Sunday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49B4D63-1015-414A-A588-F53676BED3A8}" autoFormatId="16" applyNumberFormats="0" applyBorderFormats="0" applyFontFormats="0" applyPatternFormats="0" applyAlignmentFormats="0" applyWidthHeightFormats="0">
  <queryTableRefresh nextId="9">
    <queryTableFields count="8">
      <queryTableField id="1" name="campaign_name" tableColumnId="1"/>
      <queryTableField id="2" name="Monday" tableColumnId="2"/>
      <queryTableField id="3" name="Tuesday" tableColumnId="3"/>
      <queryTableField id="4" name="Wednesday" tableColumnId="4"/>
      <queryTableField id="5" name="Thursday" tableColumnId="5"/>
      <queryTableField id="6" name="Friday" tableColumnId="6"/>
      <queryTableField id="7" name="Saturday" tableColumnId="7"/>
      <queryTableField id="8" name="Sunday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CD435D-6A0B-4C5F-95F8-D5A4C82F4E92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weekday" tableColumnId="2"/>
      <queryTableField id="3" name="session_length_in_minut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2B71B4F-6AFA-46BC-BA2A-1784624BE0FC}" autoFormatId="16" applyNumberFormats="0" applyBorderFormats="0" applyFontFormats="0" applyPatternFormats="0" applyAlignmentFormats="0" applyWidthHeightFormats="0">
  <queryTableRefresh nextId="4">
    <queryTableFields count="3">
      <queryTableField id="1" name="weekday" tableColumnId="1"/>
      <queryTableField id="2" name="category" tableColumnId="2"/>
      <queryTableField id="3" name="session_length_in_minute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CB95256C-7A1E-4E22-8E68-F144F6ABF17D}" autoFormatId="16" applyNumberFormats="0" applyBorderFormats="0" applyFontFormats="0" applyPatternFormats="0" applyAlignmentFormats="0" applyWidthHeightFormats="0">
  <queryTableRefresh nextId="3">
    <queryTableFields count="2">
      <queryTableField id="1" name="campaign_name" tableColumnId="1"/>
      <queryTableField id="2" name="f0_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E8049B-5A01-4AF5-A166-A6832D2DCA02}" name="bquxjob_33523068_183bd2bdd92__2" displayName="bquxjob_33523068_183bd2bdd92__2" ref="K1:K2" tableType="queryTable" totalsRowShown="0">
  <autoFilter ref="K1:K2" xr:uid="{B3E8049B-5A01-4AF5-A166-A6832D2DCA02}"/>
  <tableColumns count="1">
    <tableColumn id="1" xr3:uid="{76281722-21D9-44C7-AB72-CB91F1AD5A66}" uniqueName="1" name="bounce_rate_percentage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DF920-9458-43D2-9322-33D47C87E981}" name="bquxjob_b0dc43_18373cd52de" displayName="bquxjob_b0dc43_18373cd52de" ref="B1:C8" tableType="queryTable" totalsRowShown="0">
  <tableColumns count="2">
    <tableColumn id="1" xr3:uid="{1CFBA255-F436-436D-9903-8BE10720861D}" uniqueName="1" name="weekday" queryTableFieldId="1" dataDxfId="8"/>
    <tableColumn id="2" xr3:uid="{3F320AF9-4180-4896-933C-F9852DB6CD76}" uniqueName="2" name="session length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03869B-771F-4982-A1E2-D6E49782AA23}" name="bquxjob_5469a491_183bd9d9f12" displayName="bquxjob_5469a491_183bd9d9f12" ref="A1:I14" tableType="queryTable" totalsRowShown="0">
  <autoFilter ref="A1:I14" xr:uid="{F403869B-771F-4982-A1E2-D6E49782AA23}"/>
  <tableColumns count="9">
    <tableColumn id="1" xr3:uid="{618DF4A8-8961-47C0-B0BB-EE92A85376EA}" uniqueName="1" name="campaign_name" queryTableFieldId="1" dataDxfId="7"/>
    <tableColumn id="2" xr3:uid="{42F5CD03-F427-4208-9E32-0D2324E428D3}" uniqueName="2" name="Monday" queryTableFieldId="2"/>
    <tableColumn id="3" xr3:uid="{8E8F7439-3A4A-4EDD-BDBA-8D7C733A6A8A}" uniqueName="3" name="Tuesday" queryTableFieldId="3"/>
    <tableColumn id="4" xr3:uid="{53750BE3-79A8-4E1B-B48E-64F276B934CA}" uniqueName="4" name="Wednesday" queryTableFieldId="4"/>
    <tableColumn id="5" xr3:uid="{3D116022-881D-4608-8054-B83C88CBAA3D}" uniqueName="5" name="Thursday" queryTableFieldId="5"/>
    <tableColumn id="6" xr3:uid="{C8CC8BE2-D799-4C8C-BB9F-30986E55FE7B}" uniqueName="6" name="Friday" queryTableFieldId="6"/>
    <tableColumn id="7" xr3:uid="{7A92EB98-FD49-4FE3-B70B-3CD5E89216BE}" uniqueName="7" name="Saturday" queryTableFieldId="7"/>
    <tableColumn id="8" xr3:uid="{1C6E187C-110E-4E7C-A1A1-4BFE4A07A840}" uniqueName="8" name="Sunday" queryTableFieldId="8"/>
    <tableColumn id="9" xr3:uid="{10FEF0DB-8E7D-421A-8D7F-FC2058B37EBB}" uniqueName="9" name="Sunday2" queryTableFieldId="9" dataDxfId="6">
      <calculatedColumnFormula>AVERAGE(bquxjob_5469a491_183bd9d9f12[[#This Row],[Monday]:[Sunday]])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4F5774-D62E-4861-8F59-9BCD761D5ABC}" name="bquxjob_40a51f95_183cd6a11b3" displayName="bquxjob_40a51f95_183cd6a11b3" ref="A1:H14" tableType="queryTable" totalsRowShown="0">
  <autoFilter ref="A1:H14" xr:uid="{FF4F5774-D62E-4861-8F59-9BCD761D5ABC}"/>
  <tableColumns count="8">
    <tableColumn id="1" xr3:uid="{58836091-4ED9-4BDF-88D2-8A1A8D2C805C}" uniqueName="1" name="campaign_name" queryTableFieldId="1" dataDxfId="5"/>
    <tableColumn id="2" xr3:uid="{44023696-2ABA-431F-AF4C-8F801B54B6E3}" uniqueName="2" name="Monday" queryTableFieldId="2"/>
    <tableColumn id="3" xr3:uid="{4B16E349-B375-440E-AFC0-47AF046D2E4F}" uniqueName="3" name="Tuesday" queryTableFieldId="3"/>
    <tableColumn id="4" xr3:uid="{4A596DA2-FD09-4BB3-AE87-4C9A382B4F21}" uniqueName="4" name="Wednesday" queryTableFieldId="4"/>
    <tableColumn id="5" xr3:uid="{A7339FBF-8B4A-440F-80A3-27386CAA626E}" uniqueName="5" name="Thursday" queryTableFieldId="5"/>
    <tableColumn id="6" xr3:uid="{31D92AA1-3606-4CDF-BEAA-E221B8EB5BA9}" uniqueName="6" name="Friday" queryTableFieldId="6"/>
    <tableColumn id="7" xr3:uid="{7FBC6F50-CD94-4C32-AF0A-31BDBF40EC40}" uniqueName="7" name="Saturday" queryTableFieldId="7"/>
    <tableColumn id="8" xr3:uid="{2A18DB3D-6198-4DA4-A325-470DB9BF35E7}" uniqueName="8" name="Sunday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5D2844-BDA5-4FC2-95BE-BFDA1D81B91F}" name="bquxjob_1a6c8d0_183931961cb" displayName="bquxjob_1a6c8d0_183931961cb" ref="A1:C36" tableType="queryTable" totalsRowShown="0">
  <autoFilter ref="A1:C36" xr:uid="{BC5D2844-BDA5-4FC2-95BE-BFDA1D81B91F}"/>
  <tableColumns count="3">
    <tableColumn id="1" xr3:uid="{BE4F9EB5-230B-433B-A4B1-DC951BDDBBEB}" uniqueName="1" name="country" queryTableFieldId="1" dataDxfId="4"/>
    <tableColumn id="2" xr3:uid="{F4D89449-C2C0-47C8-9ED9-44EE079E978B}" uniqueName="2" name="weekday" queryTableFieldId="2" dataDxfId="3"/>
    <tableColumn id="3" xr3:uid="{C6A2B9BC-634B-48EC-8BE9-E27A5E448CF0}" uniqueName="3" name="session_length_in_minutes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93DA1D-F15F-4B61-B7D9-59DBAF9E0007}" name="bquxjob_5a34d2de_1839329fd48" displayName="bquxjob_5a34d2de_1839329fd48" ref="A1:C22" tableType="queryTable" totalsRowShown="0">
  <autoFilter ref="A1:C22" xr:uid="{A093DA1D-F15F-4B61-B7D9-59DBAF9E0007}"/>
  <tableColumns count="3">
    <tableColumn id="1" xr3:uid="{46FBB377-2FAB-4C2C-A573-E4AAAAED223F}" uniqueName="1" name="weekday" queryTableFieldId="1" dataDxfId="2"/>
    <tableColumn id="2" xr3:uid="{BEA05C0F-6E05-44B3-8E4B-52E5540F7C45}" uniqueName="2" name="category" queryTableFieldId="2" dataDxfId="1"/>
    <tableColumn id="3" xr3:uid="{130689F0-B58D-4945-B008-F0404F950C80}" uniqueName="3" name="session_length_in_minute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A369EB-F67B-405A-9400-DEB59DC0242F}" name="bquxjob_5ad4738c_183bdad33c8" displayName="bquxjob_5ad4738c_183bdad33c8" ref="A1:B14" tableType="queryTable" totalsRowShown="0">
  <autoFilter ref="A1:B14" xr:uid="{B4A369EB-F67B-405A-9400-DEB59DC0242F}"/>
  <tableColumns count="2">
    <tableColumn id="1" xr3:uid="{146BE7E1-93C9-4B3C-9FF8-CFA115898197}" uniqueName="1" name="campaign_name" queryTableFieldId="1" dataDxfId="0"/>
    <tableColumn id="2" xr3:uid="{0B27CA17-7B6A-49E0-998D-A36758328637}" uniqueName="2" name="f0_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2ED5-5ACE-45EE-BA79-FD3F8419F5D4}">
  <dimension ref="A4:T87"/>
  <sheetViews>
    <sheetView workbookViewId="0">
      <selection activeCell="A52" sqref="A52"/>
    </sheetView>
  </sheetViews>
  <sheetFormatPr defaultRowHeight="15" x14ac:dyDescent="0.25"/>
  <cols>
    <col min="1" max="1" width="16.85546875" bestFit="1" customWidth="1"/>
    <col min="2" max="2" width="15.42578125" bestFit="1" customWidth="1"/>
    <col min="3" max="3" width="12" bestFit="1" customWidth="1"/>
    <col min="4" max="4" width="25.28515625" bestFit="1" customWidth="1"/>
    <col min="5" max="5" width="12" bestFit="1" customWidth="1"/>
    <col min="6" max="6" width="18.5703125" customWidth="1"/>
    <col min="7" max="7" width="17.7109375" customWidth="1"/>
    <col min="8" max="8" width="12" bestFit="1" customWidth="1"/>
    <col min="10" max="10" width="12.7109375" bestFit="1" customWidth="1"/>
    <col min="12" max="12" width="18.28515625" customWidth="1"/>
    <col min="13" max="13" width="17.85546875" customWidth="1"/>
    <col min="14" max="20" width="12.7109375" bestFit="1" customWidth="1"/>
  </cols>
  <sheetData>
    <row r="4" spans="1:20" x14ac:dyDescent="0.25">
      <c r="T4" s="19"/>
    </row>
    <row r="5" spans="1:20" x14ac:dyDescent="0.25">
      <c r="T5" s="61"/>
    </row>
    <row r="6" spans="1:20" x14ac:dyDescent="0.25">
      <c r="T6" s="61"/>
    </row>
    <row r="7" spans="1:20" x14ac:dyDescent="0.25">
      <c r="T7" s="61"/>
    </row>
    <row r="8" spans="1:20" x14ac:dyDescent="0.25">
      <c r="T8" s="61"/>
    </row>
    <row r="9" spans="1:20" x14ac:dyDescent="0.25">
      <c r="T9" s="61"/>
    </row>
    <row r="10" spans="1:20" ht="23.25" x14ac:dyDescent="0.35">
      <c r="L10" s="65"/>
      <c r="M10" s="39"/>
      <c r="N10" s="39"/>
      <c r="O10" s="39"/>
      <c r="P10" s="39"/>
      <c r="Q10" s="19"/>
      <c r="R10" s="19"/>
      <c r="S10" s="19"/>
      <c r="T10" s="61"/>
    </row>
    <row r="11" spans="1:20" x14ac:dyDescent="0.25">
      <c r="L11" s="39"/>
      <c r="M11" s="39"/>
      <c r="N11" s="39"/>
      <c r="O11" s="39"/>
      <c r="P11" s="39"/>
      <c r="Q11" s="39"/>
      <c r="R11" s="39"/>
      <c r="S11" s="39"/>
      <c r="T11" s="61"/>
    </row>
    <row r="12" spans="1:20" x14ac:dyDescent="0.25">
      <c r="L12" s="39"/>
      <c r="M12" s="39"/>
      <c r="N12" s="39"/>
      <c r="O12" s="39"/>
      <c r="P12" s="39"/>
      <c r="Q12" s="39"/>
      <c r="R12" s="39"/>
      <c r="S12" s="39"/>
      <c r="T12" s="19"/>
    </row>
    <row r="13" spans="1:20" x14ac:dyDescent="0.25">
      <c r="L13" s="39"/>
      <c r="M13" s="39"/>
      <c r="N13" s="39"/>
      <c r="O13" s="39"/>
      <c r="P13" s="39"/>
      <c r="Q13" s="39"/>
      <c r="R13" s="39"/>
      <c r="S13" s="39"/>
      <c r="T13" s="19"/>
    </row>
    <row r="14" spans="1:20" x14ac:dyDescent="0.25">
      <c r="L14" s="39"/>
      <c r="M14" s="39"/>
      <c r="N14" s="39"/>
      <c r="O14" s="39"/>
      <c r="P14" s="39"/>
      <c r="Q14" s="39"/>
      <c r="R14" s="39"/>
      <c r="S14" s="39"/>
      <c r="T14" s="19"/>
    </row>
    <row r="15" spans="1:20" ht="24" thickBot="1" x14ac:dyDescent="0.4">
      <c r="A15" s="18" t="s">
        <v>248</v>
      </c>
      <c r="F15" s="18" t="s">
        <v>134</v>
      </c>
      <c r="N15" s="39"/>
      <c r="O15" s="39"/>
      <c r="P15" s="39"/>
      <c r="Q15" s="39"/>
      <c r="R15" s="39"/>
      <c r="S15" s="19"/>
    </row>
    <row r="16" spans="1:20" ht="15.75" thickBot="1" x14ac:dyDescent="0.3">
      <c r="A16" s="57" t="s">
        <v>49</v>
      </c>
      <c r="B16" s="54" t="s">
        <v>245</v>
      </c>
      <c r="C16" s="16" t="s">
        <v>247</v>
      </c>
      <c r="D16" s="16" t="s">
        <v>246</v>
      </c>
      <c r="E16" s="17" t="s">
        <v>247</v>
      </c>
      <c r="F16" s="57" t="s">
        <v>144</v>
      </c>
      <c r="G16" s="54" t="s">
        <v>6</v>
      </c>
      <c r="H16" s="16" t="s">
        <v>8</v>
      </c>
      <c r="I16" s="16" t="s">
        <v>4</v>
      </c>
      <c r="J16" s="16" t="s">
        <v>3</v>
      </c>
      <c r="K16" s="16" t="s">
        <v>5</v>
      </c>
      <c r="L16" s="16" t="s">
        <v>2</v>
      </c>
      <c r="M16" s="17" t="s">
        <v>7</v>
      </c>
      <c r="N16" s="39"/>
      <c r="O16" s="39"/>
      <c r="P16" s="39"/>
      <c r="Q16" s="39"/>
      <c r="R16" s="39"/>
      <c r="S16" s="19"/>
    </row>
    <row r="17" spans="1:18" x14ac:dyDescent="0.25">
      <c r="A17" s="58" t="s">
        <v>51</v>
      </c>
      <c r="B17" s="14">
        <v>2856417</v>
      </c>
      <c r="C17" s="52">
        <v>0.66496592779933994</v>
      </c>
      <c r="D17" s="15">
        <v>267394</v>
      </c>
      <c r="E17" s="53">
        <v>0.75194951645242847</v>
      </c>
      <c r="F17" s="64" t="s">
        <v>56</v>
      </c>
      <c r="G17" s="27">
        <v>5.6069105691056915</v>
      </c>
      <c r="H17" s="28">
        <v>4.8660642570281105</v>
      </c>
      <c r="I17" s="28">
        <v>8.0200854700854727</v>
      </c>
      <c r="J17" s="28">
        <v>4.1183127572016467</v>
      </c>
      <c r="K17" s="28">
        <v>6.1004329004329003</v>
      </c>
      <c r="L17" s="28">
        <v>4.3579908675799093</v>
      </c>
      <c r="M17" s="29">
        <v>6.9611111111111104</v>
      </c>
      <c r="N17" s="39"/>
      <c r="O17" s="39"/>
      <c r="P17" s="39"/>
      <c r="Q17" s="39"/>
      <c r="R17" s="39"/>
    </row>
    <row r="18" spans="1:18" x14ac:dyDescent="0.25">
      <c r="A18" s="13" t="s">
        <v>55</v>
      </c>
      <c r="B18" s="12">
        <v>29123</v>
      </c>
      <c r="C18" s="44">
        <v>6.7797533466927894E-3</v>
      </c>
      <c r="D18" s="11">
        <v>2743</v>
      </c>
      <c r="E18" s="47">
        <v>7.7137015925152069E-3</v>
      </c>
      <c r="F18" s="62" t="s">
        <v>58</v>
      </c>
      <c r="G18" s="22"/>
      <c r="H18" s="21"/>
      <c r="I18" s="21">
        <v>3.9800000000000004</v>
      </c>
      <c r="J18" s="21">
        <v>6.9055555555555559</v>
      </c>
      <c r="K18" s="21">
        <v>0.94166666666666665</v>
      </c>
      <c r="L18" s="21">
        <v>1.6333333333333333</v>
      </c>
      <c r="M18" s="23">
        <v>4.1666666666666664E-2</v>
      </c>
      <c r="N18" s="39"/>
      <c r="O18" s="39"/>
      <c r="P18" s="39"/>
      <c r="Q18" s="39"/>
      <c r="R18" s="39"/>
    </row>
    <row r="19" spans="1:18" x14ac:dyDescent="0.25">
      <c r="A19" s="13" t="s">
        <v>52</v>
      </c>
      <c r="B19" s="12">
        <v>136078</v>
      </c>
      <c r="C19" s="44">
        <v>3.1678579676244253E-2</v>
      </c>
      <c r="D19" s="11">
        <v>12844</v>
      </c>
      <c r="E19" s="47">
        <v>3.6119133523246562E-2</v>
      </c>
      <c r="F19" s="62" t="s">
        <v>57</v>
      </c>
      <c r="G19" s="22"/>
      <c r="H19" s="21"/>
      <c r="I19" s="21">
        <v>8.3333333333333329E-2</v>
      </c>
      <c r="J19" s="21">
        <v>4.8688888888888897</v>
      </c>
      <c r="K19" s="21">
        <v>1.0249999999999999</v>
      </c>
      <c r="L19" s="21">
        <v>33.116666666666667</v>
      </c>
      <c r="M19" s="23"/>
    </row>
    <row r="20" spans="1:18" x14ac:dyDescent="0.25">
      <c r="A20" s="13" t="s">
        <v>50</v>
      </c>
      <c r="B20" s="12">
        <v>310072</v>
      </c>
      <c r="C20" s="44">
        <v>7.218389862705514E-2</v>
      </c>
      <c r="D20" s="11">
        <v>36603</v>
      </c>
      <c r="E20" s="47">
        <v>0.10293278140387682</v>
      </c>
      <c r="F20" s="62" t="s">
        <v>59</v>
      </c>
      <c r="G20" s="22"/>
      <c r="H20" s="21"/>
      <c r="I20" s="21"/>
      <c r="J20" s="21">
        <v>3.5666666666666669</v>
      </c>
      <c r="K20" s="21">
        <v>0.8208333333333333</v>
      </c>
      <c r="L20" s="21">
        <v>12.59</v>
      </c>
      <c r="M20" s="23"/>
    </row>
    <row r="21" spans="1:18" x14ac:dyDescent="0.25">
      <c r="A21" s="13" t="s">
        <v>54</v>
      </c>
      <c r="B21" s="12">
        <v>844550</v>
      </c>
      <c r="C21" s="44">
        <v>0.19660888950140423</v>
      </c>
      <c r="D21" s="11">
        <v>24474</v>
      </c>
      <c r="E21" s="47">
        <v>6.8824328390527587E-2</v>
      </c>
      <c r="F21" s="62" t="s">
        <v>60</v>
      </c>
      <c r="G21" s="22">
        <v>12.283333333333333</v>
      </c>
      <c r="H21" s="21">
        <v>2.166666666666667</v>
      </c>
      <c r="I21" s="21"/>
      <c r="J21" s="21">
        <v>2.95</v>
      </c>
      <c r="K21" s="21">
        <v>4.4116666666666662</v>
      </c>
      <c r="L21" s="21"/>
      <c r="M21" s="23"/>
    </row>
    <row r="22" spans="1:18" x14ac:dyDescent="0.25">
      <c r="A22" s="13" t="s">
        <v>53</v>
      </c>
      <c r="B22" s="12">
        <v>115969</v>
      </c>
      <c r="C22" s="44">
        <v>2.6997260442351959E-2</v>
      </c>
      <c r="D22" s="11">
        <v>10943</v>
      </c>
      <c r="E22" s="47">
        <v>3.0773254293435619E-2</v>
      </c>
      <c r="F22" s="62" t="s">
        <v>61</v>
      </c>
      <c r="G22" s="22"/>
      <c r="H22" s="21">
        <v>6.666666666666667</v>
      </c>
      <c r="I22" s="21"/>
      <c r="J22" s="21"/>
      <c r="K22" s="21"/>
      <c r="L22" s="21">
        <v>7.7333333333333343</v>
      </c>
      <c r="M22" s="23"/>
    </row>
    <row r="23" spans="1:18" ht="15.75" thickBot="1" x14ac:dyDescent="0.3">
      <c r="A23" s="59" t="s">
        <v>61</v>
      </c>
      <c r="B23" s="55">
        <v>27</v>
      </c>
      <c r="C23" s="46">
        <v>6.2855248552932499E-6</v>
      </c>
      <c r="D23" s="45">
        <v>4</v>
      </c>
      <c r="E23" s="48">
        <v>1.124856229313191E-5</v>
      </c>
      <c r="F23" s="63" t="s">
        <v>62</v>
      </c>
      <c r="G23" s="24">
        <v>12.094444444444445</v>
      </c>
      <c r="H23" s="25">
        <v>14.377777777777776</v>
      </c>
      <c r="I23" s="25">
        <v>0</v>
      </c>
      <c r="J23" s="25">
        <v>4.5</v>
      </c>
      <c r="K23" s="25">
        <v>15.95</v>
      </c>
      <c r="L23" s="25"/>
      <c r="M23" s="26">
        <v>21.944444444444443</v>
      </c>
    </row>
    <row r="24" spans="1:18" ht="23.25" x14ac:dyDescent="0.35">
      <c r="A24" s="59" t="s">
        <v>62</v>
      </c>
      <c r="B24" s="55">
        <v>59</v>
      </c>
      <c r="C24" s="46">
        <v>1.3735035794900066E-5</v>
      </c>
      <c r="D24" s="45">
        <v>12</v>
      </c>
      <c r="E24" s="48">
        <v>3.3745686879395724E-5</v>
      </c>
      <c r="F24" s="18" t="s">
        <v>249</v>
      </c>
    </row>
    <row r="25" spans="1:18" x14ac:dyDescent="0.25">
      <c r="A25" s="59" t="s">
        <v>56</v>
      </c>
      <c r="B25" s="55">
        <v>2922</v>
      </c>
      <c r="C25" s="46">
        <v>6.8023346767284731E-4</v>
      </c>
      <c r="D25" s="45">
        <v>511</v>
      </c>
      <c r="E25" s="48">
        <v>1.4370038329476014E-3</v>
      </c>
    </row>
    <row r="26" spans="1:18" x14ac:dyDescent="0.25">
      <c r="A26" s="59" t="s">
        <v>59</v>
      </c>
      <c r="B26" s="55">
        <v>47</v>
      </c>
      <c r="C26" s="46">
        <v>1.094146919254751E-5</v>
      </c>
      <c r="D26" s="45">
        <v>10</v>
      </c>
      <c r="E26" s="48">
        <v>2.8121405732829774E-5</v>
      </c>
    </row>
    <row r="27" spans="1:18" x14ac:dyDescent="0.25">
      <c r="A27" s="59" t="s">
        <v>60</v>
      </c>
      <c r="B27" s="55">
        <v>92</v>
      </c>
      <c r="C27" s="46">
        <v>2.1417343951369592E-5</v>
      </c>
      <c r="D27" s="45">
        <v>19</v>
      </c>
      <c r="E27" s="48">
        <v>5.3430670892376567E-5</v>
      </c>
    </row>
    <row r="28" spans="1:18" x14ac:dyDescent="0.25">
      <c r="A28" s="59" t="s">
        <v>58</v>
      </c>
      <c r="B28" s="55">
        <v>149</v>
      </c>
      <c r="C28" s="46">
        <v>3.4686785312544235E-5</v>
      </c>
      <c r="D28" s="45">
        <v>25</v>
      </c>
      <c r="E28" s="48">
        <v>7.0303514332074429E-5</v>
      </c>
    </row>
    <row r="29" spans="1:18" ht="15.75" thickBot="1" x14ac:dyDescent="0.3">
      <c r="A29" s="60" t="s">
        <v>57</v>
      </c>
      <c r="B29" s="56">
        <v>79</v>
      </c>
      <c r="C29" s="50">
        <v>1.8390980132154324E-5</v>
      </c>
      <c r="D29" s="49">
        <v>19</v>
      </c>
      <c r="E29" s="51">
        <v>5.3430670892376567E-5</v>
      </c>
    </row>
    <row r="31" spans="1:18" ht="23.25" x14ac:dyDescent="0.35">
      <c r="A31" s="18" t="s">
        <v>133</v>
      </c>
    </row>
    <row r="32" spans="1:18" x14ac:dyDescent="0.25">
      <c r="A32" t="s">
        <v>250</v>
      </c>
    </row>
    <row r="33" spans="1:2" x14ac:dyDescent="0.25">
      <c r="A33" t="s">
        <v>251</v>
      </c>
    </row>
    <row r="34" spans="1:2" x14ac:dyDescent="0.25">
      <c r="A34" t="s">
        <v>136</v>
      </c>
    </row>
    <row r="35" spans="1:2" x14ac:dyDescent="0.25">
      <c r="A35" t="s">
        <v>252</v>
      </c>
    </row>
    <row r="36" spans="1:2" x14ac:dyDescent="0.25">
      <c r="A36" t="s">
        <v>253</v>
      </c>
    </row>
    <row r="37" spans="1:2" x14ac:dyDescent="0.25">
      <c r="A37" t="s">
        <v>137</v>
      </c>
    </row>
    <row r="38" spans="1:2" x14ac:dyDescent="0.25">
      <c r="A38" s="11" t="s">
        <v>56</v>
      </c>
      <c r="B38" s="21">
        <v>5.7187011332206916</v>
      </c>
    </row>
    <row r="39" spans="1:2" x14ac:dyDescent="0.25">
      <c r="A39" s="11" t="s">
        <v>57</v>
      </c>
      <c r="B39" s="21">
        <v>9.7734722222222228</v>
      </c>
    </row>
    <row r="40" spans="1:2" x14ac:dyDescent="0.25">
      <c r="A40" s="11" t="s">
        <v>59</v>
      </c>
      <c r="B40" s="21">
        <v>5.6591666666666667</v>
      </c>
    </row>
    <row r="41" spans="1:2" x14ac:dyDescent="0.25">
      <c r="A41" s="11" t="s">
        <v>58</v>
      </c>
      <c r="B41" s="21">
        <v>2.700444444444444</v>
      </c>
    </row>
    <row r="42" spans="1:2" x14ac:dyDescent="0.25">
      <c r="A42" s="11" t="s">
        <v>60</v>
      </c>
      <c r="B42" s="21">
        <v>5.452916666666666</v>
      </c>
    </row>
    <row r="43" spans="1:2" x14ac:dyDescent="0.25">
      <c r="A43" s="11" t="s">
        <v>61</v>
      </c>
      <c r="B43" s="21">
        <v>7.2000000000000011</v>
      </c>
    </row>
    <row r="44" spans="1:2" x14ac:dyDescent="0.25">
      <c r="A44" s="11" t="s">
        <v>62</v>
      </c>
      <c r="B44" s="21">
        <v>11.477777777777776</v>
      </c>
    </row>
    <row r="45" spans="1:2" x14ac:dyDescent="0.25">
      <c r="A45" s="19" t="s">
        <v>138</v>
      </c>
    </row>
    <row r="46" spans="1:2" x14ac:dyDescent="0.25">
      <c r="A46" s="19" t="s">
        <v>139</v>
      </c>
    </row>
    <row r="47" spans="1:2" ht="23.25" x14ac:dyDescent="0.35">
      <c r="A47" s="18" t="s">
        <v>140</v>
      </c>
    </row>
    <row r="48" spans="1:2" x14ac:dyDescent="0.25">
      <c r="A48" s="19" t="s">
        <v>141</v>
      </c>
    </row>
    <row r="49" spans="1:1" x14ac:dyDescent="0.25">
      <c r="A49" s="19" t="s">
        <v>255</v>
      </c>
    </row>
    <row r="50" spans="1:1" x14ac:dyDescent="0.25">
      <c r="A50" s="19" t="s">
        <v>256</v>
      </c>
    </row>
    <row r="51" spans="1:1" x14ac:dyDescent="0.25">
      <c r="A51" s="19" t="s">
        <v>257</v>
      </c>
    </row>
    <row r="52" spans="1:1" x14ac:dyDescent="0.25">
      <c r="A52" t="s">
        <v>135</v>
      </c>
    </row>
    <row r="53" spans="1:1" x14ac:dyDescent="0.25">
      <c r="A53" t="s">
        <v>154</v>
      </c>
    </row>
    <row r="70" spans="1:10" x14ac:dyDescent="0.25">
      <c r="B70" s="19"/>
      <c r="C70" s="19"/>
      <c r="D70" s="19"/>
      <c r="E70" s="19"/>
      <c r="F70" s="19"/>
      <c r="G70" s="19"/>
      <c r="H70" s="61"/>
      <c r="I70" s="19"/>
      <c r="J70" s="19"/>
    </row>
    <row r="71" spans="1:10" x14ac:dyDescent="0.25">
      <c r="B71" s="19"/>
      <c r="C71" s="19"/>
      <c r="D71" s="19"/>
      <c r="E71" s="19"/>
      <c r="F71" s="19"/>
      <c r="G71" s="19"/>
      <c r="H71" s="61"/>
      <c r="I71" s="19"/>
      <c r="J71" s="19"/>
    </row>
    <row r="72" spans="1:10" x14ac:dyDescent="0.25">
      <c r="B72" s="19"/>
      <c r="C72" s="19"/>
      <c r="D72" s="19"/>
      <c r="E72" s="19"/>
      <c r="F72" s="19"/>
      <c r="G72" s="19"/>
      <c r="H72" s="61"/>
      <c r="I72" s="19"/>
      <c r="J72" s="19"/>
    </row>
    <row r="73" spans="1:10" x14ac:dyDescent="0.25">
      <c r="B73" s="19"/>
      <c r="C73" s="19"/>
      <c r="D73" s="19"/>
      <c r="E73" s="19"/>
      <c r="F73" s="19"/>
      <c r="G73" s="19"/>
      <c r="H73" s="61"/>
      <c r="I73" s="19"/>
      <c r="J73" s="19"/>
    </row>
    <row r="74" spans="1:10" x14ac:dyDescent="0.25">
      <c r="A74" s="19"/>
      <c r="B74" s="19"/>
      <c r="C74" s="19"/>
      <c r="D74" s="19"/>
      <c r="E74" s="19"/>
      <c r="F74" s="19"/>
      <c r="G74" s="19"/>
      <c r="H74" s="61"/>
      <c r="I74" s="19"/>
      <c r="J74" s="19"/>
    </row>
    <row r="75" spans="1:10" x14ac:dyDescent="0.25">
      <c r="A75" s="19"/>
      <c r="B75" s="19"/>
      <c r="C75" s="19"/>
      <c r="D75" s="19"/>
      <c r="E75" s="19"/>
      <c r="F75" s="19"/>
      <c r="G75" s="19"/>
      <c r="H75" s="61"/>
      <c r="I75" s="19"/>
      <c r="J75" s="61"/>
    </row>
    <row r="76" spans="1:10" x14ac:dyDescent="0.25">
      <c r="A76" s="19"/>
      <c r="B76" s="19"/>
      <c r="C76" s="19"/>
      <c r="D76" s="19"/>
      <c r="E76" s="19"/>
      <c r="F76" s="19"/>
      <c r="G76" s="19"/>
      <c r="H76" s="61"/>
      <c r="I76" s="19"/>
      <c r="J76" s="19"/>
    </row>
    <row r="77" spans="1:10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 spans="1:10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</row>
    <row r="79" spans="1:10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</row>
    <row r="80" spans="1:10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</row>
    <row r="81" spans="1:10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</row>
    <row r="82" spans="1:10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</row>
    <row r="83" spans="1:10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</row>
    <row r="84" spans="1:10" x14ac:dyDescent="0.25">
      <c r="A84" s="19"/>
    </row>
    <row r="85" spans="1:10" x14ac:dyDescent="0.25">
      <c r="A85" s="19"/>
    </row>
    <row r="86" spans="1:10" x14ac:dyDescent="0.25">
      <c r="A86" s="19"/>
    </row>
    <row r="87" spans="1:10" x14ac:dyDescent="0.25">
      <c r="A87" s="19"/>
    </row>
  </sheetData>
  <conditionalFormatting sqref="H70:H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M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0AD3-157B-4DB2-A491-40D29BB555AD}">
  <dimension ref="A1:A59"/>
  <sheetViews>
    <sheetView workbookViewId="0"/>
  </sheetViews>
  <sheetFormatPr defaultRowHeight="15" x14ac:dyDescent="0.25"/>
  <sheetData>
    <row r="1" spans="1:1" x14ac:dyDescent="0.25">
      <c r="A1" s="2" t="s">
        <v>70</v>
      </c>
    </row>
    <row r="2" spans="1:1" x14ac:dyDescent="0.25">
      <c r="A2" s="3" t="s">
        <v>71</v>
      </c>
    </row>
    <row r="3" spans="1:1" x14ac:dyDescent="0.25">
      <c r="A3" s="3" t="s">
        <v>72</v>
      </c>
    </row>
    <row r="4" spans="1:1" x14ac:dyDescent="0.25">
      <c r="A4" s="3" t="s">
        <v>73</v>
      </c>
    </row>
    <row r="5" spans="1:1" x14ac:dyDescent="0.25">
      <c r="A5" s="3" t="s">
        <v>22</v>
      </c>
    </row>
    <row r="6" spans="1:1" x14ac:dyDescent="0.25">
      <c r="A6" s="3" t="s">
        <v>74</v>
      </c>
    </row>
    <row r="7" spans="1:1" x14ac:dyDescent="0.25">
      <c r="A7" s="3" t="s">
        <v>75</v>
      </c>
    </row>
    <row r="8" spans="1:1" x14ac:dyDescent="0.25">
      <c r="A8" s="3" t="s">
        <v>76</v>
      </c>
    </row>
    <row r="9" spans="1:1" x14ac:dyDescent="0.25">
      <c r="A9" s="3" t="s">
        <v>77</v>
      </c>
    </row>
    <row r="10" spans="1:1" x14ac:dyDescent="0.25">
      <c r="A10" s="3" t="s">
        <v>78</v>
      </c>
    </row>
    <row r="11" spans="1:1" x14ac:dyDescent="0.25">
      <c r="A11" s="3" t="s">
        <v>79</v>
      </c>
    </row>
    <row r="12" spans="1:1" x14ac:dyDescent="0.25">
      <c r="A12" s="3" t="s">
        <v>80</v>
      </c>
    </row>
    <row r="13" spans="1:1" x14ac:dyDescent="0.25">
      <c r="A13" s="3" t="s">
        <v>81</v>
      </c>
    </row>
    <row r="14" spans="1:1" x14ac:dyDescent="0.25">
      <c r="A14" s="3" t="s">
        <v>82</v>
      </c>
    </row>
    <row r="15" spans="1:1" x14ac:dyDescent="0.25">
      <c r="A15" s="3" t="s">
        <v>83</v>
      </c>
    </row>
    <row r="16" spans="1:1" x14ac:dyDescent="0.25">
      <c r="A16" s="3" t="s">
        <v>26</v>
      </c>
    </row>
    <row r="17" spans="1:1" x14ac:dyDescent="0.25">
      <c r="A17" s="3" t="s">
        <v>84</v>
      </c>
    </row>
    <row r="18" spans="1:1" x14ac:dyDescent="0.25">
      <c r="A18" s="3" t="s">
        <v>85</v>
      </c>
    </row>
    <row r="19" spans="1:1" x14ac:dyDescent="0.25">
      <c r="A19" s="3" t="s">
        <v>86</v>
      </c>
    </row>
    <row r="20" spans="1:1" x14ac:dyDescent="0.25">
      <c r="A20" s="3" t="s">
        <v>87</v>
      </c>
    </row>
    <row r="21" spans="1:1" x14ac:dyDescent="0.25">
      <c r="A21" s="3" t="s">
        <v>27</v>
      </c>
    </row>
    <row r="22" spans="1:1" x14ac:dyDescent="0.25">
      <c r="A22" s="3" t="s">
        <v>88</v>
      </c>
    </row>
    <row r="23" spans="1:1" x14ac:dyDescent="0.25">
      <c r="A23" s="3" t="s">
        <v>89</v>
      </c>
    </row>
    <row r="24" spans="1:1" x14ac:dyDescent="0.25">
      <c r="A24" s="3" t="s">
        <v>90</v>
      </c>
    </row>
    <row r="25" spans="1:1" x14ac:dyDescent="0.25">
      <c r="A25" s="3" t="s">
        <v>31</v>
      </c>
    </row>
    <row r="26" spans="1:1" x14ac:dyDescent="0.25">
      <c r="A26" s="3" t="s">
        <v>32</v>
      </c>
    </row>
    <row r="27" spans="1:1" x14ac:dyDescent="0.25">
      <c r="A27" s="3" t="s">
        <v>91</v>
      </c>
    </row>
    <row r="28" spans="1:1" x14ac:dyDescent="0.25">
      <c r="A28" s="3" t="s">
        <v>92</v>
      </c>
    </row>
    <row r="29" spans="1:1" x14ac:dyDescent="0.25">
      <c r="A29" s="3" t="s">
        <v>93</v>
      </c>
    </row>
    <row r="30" spans="1:1" x14ac:dyDescent="0.25">
      <c r="A30" s="3" t="s">
        <v>94</v>
      </c>
    </row>
    <row r="31" spans="1:1" x14ac:dyDescent="0.25">
      <c r="A31" s="3" t="s">
        <v>95</v>
      </c>
    </row>
    <row r="32" spans="1:1" x14ac:dyDescent="0.25">
      <c r="A32" s="3" t="s">
        <v>96</v>
      </c>
    </row>
    <row r="33" spans="1:1" x14ac:dyDescent="0.25">
      <c r="A33" s="3" t="s">
        <v>97</v>
      </c>
    </row>
    <row r="34" spans="1:1" x14ac:dyDescent="0.25">
      <c r="A34" s="3" t="s">
        <v>98</v>
      </c>
    </row>
    <row r="35" spans="1:1" x14ac:dyDescent="0.25">
      <c r="A35" s="3" t="s">
        <v>99</v>
      </c>
    </row>
    <row r="36" spans="1:1" x14ac:dyDescent="0.25">
      <c r="A36" s="3" t="s">
        <v>42</v>
      </c>
    </row>
    <row r="37" spans="1:1" x14ac:dyDescent="0.25">
      <c r="A37" s="3" t="s">
        <v>100</v>
      </c>
    </row>
    <row r="38" spans="1:1" x14ac:dyDescent="0.25">
      <c r="A38" s="3" t="s">
        <v>101</v>
      </c>
    </row>
    <row r="39" spans="1:1" x14ac:dyDescent="0.25">
      <c r="A39" s="3" t="s">
        <v>66</v>
      </c>
    </row>
    <row r="40" spans="1:1" x14ac:dyDescent="0.25">
      <c r="A40" s="3" t="s">
        <v>46</v>
      </c>
    </row>
    <row r="41" spans="1:1" x14ac:dyDescent="0.25">
      <c r="A41" s="3" t="s">
        <v>47</v>
      </c>
    </row>
    <row r="42" spans="1:1" x14ac:dyDescent="0.25">
      <c r="A42" s="2" t="s">
        <v>102</v>
      </c>
    </row>
    <row r="43" spans="1:1" x14ac:dyDescent="0.25">
      <c r="A43" s="7" t="s">
        <v>103</v>
      </c>
    </row>
    <row r="44" spans="1:1" x14ac:dyDescent="0.25">
      <c r="A44" s="8"/>
    </row>
    <row r="45" spans="1:1" x14ac:dyDescent="0.25">
      <c r="A45" s="3" t="s">
        <v>104</v>
      </c>
    </row>
    <row r="46" spans="1:1" x14ac:dyDescent="0.25">
      <c r="A46" s="2" t="s">
        <v>105</v>
      </c>
    </row>
    <row r="47" spans="1:1" x14ac:dyDescent="0.25">
      <c r="A47" s="3" t="s">
        <v>106</v>
      </c>
    </row>
    <row r="48" spans="1:1" x14ac:dyDescent="0.25">
      <c r="A48" s="2" t="s">
        <v>107</v>
      </c>
    </row>
    <row r="49" spans="1:1" x14ac:dyDescent="0.25">
      <c r="A49" s="2" t="s">
        <v>108</v>
      </c>
    </row>
    <row r="50" spans="1:1" x14ac:dyDescent="0.25">
      <c r="A50" s="2" t="s">
        <v>109</v>
      </c>
    </row>
    <row r="51" spans="1:1" x14ac:dyDescent="0.25">
      <c r="A51" s="2" t="s">
        <v>110</v>
      </c>
    </row>
    <row r="52" spans="1:1" x14ac:dyDescent="0.25">
      <c r="A52" s="7" t="s">
        <v>111</v>
      </c>
    </row>
    <row r="53" spans="1:1" x14ac:dyDescent="0.25">
      <c r="A53" s="8"/>
    </row>
    <row r="54" spans="1:1" x14ac:dyDescent="0.25">
      <c r="A54" s="2" t="s">
        <v>112</v>
      </c>
    </row>
    <row r="55" spans="1:1" x14ac:dyDescent="0.25">
      <c r="A55" s="3" t="s">
        <v>113</v>
      </c>
    </row>
    <row r="56" spans="1:1" x14ac:dyDescent="0.25">
      <c r="A56" s="3" t="s">
        <v>114</v>
      </c>
    </row>
    <row r="57" spans="1:1" x14ac:dyDescent="0.25">
      <c r="A57" s="2" t="s">
        <v>115</v>
      </c>
    </row>
    <row r="58" spans="1:1" x14ac:dyDescent="0.25">
      <c r="A58" s="2" t="s">
        <v>116</v>
      </c>
    </row>
    <row r="59" spans="1:1" x14ac:dyDescent="0.25">
      <c r="A59" s="2" t="s">
        <v>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BED4-F3E3-40AB-938A-483B3BCC6FA1}">
  <dimension ref="A1:M22"/>
  <sheetViews>
    <sheetView workbookViewId="0"/>
  </sheetViews>
  <sheetFormatPr defaultRowHeight="15" x14ac:dyDescent="0.25"/>
  <cols>
    <col min="1" max="1" width="11.42578125" bestFit="1" customWidth="1"/>
    <col min="2" max="2" width="10.85546875" bestFit="1" customWidth="1"/>
    <col min="3" max="3" width="28.140625" bestFit="1" customWidth="1"/>
    <col min="5" max="5" width="36.140625" bestFit="1" customWidth="1"/>
    <col min="6" max="6" width="16.28515625" bestFit="1" customWidth="1"/>
    <col min="7" max="13" width="12" bestFit="1" customWidth="1"/>
  </cols>
  <sheetData>
    <row r="1" spans="1:13" x14ac:dyDescent="0.25">
      <c r="A1" t="s">
        <v>0</v>
      </c>
      <c r="B1" t="s">
        <v>128</v>
      </c>
      <c r="C1" t="s">
        <v>1</v>
      </c>
      <c r="E1" s="4" t="s">
        <v>65</v>
      </c>
      <c r="F1" s="4" t="s">
        <v>63</v>
      </c>
    </row>
    <row r="2" spans="1:13" x14ac:dyDescent="0.25">
      <c r="A2" s="1" t="s">
        <v>2</v>
      </c>
      <c r="B2" s="1" t="s">
        <v>129</v>
      </c>
      <c r="C2">
        <v>3.3262580458523194</v>
      </c>
      <c r="E2" s="4" t="s">
        <v>64</v>
      </c>
      <c r="F2" t="s">
        <v>7</v>
      </c>
      <c r="G2" t="s">
        <v>6</v>
      </c>
      <c r="H2" t="s">
        <v>8</v>
      </c>
      <c r="I2" t="s">
        <v>4</v>
      </c>
      <c r="J2" t="s">
        <v>3</v>
      </c>
      <c r="K2" t="s">
        <v>5</v>
      </c>
      <c r="L2" t="s">
        <v>2</v>
      </c>
      <c r="M2" t="s">
        <v>124</v>
      </c>
    </row>
    <row r="3" spans="1:13" x14ac:dyDescent="0.25">
      <c r="A3" s="1" t="s">
        <v>3</v>
      </c>
      <c r="B3" s="1" t="s">
        <v>130</v>
      </c>
      <c r="C3">
        <v>3.6815909923105052</v>
      </c>
      <c r="E3" s="5" t="s">
        <v>129</v>
      </c>
      <c r="F3" s="1">
        <v>3.0530874504095626</v>
      </c>
      <c r="G3" s="1">
        <v>3.5076714314611186</v>
      </c>
      <c r="H3" s="1">
        <v>3.6932659591899712</v>
      </c>
      <c r="I3" s="1">
        <v>3.6752445654798143</v>
      </c>
      <c r="J3" s="1">
        <v>3.6356480033364735</v>
      </c>
      <c r="K3" s="1">
        <v>3.6464946840705008</v>
      </c>
      <c r="L3" s="1">
        <v>3.3262580458523194</v>
      </c>
      <c r="M3" s="1">
        <v>3.5053814485428232</v>
      </c>
    </row>
    <row r="4" spans="1:13" x14ac:dyDescent="0.25">
      <c r="A4" s="1" t="s">
        <v>4</v>
      </c>
      <c r="B4" s="1" t="s">
        <v>129</v>
      </c>
      <c r="C4">
        <v>3.6752445654798143</v>
      </c>
      <c r="E4" s="5" t="s">
        <v>130</v>
      </c>
      <c r="F4" s="1">
        <v>3.0709960527421045</v>
      </c>
      <c r="G4" s="1">
        <v>3.5926160649700742</v>
      </c>
      <c r="H4" s="1">
        <v>3.6591824973615488</v>
      </c>
      <c r="I4" s="1">
        <v>3.6394467242312851</v>
      </c>
      <c r="J4" s="1">
        <v>3.6815909923105052</v>
      </c>
      <c r="K4" s="1">
        <v>3.6937084104667983</v>
      </c>
      <c r="L4" s="1">
        <v>3.2681113195747264</v>
      </c>
      <c r="M4" s="1">
        <v>3.5150931516652912</v>
      </c>
    </row>
    <row r="5" spans="1:13" x14ac:dyDescent="0.25">
      <c r="A5" s="1" t="s">
        <v>5</v>
      </c>
      <c r="B5" s="1" t="s">
        <v>129</v>
      </c>
      <c r="C5">
        <v>3.6464946840705008</v>
      </c>
      <c r="E5" s="5" t="s">
        <v>131</v>
      </c>
      <c r="F5" s="1">
        <v>2.9385903426791273</v>
      </c>
      <c r="G5" s="1">
        <v>2.9658980927981808</v>
      </c>
      <c r="H5" s="1">
        <v>3.9248343527013292</v>
      </c>
      <c r="I5" s="1">
        <v>3.6398175912044008</v>
      </c>
      <c r="J5" s="1">
        <v>3.4504032258064545</v>
      </c>
      <c r="K5" s="1">
        <v>3.2093796378747439</v>
      </c>
      <c r="L5" s="1">
        <v>3.5812952380952399</v>
      </c>
      <c r="M5" s="1">
        <v>3.3871740687370679</v>
      </c>
    </row>
    <row r="6" spans="1:13" x14ac:dyDescent="0.25">
      <c r="A6" s="1" t="s">
        <v>5</v>
      </c>
      <c r="B6" s="1" t="s">
        <v>130</v>
      </c>
      <c r="C6">
        <v>3.6937084104667983</v>
      </c>
      <c r="E6" s="5" t="s">
        <v>124</v>
      </c>
      <c r="F6" s="1">
        <v>3.020891281943598</v>
      </c>
      <c r="G6" s="1">
        <v>3.3553951964097912</v>
      </c>
      <c r="H6" s="1">
        <v>3.7590942697509497</v>
      </c>
      <c r="I6" s="1">
        <v>3.6515029603051672</v>
      </c>
      <c r="J6" s="1">
        <v>3.5892140738178111</v>
      </c>
      <c r="K6" s="1">
        <v>3.516527577470681</v>
      </c>
      <c r="L6" s="1">
        <v>3.3918882011740954</v>
      </c>
      <c r="M6" s="1">
        <v>3.4692162229817272</v>
      </c>
    </row>
    <row r="7" spans="1:13" x14ac:dyDescent="0.25">
      <c r="A7" s="1" t="s">
        <v>6</v>
      </c>
      <c r="B7" s="1" t="s">
        <v>130</v>
      </c>
      <c r="C7">
        <v>3.5926160649700742</v>
      </c>
    </row>
    <row r="8" spans="1:13" x14ac:dyDescent="0.25">
      <c r="A8" s="1" t="s">
        <v>6</v>
      </c>
      <c r="B8" s="1" t="s">
        <v>129</v>
      </c>
      <c r="C8">
        <v>3.5076714314611186</v>
      </c>
    </row>
    <row r="9" spans="1:13" x14ac:dyDescent="0.25">
      <c r="A9" s="1" t="s">
        <v>4</v>
      </c>
      <c r="B9" s="1" t="s">
        <v>131</v>
      </c>
      <c r="C9">
        <v>3.6398175912044008</v>
      </c>
      <c r="E9" s="6" t="s">
        <v>64</v>
      </c>
      <c r="F9" s="6" t="s">
        <v>6</v>
      </c>
      <c r="G9" s="6" t="s">
        <v>8</v>
      </c>
      <c r="H9" s="6" t="s">
        <v>4</v>
      </c>
      <c r="I9" s="6" t="s">
        <v>3</v>
      </c>
      <c r="J9" s="6" t="s">
        <v>5</v>
      </c>
      <c r="K9" s="6" t="s">
        <v>2</v>
      </c>
      <c r="L9" s="6" t="s">
        <v>7</v>
      </c>
      <c r="M9" s="10"/>
    </row>
    <row r="10" spans="1:13" x14ac:dyDescent="0.25">
      <c r="A10" s="1" t="s">
        <v>5</v>
      </c>
      <c r="B10" s="1" t="s">
        <v>131</v>
      </c>
      <c r="C10">
        <v>3.2093796378747439</v>
      </c>
      <c r="E10" s="5" t="s">
        <v>129</v>
      </c>
      <c r="F10" s="1">
        <v>3.5076714314611186</v>
      </c>
      <c r="G10" s="1">
        <v>3.6932659591899712</v>
      </c>
      <c r="H10" s="1">
        <v>3.6752445654798143</v>
      </c>
      <c r="I10" s="1">
        <v>3.6356480033364735</v>
      </c>
      <c r="J10" s="1">
        <v>3.6464946840705008</v>
      </c>
      <c r="K10" s="1">
        <v>3.3262580458523194</v>
      </c>
      <c r="L10" s="1">
        <v>3.0530874504095626</v>
      </c>
    </row>
    <row r="11" spans="1:13" x14ac:dyDescent="0.25">
      <c r="A11" s="1" t="s">
        <v>3</v>
      </c>
      <c r="B11" s="1" t="s">
        <v>129</v>
      </c>
      <c r="C11">
        <v>3.6356480033364735</v>
      </c>
      <c r="E11" s="5" t="s">
        <v>130</v>
      </c>
      <c r="F11" s="1">
        <v>3.5926160649700742</v>
      </c>
      <c r="G11" s="1">
        <v>3.6591824973615488</v>
      </c>
      <c r="H11" s="1">
        <v>3.6394467242312851</v>
      </c>
      <c r="I11" s="1">
        <v>3.6815909923105052</v>
      </c>
      <c r="J11" s="1">
        <v>3.6937084104667983</v>
      </c>
      <c r="K11" s="1">
        <v>3.2681113195747264</v>
      </c>
      <c r="L11" s="1">
        <v>3.0709960527421045</v>
      </c>
    </row>
    <row r="12" spans="1:13" x14ac:dyDescent="0.25">
      <c r="A12" s="1" t="s">
        <v>2</v>
      </c>
      <c r="B12" s="1" t="s">
        <v>130</v>
      </c>
      <c r="C12">
        <v>3.2681113195747264</v>
      </c>
      <c r="E12" s="5" t="s">
        <v>131</v>
      </c>
      <c r="F12" s="1">
        <v>2.9658980927981808</v>
      </c>
      <c r="G12" s="1">
        <v>3.9248343527013292</v>
      </c>
      <c r="H12" s="1">
        <v>3.6398175912044008</v>
      </c>
      <c r="I12" s="1">
        <v>3.4504032258064545</v>
      </c>
      <c r="J12" s="1">
        <v>3.2093796378747439</v>
      </c>
      <c r="K12" s="1">
        <v>3.5812952380952399</v>
      </c>
      <c r="L12" s="1">
        <v>2.9385903426791273</v>
      </c>
    </row>
    <row r="13" spans="1:13" x14ac:dyDescent="0.25">
      <c r="A13" s="1" t="s">
        <v>7</v>
      </c>
      <c r="B13" s="1" t="s">
        <v>130</v>
      </c>
      <c r="C13">
        <v>3.0709960527421045</v>
      </c>
      <c r="E13" s="5" t="s">
        <v>69</v>
      </c>
      <c r="F13">
        <f>AVERAGE($M$3:$M$5)</f>
        <v>3.4692162229817272</v>
      </c>
      <c r="G13">
        <f t="shared" ref="G13:L13" si="0">AVERAGE($M$3:$M$5)</f>
        <v>3.4692162229817272</v>
      </c>
      <c r="H13">
        <f t="shared" si="0"/>
        <v>3.4692162229817272</v>
      </c>
      <c r="I13">
        <f t="shared" si="0"/>
        <v>3.4692162229817272</v>
      </c>
      <c r="J13">
        <f t="shared" si="0"/>
        <v>3.4692162229817272</v>
      </c>
      <c r="K13">
        <f t="shared" si="0"/>
        <v>3.4692162229817272</v>
      </c>
      <c r="L13">
        <f t="shared" si="0"/>
        <v>3.4692162229817272</v>
      </c>
    </row>
    <row r="14" spans="1:13" x14ac:dyDescent="0.25">
      <c r="A14" s="1" t="s">
        <v>8</v>
      </c>
      <c r="B14" s="1" t="s">
        <v>129</v>
      </c>
      <c r="C14">
        <v>3.6932659591899712</v>
      </c>
    </row>
    <row r="15" spans="1:13" x14ac:dyDescent="0.25">
      <c r="A15" s="1" t="s">
        <v>4</v>
      </c>
      <c r="B15" s="1" t="s">
        <v>130</v>
      </c>
      <c r="C15">
        <v>3.6394467242312851</v>
      </c>
    </row>
    <row r="16" spans="1:13" x14ac:dyDescent="0.25">
      <c r="A16" s="1" t="s">
        <v>8</v>
      </c>
      <c r="B16" s="1" t="s">
        <v>130</v>
      </c>
      <c r="C16">
        <v>3.6591824973615488</v>
      </c>
    </row>
    <row r="17" spans="1:3" x14ac:dyDescent="0.25">
      <c r="A17" s="1" t="s">
        <v>7</v>
      </c>
      <c r="B17" s="1" t="s">
        <v>129</v>
      </c>
      <c r="C17">
        <v>3.0530874504095626</v>
      </c>
    </row>
    <row r="18" spans="1:3" x14ac:dyDescent="0.25">
      <c r="A18" s="1" t="s">
        <v>7</v>
      </c>
      <c r="B18" s="1" t="s">
        <v>131</v>
      </c>
      <c r="C18">
        <v>2.9385903426791273</v>
      </c>
    </row>
    <row r="19" spans="1:3" x14ac:dyDescent="0.25">
      <c r="A19" s="1" t="s">
        <v>6</v>
      </c>
      <c r="B19" s="1" t="s">
        <v>131</v>
      </c>
      <c r="C19">
        <v>2.9658980927981808</v>
      </c>
    </row>
    <row r="20" spans="1:3" x14ac:dyDescent="0.25">
      <c r="A20" s="1" t="s">
        <v>2</v>
      </c>
      <c r="B20" s="1" t="s">
        <v>131</v>
      </c>
      <c r="C20">
        <v>3.5812952380952399</v>
      </c>
    </row>
    <row r="21" spans="1:3" x14ac:dyDescent="0.25">
      <c r="A21" s="1" t="s">
        <v>8</v>
      </c>
      <c r="B21" s="1" t="s">
        <v>131</v>
      </c>
      <c r="C21">
        <v>3.9248343527013292</v>
      </c>
    </row>
    <row r="22" spans="1:3" x14ac:dyDescent="0.25">
      <c r="A22" s="1" t="s">
        <v>3</v>
      </c>
      <c r="B22" s="1" t="s">
        <v>131</v>
      </c>
      <c r="C22">
        <v>3.4504032258064545</v>
      </c>
    </row>
  </sheetData>
  <conditionalFormatting pivot="1" sqref="F3:M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5094-C24A-4F04-9548-450E3AFE6A5C}">
  <dimension ref="A1:A41"/>
  <sheetViews>
    <sheetView workbookViewId="0"/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3" t="s">
        <v>125</v>
      </c>
    </row>
    <row r="3" spans="1:1" x14ac:dyDescent="0.25">
      <c r="A3" s="3" t="s">
        <v>11</v>
      </c>
    </row>
    <row r="4" spans="1:1" x14ac:dyDescent="0.25">
      <c r="A4" s="2" t="s">
        <v>12</v>
      </c>
    </row>
    <row r="5" spans="1:1" x14ac:dyDescent="0.25">
      <c r="A5" s="3" t="s">
        <v>13</v>
      </c>
    </row>
    <row r="6" spans="1:1" x14ac:dyDescent="0.25">
      <c r="A6" s="3" t="s">
        <v>126</v>
      </c>
    </row>
    <row r="7" spans="1:1" x14ac:dyDescent="0.25">
      <c r="A7" s="3" t="s">
        <v>14</v>
      </c>
    </row>
    <row r="8" spans="1:1" x14ac:dyDescent="0.25">
      <c r="A8" s="3" t="s">
        <v>15</v>
      </c>
    </row>
    <row r="9" spans="1:1" x14ac:dyDescent="0.25">
      <c r="A9" s="3" t="s">
        <v>16</v>
      </c>
    </row>
    <row r="10" spans="1:1" x14ac:dyDescent="0.25">
      <c r="A10" s="3" t="s">
        <v>17</v>
      </c>
    </row>
    <row r="11" spans="1:1" x14ac:dyDescent="0.25">
      <c r="A11" s="3" t="s">
        <v>18</v>
      </c>
    </row>
    <row r="12" spans="1:1" x14ac:dyDescent="0.25">
      <c r="A12" s="3" t="s">
        <v>19</v>
      </c>
    </row>
    <row r="13" spans="1:1" x14ac:dyDescent="0.25">
      <c r="A13" s="3" t="s">
        <v>20</v>
      </c>
    </row>
    <row r="14" spans="1:1" x14ac:dyDescent="0.25">
      <c r="A14" s="3" t="s">
        <v>21</v>
      </c>
    </row>
    <row r="15" spans="1:1" x14ac:dyDescent="0.25">
      <c r="A15" s="3" t="s">
        <v>22</v>
      </c>
    </row>
    <row r="16" spans="1:1" x14ac:dyDescent="0.25">
      <c r="A16" s="3" t="s">
        <v>23</v>
      </c>
    </row>
    <row r="17" spans="1:1" x14ac:dyDescent="0.25">
      <c r="A17" s="3" t="s">
        <v>24</v>
      </c>
    </row>
    <row r="18" spans="1:1" x14ac:dyDescent="0.25">
      <c r="A18" s="3" t="s">
        <v>25</v>
      </c>
    </row>
    <row r="19" spans="1:1" x14ac:dyDescent="0.25">
      <c r="A19" s="3" t="s">
        <v>26</v>
      </c>
    </row>
    <row r="20" spans="1:1" x14ac:dyDescent="0.25">
      <c r="A20" s="3" t="s">
        <v>27</v>
      </c>
    </row>
    <row r="21" spans="1:1" x14ac:dyDescent="0.25">
      <c r="A21" s="3" t="s">
        <v>28</v>
      </c>
    </row>
    <row r="22" spans="1:1" x14ac:dyDescent="0.25">
      <c r="A22" s="3" t="s">
        <v>29</v>
      </c>
    </row>
    <row r="23" spans="1:1" x14ac:dyDescent="0.25">
      <c r="A23" s="3" t="s">
        <v>30</v>
      </c>
    </row>
    <row r="24" spans="1:1" x14ac:dyDescent="0.25">
      <c r="A24" s="3" t="s">
        <v>31</v>
      </c>
    </row>
    <row r="25" spans="1:1" x14ac:dyDescent="0.25">
      <c r="A25" s="3" t="s">
        <v>32</v>
      </c>
    </row>
    <row r="26" spans="1:1" x14ac:dyDescent="0.25">
      <c r="A26" s="3" t="s">
        <v>33</v>
      </c>
    </row>
    <row r="27" spans="1:1" x14ac:dyDescent="0.25">
      <c r="A27" s="3" t="s">
        <v>34</v>
      </c>
    </row>
    <row r="28" spans="1:1" x14ac:dyDescent="0.25">
      <c r="A28" s="3" t="s">
        <v>35</v>
      </c>
    </row>
    <row r="29" spans="1:1" x14ac:dyDescent="0.25">
      <c r="A29" s="3" t="s">
        <v>127</v>
      </c>
    </row>
    <row r="30" spans="1:1" x14ac:dyDescent="0.25">
      <c r="A30" s="3" t="s">
        <v>37</v>
      </c>
    </row>
    <row r="31" spans="1:1" x14ac:dyDescent="0.25">
      <c r="A31" s="3" t="s">
        <v>38</v>
      </c>
    </row>
    <row r="32" spans="1:1" x14ac:dyDescent="0.25">
      <c r="A32" s="3" t="s">
        <v>39</v>
      </c>
    </row>
    <row r="33" spans="1:1" x14ac:dyDescent="0.25">
      <c r="A33" s="3" t="s">
        <v>40</v>
      </c>
    </row>
    <row r="34" spans="1:1" x14ac:dyDescent="0.25">
      <c r="A34" s="3" t="s">
        <v>41</v>
      </c>
    </row>
    <row r="35" spans="1:1" x14ac:dyDescent="0.25">
      <c r="A35" s="3" t="s">
        <v>42</v>
      </c>
    </row>
    <row r="36" spans="1:1" x14ac:dyDescent="0.25">
      <c r="A36" s="3" t="s">
        <v>43</v>
      </c>
    </row>
    <row r="37" spans="1:1" x14ac:dyDescent="0.25">
      <c r="A37" s="3" t="s">
        <v>44</v>
      </c>
    </row>
    <row r="38" spans="1:1" x14ac:dyDescent="0.25">
      <c r="A38" s="3" t="s">
        <v>66</v>
      </c>
    </row>
    <row r="39" spans="1:1" x14ac:dyDescent="0.25">
      <c r="A39" s="3" t="s">
        <v>46</v>
      </c>
    </row>
    <row r="40" spans="1:1" x14ac:dyDescent="0.25">
      <c r="A40" s="3" t="s">
        <v>47</v>
      </c>
    </row>
    <row r="41" spans="1:1" x14ac:dyDescent="0.25">
      <c r="A41" s="2" t="s">
        <v>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2F6D-C4F9-4E9F-9968-50E6E076845E}">
  <dimension ref="A1:N15"/>
  <sheetViews>
    <sheetView workbookViewId="0">
      <selection activeCell="J1" sqref="J1:N14"/>
    </sheetView>
  </sheetViews>
  <sheetFormatPr defaultRowHeight="15" x14ac:dyDescent="0.25"/>
  <cols>
    <col min="6" max="6" width="16.85546875" bestFit="1" customWidth="1"/>
    <col min="7" max="8" width="8" bestFit="1" customWidth="1"/>
    <col min="10" max="10" width="16.85546875" bestFit="1" customWidth="1"/>
    <col min="11" max="11" width="15.42578125" bestFit="1" customWidth="1"/>
    <col min="12" max="12" width="15.42578125" customWidth="1"/>
    <col min="13" max="13" width="25.28515625" bestFit="1" customWidth="1"/>
    <col min="14" max="14" width="11" bestFit="1" customWidth="1"/>
    <col min="16" max="16" width="25.28515625" bestFit="1" customWidth="1"/>
    <col min="17" max="17" width="10.7109375" bestFit="1" customWidth="1"/>
  </cols>
  <sheetData>
    <row r="1" spans="1:14" ht="15.75" thickBot="1" x14ac:dyDescent="0.3">
      <c r="A1" s="2" t="s">
        <v>239</v>
      </c>
      <c r="F1" t="s">
        <v>49</v>
      </c>
      <c r="G1" t="s">
        <v>238</v>
      </c>
      <c r="H1" s="31"/>
      <c r="J1" s="57" t="s">
        <v>49</v>
      </c>
      <c r="K1" s="54" t="s">
        <v>245</v>
      </c>
      <c r="L1" s="16" t="s">
        <v>247</v>
      </c>
      <c r="M1" s="16" t="s">
        <v>246</v>
      </c>
      <c r="N1" s="17" t="s">
        <v>247</v>
      </c>
    </row>
    <row r="2" spans="1:14" x14ac:dyDescent="0.25">
      <c r="A2" s="2" t="s">
        <v>240</v>
      </c>
      <c r="F2" t="s">
        <v>54</v>
      </c>
      <c r="G2">
        <v>844550</v>
      </c>
      <c r="H2" s="32">
        <f>G2/$G$15</f>
        <v>0.19660888950140423</v>
      </c>
      <c r="J2" s="58" t="s">
        <v>51</v>
      </c>
      <c r="K2" s="14">
        <v>2856417</v>
      </c>
      <c r="L2" s="52">
        <f t="shared" ref="L2:L14" si="0">K2/(SUM($K$2:$K$14))</f>
        <v>0.66496592779933994</v>
      </c>
      <c r="M2" s="15">
        <v>267394</v>
      </c>
      <c r="N2" s="53">
        <f>M2/(SUM($M$2:$M$14))</f>
        <v>0.75194951645242847</v>
      </c>
    </row>
    <row r="3" spans="1:14" x14ac:dyDescent="0.25">
      <c r="A3" s="2" t="s">
        <v>107</v>
      </c>
      <c r="F3" t="s">
        <v>51</v>
      </c>
      <c r="G3">
        <v>2856417</v>
      </c>
      <c r="H3" s="32">
        <f t="shared" ref="H3:H14" si="1">G3/$G$15</f>
        <v>0.66496592779933994</v>
      </c>
      <c r="J3" s="13" t="s">
        <v>55</v>
      </c>
      <c r="K3" s="12">
        <v>29123</v>
      </c>
      <c r="L3" s="44">
        <f t="shared" si="0"/>
        <v>6.7797533466927894E-3</v>
      </c>
      <c r="M3" s="11">
        <v>2743</v>
      </c>
      <c r="N3" s="47">
        <f t="shared" ref="N3:N14" si="2">M3/(SUM($M$2:$M$14))</f>
        <v>7.7137015925152069E-3</v>
      </c>
    </row>
    <row r="4" spans="1:14" x14ac:dyDescent="0.25">
      <c r="A4" s="2" t="s">
        <v>48</v>
      </c>
      <c r="F4" t="s">
        <v>53</v>
      </c>
      <c r="G4">
        <v>115969</v>
      </c>
      <c r="H4" s="32">
        <f t="shared" si="1"/>
        <v>2.6997260442351959E-2</v>
      </c>
      <c r="J4" s="13" t="s">
        <v>52</v>
      </c>
      <c r="K4" s="12">
        <v>136078</v>
      </c>
      <c r="L4" s="44">
        <f t="shared" si="0"/>
        <v>3.1678579676244253E-2</v>
      </c>
      <c r="M4" s="11">
        <v>12844</v>
      </c>
      <c r="N4" s="47">
        <f t="shared" si="2"/>
        <v>3.6119133523246562E-2</v>
      </c>
    </row>
    <row r="5" spans="1:14" x14ac:dyDescent="0.25">
      <c r="F5" s="33" t="s">
        <v>56</v>
      </c>
      <c r="G5" s="33">
        <v>2922</v>
      </c>
      <c r="H5" s="34">
        <f t="shared" si="1"/>
        <v>6.8023346767284731E-4</v>
      </c>
      <c r="J5" s="13" t="s">
        <v>50</v>
      </c>
      <c r="K5" s="12">
        <v>310072</v>
      </c>
      <c r="L5" s="44">
        <f t="shared" si="0"/>
        <v>7.218389862705514E-2</v>
      </c>
      <c r="M5" s="11">
        <v>36603</v>
      </c>
      <c r="N5" s="47">
        <f t="shared" si="2"/>
        <v>0.10293278140387682</v>
      </c>
    </row>
    <row r="6" spans="1:14" x14ac:dyDescent="0.25">
      <c r="F6" t="s">
        <v>50</v>
      </c>
      <c r="G6">
        <v>310072</v>
      </c>
      <c r="H6" s="32">
        <f t="shared" si="1"/>
        <v>7.218389862705514E-2</v>
      </c>
      <c r="J6" s="13" t="s">
        <v>54</v>
      </c>
      <c r="K6" s="12">
        <v>844550</v>
      </c>
      <c r="L6" s="44">
        <f t="shared" si="0"/>
        <v>0.19660888950140423</v>
      </c>
      <c r="M6" s="11">
        <v>24474</v>
      </c>
      <c r="N6" s="47">
        <f t="shared" si="2"/>
        <v>6.8824328390527587E-2</v>
      </c>
    </row>
    <row r="7" spans="1:14" x14ac:dyDescent="0.25">
      <c r="F7" s="33" t="s">
        <v>61</v>
      </c>
      <c r="G7" s="33">
        <v>27</v>
      </c>
      <c r="H7" s="34">
        <f t="shared" si="1"/>
        <v>6.2855248552932499E-6</v>
      </c>
      <c r="J7" s="13" t="s">
        <v>53</v>
      </c>
      <c r="K7" s="12">
        <v>115969</v>
      </c>
      <c r="L7" s="44">
        <f t="shared" si="0"/>
        <v>2.6997260442351959E-2</v>
      </c>
      <c r="M7" s="11">
        <v>10943</v>
      </c>
      <c r="N7" s="47">
        <f t="shared" si="2"/>
        <v>3.0773254293435619E-2</v>
      </c>
    </row>
    <row r="8" spans="1:14" x14ac:dyDescent="0.25">
      <c r="F8" s="33" t="s">
        <v>58</v>
      </c>
      <c r="G8" s="33">
        <v>149</v>
      </c>
      <c r="H8" s="34">
        <f t="shared" si="1"/>
        <v>3.4686785312544235E-5</v>
      </c>
      <c r="J8" s="59" t="s">
        <v>61</v>
      </c>
      <c r="K8" s="55">
        <v>27</v>
      </c>
      <c r="L8" s="46">
        <f t="shared" si="0"/>
        <v>6.2855248552932499E-6</v>
      </c>
      <c r="M8" s="45">
        <v>4</v>
      </c>
      <c r="N8" s="48">
        <f t="shared" si="2"/>
        <v>1.124856229313191E-5</v>
      </c>
    </row>
    <row r="9" spans="1:14" x14ac:dyDescent="0.25">
      <c r="F9" t="s">
        <v>52</v>
      </c>
      <c r="G9">
        <v>136078</v>
      </c>
      <c r="H9" s="32">
        <f t="shared" si="1"/>
        <v>3.1678579676244253E-2</v>
      </c>
      <c r="J9" s="59" t="s">
        <v>62</v>
      </c>
      <c r="K9" s="55">
        <v>59</v>
      </c>
      <c r="L9" s="46">
        <f t="shared" si="0"/>
        <v>1.3735035794900066E-5</v>
      </c>
      <c r="M9" s="45">
        <v>12</v>
      </c>
      <c r="N9" s="48">
        <f t="shared" si="2"/>
        <v>3.3745686879395724E-5</v>
      </c>
    </row>
    <row r="10" spans="1:14" x14ac:dyDescent="0.25">
      <c r="F10" s="33" t="s">
        <v>60</v>
      </c>
      <c r="G10" s="33">
        <v>92</v>
      </c>
      <c r="H10" s="34">
        <f t="shared" si="1"/>
        <v>2.1417343951369592E-5</v>
      </c>
      <c r="J10" s="59" t="s">
        <v>56</v>
      </c>
      <c r="K10" s="55">
        <v>2922</v>
      </c>
      <c r="L10" s="46">
        <f t="shared" si="0"/>
        <v>6.8023346767284731E-4</v>
      </c>
      <c r="M10" s="45">
        <v>511</v>
      </c>
      <c r="N10" s="48">
        <f t="shared" si="2"/>
        <v>1.4370038329476014E-3</v>
      </c>
    </row>
    <row r="11" spans="1:14" x14ac:dyDescent="0.25">
      <c r="F11" s="33" t="s">
        <v>59</v>
      </c>
      <c r="G11" s="33">
        <v>47</v>
      </c>
      <c r="H11" s="34">
        <f t="shared" si="1"/>
        <v>1.094146919254751E-5</v>
      </c>
      <c r="J11" s="59" t="s">
        <v>59</v>
      </c>
      <c r="K11" s="55">
        <v>47</v>
      </c>
      <c r="L11" s="46">
        <f t="shared" si="0"/>
        <v>1.094146919254751E-5</v>
      </c>
      <c r="M11" s="45">
        <v>10</v>
      </c>
      <c r="N11" s="48">
        <f t="shared" si="2"/>
        <v>2.8121405732829774E-5</v>
      </c>
    </row>
    <row r="12" spans="1:14" x14ac:dyDescent="0.25">
      <c r="F12" s="33" t="s">
        <v>57</v>
      </c>
      <c r="G12" s="33">
        <v>79</v>
      </c>
      <c r="H12" s="34">
        <f t="shared" si="1"/>
        <v>1.8390980132154324E-5</v>
      </c>
      <c r="J12" s="59" t="s">
        <v>60</v>
      </c>
      <c r="K12" s="55">
        <v>92</v>
      </c>
      <c r="L12" s="46">
        <f t="shared" si="0"/>
        <v>2.1417343951369592E-5</v>
      </c>
      <c r="M12" s="45">
        <v>19</v>
      </c>
      <c r="N12" s="48">
        <f t="shared" si="2"/>
        <v>5.3430670892376567E-5</v>
      </c>
    </row>
    <row r="13" spans="1:14" x14ac:dyDescent="0.25">
      <c r="F13" s="33" t="s">
        <v>62</v>
      </c>
      <c r="G13" s="33">
        <v>59</v>
      </c>
      <c r="H13" s="34">
        <f t="shared" si="1"/>
        <v>1.3735035794900066E-5</v>
      </c>
      <c r="J13" s="59" t="s">
        <v>58</v>
      </c>
      <c r="K13" s="55">
        <v>149</v>
      </c>
      <c r="L13" s="46">
        <f t="shared" si="0"/>
        <v>3.4686785312544235E-5</v>
      </c>
      <c r="M13" s="45">
        <v>25</v>
      </c>
      <c r="N13" s="48">
        <f t="shared" si="2"/>
        <v>7.0303514332074429E-5</v>
      </c>
    </row>
    <row r="14" spans="1:14" ht="15.75" thickBot="1" x14ac:dyDescent="0.3">
      <c r="F14" t="s">
        <v>55</v>
      </c>
      <c r="G14">
        <v>29123</v>
      </c>
      <c r="H14" s="32">
        <f t="shared" si="1"/>
        <v>6.7797533466927894E-3</v>
      </c>
      <c r="J14" s="60" t="s">
        <v>57</v>
      </c>
      <c r="K14" s="56">
        <v>79</v>
      </c>
      <c r="L14" s="50">
        <f t="shared" si="0"/>
        <v>1.8390980132154324E-5</v>
      </c>
      <c r="M14" s="49">
        <v>19</v>
      </c>
      <c r="N14" s="51">
        <f t="shared" si="2"/>
        <v>5.3430670892376567E-5</v>
      </c>
    </row>
    <row r="15" spans="1:14" x14ac:dyDescent="0.25">
      <c r="G15">
        <f>SUM(G2:G14)</f>
        <v>4295584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1618-1CBB-48E5-8839-DD9BAB1CBE9C}">
  <dimension ref="A1:F14"/>
  <sheetViews>
    <sheetView workbookViewId="0">
      <selection activeCell="I24" sqref="I24"/>
    </sheetView>
  </sheetViews>
  <sheetFormatPr defaultRowHeight="15" x14ac:dyDescent="0.25"/>
  <cols>
    <col min="1" max="1" width="17.85546875" bestFit="1" customWidth="1"/>
    <col min="2" max="2" width="7" bestFit="1" customWidth="1"/>
    <col min="4" max="4" width="16.85546875" bestFit="1" customWidth="1"/>
  </cols>
  <sheetData>
    <row r="1" spans="1:6" x14ac:dyDescent="0.25">
      <c r="A1" t="s">
        <v>144</v>
      </c>
      <c r="B1" t="s">
        <v>238</v>
      </c>
      <c r="D1" t="s">
        <v>144</v>
      </c>
      <c r="E1" t="s">
        <v>238</v>
      </c>
    </row>
    <row r="2" spans="1:6" x14ac:dyDescent="0.25">
      <c r="A2" s="1" t="s">
        <v>50</v>
      </c>
      <c r="B2">
        <v>36603</v>
      </c>
      <c r="D2" t="s">
        <v>50</v>
      </c>
      <c r="E2">
        <v>36603</v>
      </c>
      <c r="F2" s="30">
        <f>E2/SUM($E$2:$E$14)</f>
        <v>0.10293278140387682</v>
      </c>
    </row>
    <row r="3" spans="1:6" x14ac:dyDescent="0.25">
      <c r="A3" s="1" t="s">
        <v>52</v>
      </c>
      <c r="B3">
        <v>12844</v>
      </c>
      <c r="D3" t="s">
        <v>52</v>
      </c>
      <c r="E3">
        <v>12844</v>
      </c>
      <c r="F3" s="30">
        <f t="shared" ref="F3:F14" si="0">E3/SUM($E$2:$E$14)</f>
        <v>3.6119133523246562E-2</v>
      </c>
    </row>
    <row r="4" spans="1:6" x14ac:dyDescent="0.25">
      <c r="A4" s="1" t="s">
        <v>51</v>
      </c>
      <c r="B4">
        <v>267394</v>
      </c>
      <c r="D4" t="s">
        <v>51</v>
      </c>
      <c r="E4">
        <v>267394</v>
      </c>
      <c r="F4" s="30">
        <f t="shared" si="0"/>
        <v>0.75194951645242847</v>
      </c>
    </row>
    <row r="5" spans="1:6" x14ac:dyDescent="0.25">
      <c r="A5" s="1" t="s">
        <v>53</v>
      </c>
      <c r="B5">
        <v>10943</v>
      </c>
      <c r="D5" t="s">
        <v>53</v>
      </c>
      <c r="E5">
        <v>10943</v>
      </c>
      <c r="F5" s="30">
        <f t="shared" si="0"/>
        <v>3.0773254293435619E-2</v>
      </c>
    </row>
    <row r="6" spans="1:6" x14ac:dyDescent="0.25">
      <c r="A6" s="1" t="s">
        <v>54</v>
      </c>
      <c r="B6">
        <v>24474</v>
      </c>
      <c r="D6" t="s">
        <v>54</v>
      </c>
      <c r="E6">
        <v>24474</v>
      </c>
      <c r="F6" s="30">
        <f t="shared" si="0"/>
        <v>6.8824328390527587E-2</v>
      </c>
    </row>
    <row r="7" spans="1:6" x14ac:dyDescent="0.25">
      <c r="A7" s="1" t="s">
        <v>55</v>
      </c>
      <c r="B7">
        <v>2743</v>
      </c>
      <c r="D7" t="s">
        <v>55</v>
      </c>
      <c r="E7">
        <v>2743</v>
      </c>
      <c r="F7" s="30">
        <f t="shared" si="0"/>
        <v>7.7137015925152069E-3</v>
      </c>
    </row>
    <row r="8" spans="1:6" x14ac:dyDescent="0.25">
      <c r="A8" s="1" t="s">
        <v>56</v>
      </c>
      <c r="B8">
        <v>511</v>
      </c>
      <c r="D8" t="s">
        <v>56</v>
      </c>
      <c r="E8">
        <v>511</v>
      </c>
      <c r="F8" s="30">
        <f t="shared" si="0"/>
        <v>1.4370038329476014E-3</v>
      </c>
    </row>
    <row r="9" spans="1:6" x14ac:dyDescent="0.25">
      <c r="A9" s="1" t="s">
        <v>57</v>
      </c>
      <c r="B9">
        <v>19</v>
      </c>
      <c r="D9" t="s">
        <v>57</v>
      </c>
      <c r="E9">
        <v>19</v>
      </c>
      <c r="F9" s="30">
        <f t="shared" si="0"/>
        <v>5.3430670892376567E-5</v>
      </c>
    </row>
    <row r="10" spans="1:6" x14ac:dyDescent="0.25">
      <c r="A10" s="1" t="s">
        <v>59</v>
      </c>
      <c r="B10">
        <v>10</v>
      </c>
      <c r="D10" t="s">
        <v>59</v>
      </c>
      <c r="E10">
        <v>10</v>
      </c>
      <c r="F10" s="30">
        <f t="shared" si="0"/>
        <v>2.8121405732829774E-5</v>
      </c>
    </row>
    <row r="11" spans="1:6" x14ac:dyDescent="0.25">
      <c r="A11" s="1" t="s">
        <v>58</v>
      </c>
      <c r="B11">
        <v>25</v>
      </c>
      <c r="D11" t="s">
        <v>58</v>
      </c>
      <c r="E11">
        <v>25</v>
      </c>
      <c r="F11" s="30">
        <f t="shared" si="0"/>
        <v>7.0303514332074429E-5</v>
      </c>
    </row>
    <row r="12" spans="1:6" x14ac:dyDescent="0.25">
      <c r="A12" s="1" t="s">
        <v>60</v>
      </c>
      <c r="B12">
        <v>19</v>
      </c>
      <c r="D12" t="s">
        <v>60</v>
      </c>
      <c r="E12">
        <v>19</v>
      </c>
      <c r="F12" s="30">
        <f t="shared" si="0"/>
        <v>5.3430670892376567E-5</v>
      </c>
    </row>
    <row r="13" spans="1:6" x14ac:dyDescent="0.25">
      <c r="A13" s="1" t="s">
        <v>61</v>
      </c>
      <c r="B13">
        <v>4</v>
      </c>
      <c r="D13" t="s">
        <v>61</v>
      </c>
      <c r="E13">
        <v>4</v>
      </c>
      <c r="F13" s="30">
        <f t="shared" si="0"/>
        <v>1.124856229313191E-5</v>
      </c>
    </row>
    <row r="14" spans="1:6" x14ac:dyDescent="0.25">
      <c r="A14" s="1" t="s">
        <v>62</v>
      </c>
      <c r="B14">
        <v>12</v>
      </c>
      <c r="D14" t="s">
        <v>62</v>
      </c>
      <c r="E14">
        <v>12</v>
      </c>
      <c r="F14" s="30">
        <f t="shared" si="0"/>
        <v>3.3745686879395724E-5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6379-28B8-4A02-850E-A4D852DAAFCA}">
  <dimension ref="A1:A90"/>
  <sheetViews>
    <sheetView workbookViewId="0">
      <selection sqref="A1:A90"/>
    </sheetView>
  </sheetViews>
  <sheetFormatPr defaultRowHeight="15" x14ac:dyDescent="0.25"/>
  <sheetData>
    <row r="1" spans="1:1" x14ac:dyDescent="0.25">
      <c r="A1" s="2" t="s">
        <v>235</v>
      </c>
    </row>
    <row r="2" spans="1:1" x14ac:dyDescent="0.25">
      <c r="A2" s="3" t="s">
        <v>236</v>
      </c>
    </row>
    <row r="3" spans="1:1" x14ac:dyDescent="0.25">
      <c r="A3" s="2" t="s">
        <v>12</v>
      </c>
    </row>
    <row r="4" spans="1:1" x14ac:dyDescent="0.25">
      <c r="A4" s="2" t="s">
        <v>155</v>
      </c>
    </row>
    <row r="5" spans="1:1" x14ac:dyDescent="0.25">
      <c r="A5" s="3" t="s">
        <v>158</v>
      </c>
    </row>
    <row r="6" spans="1:1" x14ac:dyDescent="0.25">
      <c r="A6" s="3" t="s">
        <v>160</v>
      </c>
    </row>
    <row r="7" spans="1:1" x14ac:dyDescent="0.25">
      <c r="A7" s="3" t="s">
        <v>161</v>
      </c>
    </row>
    <row r="8" spans="1:1" x14ac:dyDescent="0.25">
      <c r="A8" s="3" t="s">
        <v>162</v>
      </c>
    </row>
    <row r="9" spans="1:1" x14ac:dyDescent="0.25">
      <c r="A9" s="3" t="s">
        <v>163</v>
      </c>
    </row>
    <row r="10" spans="1:1" x14ac:dyDescent="0.25">
      <c r="A10" s="3" t="s">
        <v>164</v>
      </c>
    </row>
    <row r="11" spans="1:1" x14ac:dyDescent="0.25">
      <c r="A11" s="3" t="s">
        <v>165</v>
      </c>
    </row>
    <row r="12" spans="1:1" x14ac:dyDescent="0.25">
      <c r="A12" s="3" t="s">
        <v>166</v>
      </c>
    </row>
    <row r="13" spans="1:1" x14ac:dyDescent="0.25">
      <c r="A13" s="3" t="s">
        <v>167</v>
      </c>
    </row>
    <row r="14" spans="1:1" x14ac:dyDescent="0.25">
      <c r="A14" s="3" t="s">
        <v>168</v>
      </c>
    </row>
    <row r="15" spans="1:1" x14ac:dyDescent="0.25">
      <c r="A15" s="3" t="s">
        <v>169</v>
      </c>
    </row>
    <row r="16" spans="1:1" x14ac:dyDescent="0.25">
      <c r="A16" s="3" t="s">
        <v>170</v>
      </c>
    </row>
    <row r="17" spans="1:1" x14ac:dyDescent="0.25">
      <c r="A17" s="3" t="s">
        <v>171</v>
      </c>
    </row>
    <row r="18" spans="1:1" x14ac:dyDescent="0.25">
      <c r="A18" s="3" t="s">
        <v>172</v>
      </c>
    </row>
    <row r="19" spans="1:1" x14ac:dyDescent="0.25">
      <c r="A19" s="3" t="s">
        <v>173</v>
      </c>
    </row>
    <row r="20" spans="1:1" x14ac:dyDescent="0.25">
      <c r="A20" s="3" t="s">
        <v>174</v>
      </c>
    </row>
    <row r="21" spans="1:1" x14ac:dyDescent="0.25">
      <c r="A21" s="3" t="s">
        <v>175</v>
      </c>
    </row>
    <row r="22" spans="1:1" x14ac:dyDescent="0.25">
      <c r="A22" s="3" t="s">
        <v>176</v>
      </c>
    </row>
    <row r="23" spans="1:1" x14ac:dyDescent="0.25">
      <c r="A23" s="3" t="s">
        <v>177</v>
      </c>
    </row>
    <row r="24" spans="1:1" x14ac:dyDescent="0.25">
      <c r="A24" s="3" t="s">
        <v>178</v>
      </c>
    </row>
    <row r="25" spans="1:1" x14ac:dyDescent="0.25">
      <c r="A25" s="3" t="s">
        <v>179</v>
      </c>
    </row>
    <row r="26" spans="1:1" x14ac:dyDescent="0.25">
      <c r="A26" s="3" t="s">
        <v>180</v>
      </c>
    </row>
    <row r="27" spans="1:1" x14ac:dyDescent="0.25">
      <c r="A27" s="3" t="s">
        <v>181</v>
      </c>
    </row>
    <row r="28" spans="1:1" x14ac:dyDescent="0.25">
      <c r="A28" s="3" t="s">
        <v>182</v>
      </c>
    </row>
    <row r="29" spans="1:1" x14ac:dyDescent="0.25">
      <c r="A29" s="3" t="s">
        <v>183</v>
      </c>
    </row>
    <row r="30" spans="1:1" x14ac:dyDescent="0.25">
      <c r="A30" s="3" t="s">
        <v>184</v>
      </c>
    </row>
    <row r="31" spans="1:1" x14ac:dyDescent="0.25">
      <c r="A31" s="3" t="s">
        <v>185</v>
      </c>
    </row>
    <row r="32" spans="1:1" x14ac:dyDescent="0.25">
      <c r="A32" s="3" t="s">
        <v>186</v>
      </c>
    </row>
    <row r="33" spans="1:1" x14ac:dyDescent="0.25">
      <c r="A33" s="3" t="s">
        <v>187</v>
      </c>
    </row>
    <row r="34" spans="1:1" x14ac:dyDescent="0.25">
      <c r="A34" s="3" t="s">
        <v>44</v>
      </c>
    </row>
    <row r="35" spans="1:1" x14ac:dyDescent="0.25">
      <c r="A35" s="3" t="s">
        <v>188</v>
      </c>
    </row>
    <row r="36" spans="1:1" x14ac:dyDescent="0.25">
      <c r="A36" s="3" t="s">
        <v>189</v>
      </c>
    </row>
    <row r="37" spans="1:1" x14ac:dyDescent="0.25">
      <c r="A37" s="3" t="s">
        <v>164</v>
      </c>
    </row>
    <row r="38" spans="1:1" x14ac:dyDescent="0.25">
      <c r="A38" s="3" t="s">
        <v>190</v>
      </c>
    </row>
    <row r="39" spans="1:1" x14ac:dyDescent="0.25">
      <c r="A39" s="3" t="s">
        <v>95</v>
      </c>
    </row>
    <row r="40" spans="1:1" x14ac:dyDescent="0.25">
      <c r="A40" s="3" t="s">
        <v>191</v>
      </c>
    </row>
    <row r="41" spans="1:1" x14ac:dyDescent="0.25">
      <c r="A41" s="3" t="s">
        <v>192</v>
      </c>
    </row>
    <row r="42" spans="1:1" x14ac:dyDescent="0.25">
      <c r="A42" s="3" t="s">
        <v>163</v>
      </c>
    </row>
    <row r="43" spans="1:1" x14ac:dyDescent="0.25">
      <c r="A43" s="3" t="s">
        <v>168</v>
      </c>
    </row>
    <row r="44" spans="1:1" x14ac:dyDescent="0.25">
      <c r="A44" s="3" t="s">
        <v>193</v>
      </c>
    </row>
    <row r="45" spans="1:1" x14ac:dyDescent="0.25">
      <c r="A45" s="3" t="s">
        <v>194</v>
      </c>
    </row>
    <row r="46" spans="1:1" x14ac:dyDescent="0.25">
      <c r="A46" s="3" t="s">
        <v>195</v>
      </c>
    </row>
    <row r="47" spans="1:1" x14ac:dyDescent="0.25">
      <c r="A47" s="3" t="s">
        <v>196</v>
      </c>
    </row>
    <row r="48" spans="1:1" x14ac:dyDescent="0.25">
      <c r="A48" s="3" t="s">
        <v>197</v>
      </c>
    </row>
    <row r="49" spans="1:1" x14ac:dyDescent="0.25">
      <c r="A49" s="3" t="s">
        <v>198</v>
      </c>
    </row>
    <row r="50" spans="1:1" x14ac:dyDescent="0.25">
      <c r="A50" s="3" t="s">
        <v>199</v>
      </c>
    </row>
    <row r="51" spans="1:1" x14ac:dyDescent="0.25">
      <c r="A51" s="3" t="s">
        <v>200</v>
      </c>
    </row>
    <row r="52" spans="1:1" x14ac:dyDescent="0.25">
      <c r="A52" s="3" t="s">
        <v>201</v>
      </c>
    </row>
    <row r="53" spans="1:1" x14ac:dyDescent="0.25">
      <c r="A53" s="3" t="s">
        <v>202</v>
      </c>
    </row>
    <row r="54" spans="1:1" x14ac:dyDescent="0.25">
      <c r="A54" s="3" t="s">
        <v>167</v>
      </c>
    </row>
    <row r="55" spans="1:1" x14ac:dyDescent="0.25">
      <c r="A55" s="3" t="s">
        <v>174</v>
      </c>
    </row>
    <row r="56" spans="1:1" x14ac:dyDescent="0.25">
      <c r="A56" s="3" t="s">
        <v>169</v>
      </c>
    </row>
    <row r="57" spans="1:1" x14ac:dyDescent="0.25">
      <c r="A57" s="3" t="s">
        <v>203</v>
      </c>
    </row>
    <row r="58" spans="1:1" x14ac:dyDescent="0.25">
      <c r="A58" s="3" t="s">
        <v>204</v>
      </c>
    </row>
    <row r="59" spans="1:1" x14ac:dyDescent="0.25">
      <c r="A59" s="3" t="s">
        <v>205</v>
      </c>
    </row>
    <row r="60" spans="1:1" x14ac:dyDescent="0.25">
      <c r="A60" s="3" t="s">
        <v>178</v>
      </c>
    </row>
    <row r="61" spans="1:1" x14ac:dyDescent="0.25">
      <c r="A61" s="3" t="s">
        <v>206</v>
      </c>
    </row>
    <row r="62" spans="1:1" x14ac:dyDescent="0.25">
      <c r="A62" s="3" t="s">
        <v>207</v>
      </c>
    </row>
    <row r="63" spans="1:1" x14ac:dyDescent="0.25">
      <c r="A63" s="3" t="s">
        <v>208</v>
      </c>
    </row>
    <row r="64" spans="1:1" x14ac:dyDescent="0.25">
      <c r="A64" s="3" t="s">
        <v>209</v>
      </c>
    </row>
    <row r="65" spans="1:1" x14ac:dyDescent="0.25">
      <c r="A65" s="3" t="s">
        <v>210</v>
      </c>
    </row>
    <row r="66" spans="1:1" x14ac:dyDescent="0.25">
      <c r="A66" s="3" t="s">
        <v>211</v>
      </c>
    </row>
    <row r="67" spans="1:1" x14ac:dyDescent="0.25">
      <c r="A67" s="3" t="s">
        <v>212</v>
      </c>
    </row>
    <row r="68" spans="1:1" x14ac:dyDescent="0.25">
      <c r="A68" s="3" t="s">
        <v>213</v>
      </c>
    </row>
    <row r="69" spans="1:1" x14ac:dyDescent="0.25">
      <c r="A69" s="3" t="s">
        <v>214</v>
      </c>
    </row>
    <row r="70" spans="1:1" x14ac:dyDescent="0.25">
      <c r="A70" s="3" t="s">
        <v>215</v>
      </c>
    </row>
    <row r="71" spans="1:1" x14ac:dyDescent="0.25">
      <c r="A71" s="3" t="s">
        <v>216</v>
      </c>
    </row>
    <row r="72" spans="1:1" x14ac:dyDescent="0.25">
      <c r="A72" s="3" t="s">
        <v>217</v>
      </c>
    </row>
    <row r="73" spans="1:1" x14ac:dyDescent="0.25">
      <c r="A73" s="3" t="s">
        <v>218</v>
      </c>
    </row>
    <row r="74" spans="1:1" x14ac:dyDescent="0.25">
      <c r="A74" s="3" t="s">
        <v>219</v>
      </c>
    </row>
    <row r="75" spans="1:1" x14ac:dyDescent="0.25">
      <c r="A75" s="3" t="s">
        <v>220</v>
      </c>
    </row>
    <row r="76" spans="1:1" x14ac:dyDescent="0.25">
      <c r="A76" s="3" t="s">
        <v>221</v>
      </c>
    </row>
    <row r="77" spans="1:1" x14ac:dyDescent="0.25">
      <c r="A77" s="3" t="s">
        <v>222</v>
      </c>
    </row>
    <row r="78" spans="1:1" x14ac:dyDescent="0.25">
      <c r="A78" s="3" t="s">
        <v>223</v>
      </c>
    </row>
    <row r="79" spans="1:1" x14ac:dyDescent="0.25">
      <c r="A79" s="3" t="s">
        <v>224</v>
      </c>
    </row>
    <row r="80" spans="1:1" x14ac:dyDescent="0.25">
      <c r="A80" s="3" t="s">
        <v>225</v>
      </c>
    </row>
    <row r="81" spans="1:1" x14ac:dyDescent="0.25">
      <c r="A81" s="3" t="s">
        <v>226</v>
      </c>
    </row>
    <row r="82" spans="1:1" x14ac:dyDescent="0.25">
      <c r="A82" s="3" t="s">
        <v>227</v>
      </c>
    </row>
    <row r="83" spans="1:1" x14ac:dyDescent="0.25">
      <c r="A83" s="3" t="s">
        <v>187</v>
      </c>
    </row>
    <row r="84" spans="1:1" x14ac:dyDescent="0.25">
      <c r="A84" s="3" t="s">
        <v>228</v>
      </c>
    </row>
    <row r="85" spans="1:1" x14ac:dyDescent="0.25">
      <c r="A85" s="3" t="s">
        <v>229</v>
      </c>
    </row>
    <row r="86" spans="1:1" x14ac:dyDescent="0.25">
      <c r="A86" s="3" t="s">
        <v>230</v>
      </c>
    </row>
    <row r="87" spans="1:1" x14ac:dyDescent="0.25">
      <c r="A87" s="3" t="s">
        <v>231</v>
      </c>
    </row>
    <row r="88" spans="1:1" x14ac:dyDescent="0.25">
      <c r="A88" s="3" t="s">
        <v>232</v>
      </c>
    </row>
    <row r="89" spans="1:1" x14ac:dyDescent="0.25">
      <c r="A89" s="3" t="s">
        <v>233</v>
      </c>
    </row>
    <row r="90" spans="1:1" x14ac:dyDescent="0.25">
      <c r="A90" s="3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FBBB-088A-46D0-B440-553D2BC78DFA}">
  <dimension ref="A1:Q17"/>
  <sheetViews>
    <sheetView tabSelected="1" workbookViewId="0">
      <selection activeCell="L17" sqref="L17"/>
    </sheetView>
  </sheetViews>
  <sheetFormatPr defaultRowHeight="15" x14ac:dyDescent="0.25"/>
  <cols>
    <col min="11" max="11" width="25.85546875" bestFit="1" customWidth="1"/>
  </cols>
  <sheetData>
    <row r="1" spans="1:17" x14ac:dyDescent="0.25">
      <c r="A1" s="66" t="s">
        <v>258</v>
      </c>
      <c r="K1" t="s">
        <v>153</v>
      </c>
    </row>
    <row r="2" spans="1:17" x14ac:dyDescent="0.25">
      <c r="A2" s="7" t="s">
        <v>142</v>
      </c>
      <c r="K2">
        <v>8.16</v>
      </c>
    </row>
    <row r="3" spans="1:17" x14ac:dyDescent="0.25">
      <c r="A3" s="2" t="s">
        <v>143</v>
      </c>
    </row>
    <row r="4" spans="1:17" x14ac:dyDescent="0.25">
      <c r="A4" s="3" t="s">
        <v>145</v>
      </c>
      <c r="K4" s="67" t="s">
        <v>259</v>
      </c>
      <c r="L4" s="67"/>
      <c r="M4" s="67"/>
      <c r="N4" s="67"/>
      <c r="O4" s="67"/>
      <c r="P4" s="67"/>
      <c r="Q4" s="67"/>
    </row>
    <row r="5" spans="1:17" x14ac:dyDescent="0.25">
      <c r="A5" s="2" t="s">
        <v>107</v>
      </c>
    </row>
    <row r="6" spans="1:17" x14ac:dyDescent="0.25">
      <c r="A6" s="2" t="s">
        <v>48</v>
      </c>
    </row>
    <row r="7" spans="1:17" x14ac:dyDescent="0.25">
      <c r="A7" s="2" t="s">
        <v>146</v>
      </c>
    </row>
    <row r="8" spans="1:17" x14ac:dyDescent="0.25">
      <c r="A8" s="2" t="s">
        <v>147</v>
      </c>
    </row>
    <row r="9" spans="1:17" x14ac:dyDescent="0.25">
      <c r="A9" s="7" t="s">
        <v>103</v>
      </c>
    </row>
    <row r="10" spans="1:17" x14ac:dyDescent="0.25">
      <c r="A10" s="3" t="s">
        <v>148</v>
      </c>
    </row>
    <row r="11" spans="1:17" x14ac:dyDescent="0.25">
      <c r="A11" s="7" t="s">
        <v>142</v>
      </c>
    </row>
    <row r="12" spans="1:17" x14ac:dyDescent="0.25">
      <c r="A12" s="2" t="s">
        <v>149</v>
      </c>
    </row>
    <row r="13" spans="1:17" x14ac:dyDescent="0.25">
      <c r="A13" s="2" t="s">
        <v>107</v>
      </c>
    </row>
    <row r="14" spans="1:17" x14ac:dyDescent="0.25">
      <c r="A14" s="7" t="s">
        <v>111</v>
      </c>
    </row>
    <row r="15" spans="1:17" x14ac:dyDescent="0.25">
      <c r="A15" s="2" t="s">
        <v>150</v>
      </c>
    </row>
    <row r="16" spans="1:17" x14ac:dyDescent="0.25">
      <c r="A16" s="2" t="s">
        <v>151</v>
      </c>
    </row>
    <row r="17" spans="1:1" x14ac:dyDescent="0.25">
      <c r="A17" s="2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F38" sqref="F38"/>
    </sheetView>
  </sheetViews>
  <sheetFormatPr defaultRowHeight="15" x14ac:dyDescent="0.25"/>
  <cols>
    <col min="1" max="1" width="17.28515625" bestFit="1" customWidth="1"/>
    <col min="2" max="2" width="11.42578125" bestFit="1" customWidth="1"/>
    <col min="3" max="3" width="28.140625" bestFit="1" customWidth="1"/>
    <col min="5" max="5" width="17.28515625" bestFit="1" customWidth="1"/>
    <col min="6" max="6" width="11.42578125" bestFit="1" customWidth="1"/>
    <col min="7" max="7" width="25.85546875" bestFit="1" customWidth="1"/>
  </cols>
  <sheetData>
    <row r="1" spans="1:9" x14ac:dyDescent="0.25">
      <c r="A1" t="s">
        <v>9</v>
      </c>
      <c r="B1" t="s">
        <v>0</v>
      </c>
      <c r="C1" t="s">
        <v>132</v>
      </c>
      <c r="E1" t="s">
        <v>9</v>
      </c>
      <c r="F1" t="s">
        <v>0</v>
      </c>
      <c r="G1" t="s">
        <v>1</v>
      </c>
      <c r="H1" t="s">
        <v>69</v>
      </c>
    </row>
    <row r="2" spans="1:9" x14ac:dyDescent="0.25">
      <c r="A2">
        <v>6</v>
      </c>
      <c r="B2" s="1" t="s">
        <v>2</v>
      </c>
      <c r="C2">
        <v>3.3093642202677804</v>
      </c>
      <c r="E2">
        <v>1</v>
      </c>
      <c r="F2" t="s">
        <v>6</v>
      </c>
      <c r="G2">
        <v>3.5289577178188098</v>
      </c>
      <c r="H2">
        <f>AVERAGE($G$2:$G$8)</f>
        <v>3.5067678050747197</v>
      </c>
    </row>
    <row r="3" spans="1:9" x14ac:dyDescent="0.25">
      <c r="A3">
        <v>4</v>
      </c>
      <c r="B3" s="1" t="s">
        <v>3</v>
      </c>
      <c r="C3">
        <v>3.650006357048158</v>
      </c>
      <c r="E3">
        <v>2</v>
      </c>
      <c r="F3" t="s">
        <v>8</v>
      </c>
      <c r="G3">
        <v>3.6846634387956803</v>
      </c>
      <c r="H3">
        <f t="shared" ref="H3:H8" si="0">AVERAGE($G$2:$G$8)</f>
        <v>3.5067678050747197</v>
      </c>
    </row>
    <row r="4" spans="1:9" x14ac:dyDescent="0.25">
      <c r="A4">
        <v>3</v>
      </c>
      <c r="B4" s="1" t="s">
        <v>4</v>
      </c>
      <c r="C4">
        <v>3.6604069610424994</v>
      </c>
      <c r="E4">
        <v>3</v>
      </c>
      <c r="F4" t="s">
        <v>4</v>
      </c>
      <c r="G4">
        <v>3.6604069610424994</v>
      </c>
      <c r="H4">
        <f t="shared" si="0"/>
        <v>3.5067678050747197</v>
      </c>
    </row>
    <row r="5" spans="1:9" x14ac:dyDescent="0.25">
      <c r="A5">
        <v>5</v>
      </c>
      <c r="B5" s="1" t="s">
        <v>5</v>
      </c>
      <c r="C5">
        <v>3.656241260247457</v>
      </c>
      <c r="E5">
        <v>4</v>
      </c>
      <c r="F5" t="s">
        <v>3</v>
      </c>
      <c r="G5">
        <v>3.650006357048158</v>
      </c>
      <c r="H5">
        <f t="shared" si="0"/>
        <v>3.5067678050747197</v>
      </c>
    </row>
    <row r="6" spans="1:9" x14ac:dyDescent="0.25">
      <c r="A6">
        <v>1</v>
      </c>
      <c r="B6" s="1" t="s">
        <v>6</v>
      </c>
      <c r="C6">
        <v>3.5289577178188098</v>
      </c>
      <c r="E6">
        <v>5</v>
      </c>
      <c r="F6" t="s">
        <v>5</v>
      </c>
      <c r="G6">
        <v>3.656241260247457</v>
      </c>
      <c r="H6">
        <f t="shared" si="0"/>
        <v>3.5067678050747197</v>
      </c>
    </row>
    <row r="7" spans="1:9" x14ac:dyDescent="0.25">
      <c r="A7">
        <v>7</v>
      </c>
      <c r="B7" s="1" t="s">
        <v>7</v>
      </c>
      <c r="C7">
        <v>3.0577346803026564</v>
      </c>
      <c r="E7">
        <v>6</v>
      </c>
      <c r="F7" t="s">
        <v>2</v>
      </c>
      <c r="G7">
        <v>3.3093642202677804</v>
      </c>
      <c r="H7">
        <f t="shared" si="0"/>
        <v>3.5067678050747197</v>
      </c>
      <c r="I7" s="20">
        <f>(G7-H7)/H7</f>
        <v>-5.6292174383850653E-2</v>
      </c>
    </row>
    <row r="8" spans="1:9" x14ac:dyDescent="0.25">
      <c r="A8">
        <v>2</v>
      </c>
      <c r="B8" s="1" t="s">
        <v>8</v>
      </c>
      <c r="C8">
        <v>3.6846634387956803</v>
      </c>
      <c r="E8">
        <v>7</v>
      </c>
      <c r="F8" t="s">
        <v>7</v>
      </c>
      <c r="G8">
        <v>3.0577346803026564</v>
      </c>
      <c r="H8">
        <f t="shared" si="0"/>
        <v>3.5067678050747197</v>
      </c>
      <c r="I8" s="20">
        <f>(G8-H8)/H8</f>
        <v>-0.12804757820642068</v>
      </c>
    </row>
  </sheetData>
  <autoFilter ref="E1:G8" xr:uid="{00000000-0001-0000-0000-000000000000}">
    <sortState xmlns:xlrd2="http://schemas.microsoft.com/office/spreadsheetml/2017/richdata2" ref="E2:G8">
      <sortCondition ref="E1:E8"/>
    </sortState>
  </autoFilter>
  <conditionalFormatting sqref="G2: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0DAA-388F-4BB6-AAE9-690FBEBA7A37}">
  <dimension ref="A1:A39"/>
  <sheetViews>
    <sheetView workbookViewId="0">
      <selection activeCell="H35" sqref="H35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3" t="s">
        <v>13</v>
      </c>
    </row>
    <row r="5" spans="1:1" x14ac:dyDescent="0.25">
      <c r="A5" s="3" t="s">
        <v>14</v>
      </c>
    </row>
    <row r="6" spans="1:1" x14ac:dyDescent="0.25">
      <c r="A6" s="3" t="s">
        <v>15</v>
      </c>
    </row>
    <row r="7" spans="1:1" x14ac:dyDescent="0.25">
      <c r="A7" s="3" t="s">
        <v>16</v>
      </c>
    </row>
    <row r="8" spans="1:1" x14ac:dyDescent="0.25">
      <c r="A8" s="3" t="s">
        <v>17</v>
      </c>
    </row>
    <row r="9" spans="1:1" x14ac:dyDescent="0.25">
      <c r="A9" s="3" t="s">
        <v>18</v>
      </c>
    </row>
    <row r="10" spans="1:1" x14ac:dyDescent="0.25">
      <c r="A10" s="3" t="s">
        <v>19</v>
      </c>
    </row>
    <row r="11" spans="1:1" x14ac:dyDescent="0.25">
      <c r="A11" s="3" t="s">
        <v>20</v>
      </c>
    </row>
    <row r="12" spans="1:1" x14ac:dyDescent="0.25">
      <c r="A12" s="3" t="s">
        <v>21</v>
      </c>
    </row>
    <row r="13" spans="1:1" x14ac:dyDescent="0.25">
      <c r="A13" s="3" t="s">
        <v>22</v>
      </c>
    </row>
    <row r="14" spans="1:1" x14ac:dyDescent="0.25">
      <c r="A14" s="3" t="s">
        <v>23</v>
      </c>
    </row>
    <row r="15" spans="1:1" x14ac:dyDescent="0.25">
      <c r="A15" s="3" t="s">
        <v>24</v>
      </c>
    </row>
    <row r="16" spans="1:1" x14ac:dyDescent="0.25">
      <c r="A16" s="3" t="s">
        <v>25</v>
      </c>
    </row>
    <row r="17" spans="1:1" x14ac:dyDescent="0.25">
      <c r="A17" s="3" t="s">
        <v>26</v>
      </c>
    </row>
    <row r="18" spans="1:1" x14ac:dyDescent="0.25">
      <c r="A18" s="3" t="s">
        <v>27</v>
      </c>
    </row>
    <row r="19" spans="1:1" x14ac:dyDescent="0.25">
      <c r="A19" s="3" t="s">
        <v>28</v>
      </c>
    </row>
    <row r="20" spans="1:1" x14ac:dyDescent="0.25">
      <c r="A20" s="3" t="s">
        <v>29</v>
      </c>
    </row>
    <row r="21" spans="1:1" x14ac:dyDescent="0.25">
      <c r="A21" s="3" t="s">
        <v>30</v>
      </c>
    </row>
    <row r="22" spans="1:1" x14ac:dyDescent="0.25">
      <c r="A22" s="3" t="s">
        <v>31</v>
      </c>
    </row>
    <row r="23" spans="1:1" x14ac:dyDescent="0.25">
      <c r="A23" s="3" t="s">
        <v>32</v>
      </c>
    </row>
    <row r="24" spans="1:1" x14ac:dyDescent="0.25">
      <c r="A24" s="3" t="s">
        <v>33</v>
      </c>
    </row>
    <row r="25" spans="1:1" x14ac:dyDescent="0.25">
      <c r="A25" s="3" t="s">
        <v>34</v>
      </c>
    </row>
    <row r="26" spans="1:1" x14ac:dyDescent="0.25">
      <c r="A26" s="3" t="s">
        <v>35</v>
      </c>
    </row>
    <row r="27" spans="1:1" x14ac:dyDescent="0.25">
      <c r="A27" s="3" t="s">
        <v>36</v>
      </c>
    </row>
    <row r="28" spans="1:1" x14ac:dyDescent="0.25">
      <c r="A28" s="3" t="s">
        <v>37</v>
      </c>
    </row>
    <row r="29" spans="1:1" x14ac:dyDescent="0.25">
      <c r="A29" s="3" t="s">
        <v>38</v>
      </c>
    </row>
    <row r="30" spans="1:1" x14ac:dyDescent="0.25">
      <c r="A30" s="3" t="s">
        <v>39</v>
      </c>
    </row>
    <row r="31" spans="1:1" x14ac:dyDescent="0.25">
      <c r="A31" s="3" t="s">
        <v>40</v>
      </c>
    </row>
    <row r="32" spans="1:1" x14ac:dyDescent="0.25">
      <c r="A32" s="3" t="s">
        <v>41</v>
      </c>
    </row>
    <row r="33" spans="1:1" x14ac:dyDescent="0.25">
      <c r="A33" s="3" t="s">
        <v>42</v>
      </c>
    </row>
    <row r="34" spans="1:1" x14ac:dyDescent="0.25">
      <c r="A34" s="3" t="s">
        <v>43</v>
      </c>
    </row>
    <row r="35" spans="1:1" x14ac:dyDescent="0.25">
      <c r="A35" s="3" t="s">
        <v>44</v>
      </c>
    </row>
    <row r="36" spans="1:1" x14ac:dyDescent="0.25">
      <c r="A36" s="3" t="s">
        <v>45</v>
      </c>
    </row>
    <row r="37" spans="1:1" x14ac:dyDescent="0.25">
      <c r="A37" s="3" t="s">
        <v>46</v>
      </c>
    </row>
    <row r="38" spans="1:1" x14ac:dyDescent="0.25">
      <c r="A38" s="3" t="s">
        <v>47</v>
      </c>
    </row>
    <row r="39" spans="1:1" x14ac:dyDescent="0.25">
      <c r="A39" s="2" t="s">
        <v>48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9147-77D9-4E58-A844-DFA218AD42F2}">
  <dimension ref="A1:T23"/>
  <sheetViews>
    <sheetView workbookViewId="0">
      <selection activeCell="I8" activeCellId="1" sqref="A8:A14 I8:I14"/>
    </sheetView>
  </sheetViews>
  <sheetFormatPr defaultRowHeight="15" x14ac:dyDescent="0.25"/>
  <cols>
    <col min="1" max="1" width="17.85546875" bestFit="1" customWidth="1"/>
    <col min="2" max="3" width="12" bestFit="1" customWidth="1"/>
    <col min="4" max="4" width="13.85546875" bestFit="1" customWidth="1"/>
    <col min="5" max="8" width="12" bestFit="1" customWidth="1"/>
  </cols>
  <sheetData>
    <row r="1" spans="1:20" x14ac:dyDescent="0.25">
      <c r="A1" t="s">
        <v>144</v>
      </c>
      <c r="B1" t="s">
        <v>6</v>
      </c>
      <c r="C1" t="s">
        <v>8</v>
      </c>
      <c r="D1" t="s">
        <v>4</v>
      </c>
      <c r="E1" t="s">
        <v>3</v>
      </c>
      <c r="F1" t="s">
        <v>5</v>
      </c>
      <c r="G1" t="s">
        <v>2</v>
      </c>
      <c r="H1" t="s">
        <v>7</v>
      </c>
      <c r="I1" t="s">
        <v>254</v>
      </c>
      <c r="M1" t="s">
        <v>144</v>
      </c>
      <c r="N1" t="s">
        <v>6</v>
      </c>
      <c r="O1" t="s">
        <v>8</v>
      </c>
      <c r="P1" t="s">
        <v>4</v>
      </c>
      <c r="Q1" t="s">
        <v>3</v>
      </c>
      <c r="R1" t="s">
        <v>5</v>
      </c>
      <c r="S1" t="s">
        <v>2</v>
      </c>
      <c r="T1" t="s">
        <v>7</v>
      </c>
    </row>
    <row r="2" spans="1:20" x14ac:dyDescent="0.25">
      <c r="A2" s="1" t="s">
        <v>50</v>
      </c>
      <c r="B2">
        <v>4.1928800150687575</v>
      </c>
      <c r="C2">
        <v>4.0718060687493134</v>
      </c>
      <c r="D2">
        <v>4.1937788950531489</v>
      </c>
      <c r="E2">
        <v>4.0216060233198716</v>
      </c>
      <c r="F2">
        <v>4.1639631392652232</v>
      </c>
      <c r="G2">
        <v>3.8232033014093294</v>
      </c>
      <c r="H2">
        <v>3.4798559124205104</v>
      </c>
      <c r="I2">
        <f>AVERAGE(bquxjob_5469a491_183bd9d9f12[[#This Row],[Monday]:[Sunday]])</f>
        <v>3.9924419078980224</v>
      </c>
      <c r="M2" t="s">
        <v>51</v>
      </c>
      <c r="N2">
        <v>38098</v>
      </c>
      <c r="O2">
        <v>45048</v>
      </c>
      <c r="P2">
        <v>44868</v>
      </c>
      <c r="Q2">
        <v>41102</v>
      </c>
      <c r="R2">
        <v>37486</v>
      </c>
      <c r="S2">
        <v>30298</v>
      </c>
      <c r="T2">
        <v>30645</v>
      </c>
    </row>
    <row r="3" spans="1:20" x14ac:dyDescent="0.25">
      <c r="A3" s="1" t="s">
        <v>52</v>
      </c>
      <c r="B3">
        <v>3.2874358974358944</v>
      </c>
      <c r="C3">
        <v>3.3709561690843901</v>
      </c>
      <c r="D3">
        <v>3.2141850784502117</v>
      </c>
      <c r="E3">
        <v>3.3295635889920221</v>
      </c>
      <c r="F3">
        <v>2.9381588715664453</v>
      </c>
      <c r="G3">
        <v>3.4225988700564978</v>
      </c>
      <c r="H3">
        <v>3.0176082862523561</v>
      </c>
      <c r="I3">
        <f>AVERAGE(bquxjob_5469a491_183bd9d9f12[[#This Row],[Monday]:[Sunday]])</f>
        <v>3.2257866802625452</v>
      </c>
      <c r="M3" t="s">
        <v>50</v>
      </c>
      <c r="N3">
        <v>5293</v>
      </c>
      <c r="O3">
        <v>5845</v>
      </c>
      <c r="P3">
        <v>5711</v>
      </c>
      <c r="Q3">
        <v>5751</v>
      </c>
      <c r="R3">
        <v>5471</v>
      </c>
      <c r="S3">
        <v>4188</v>
      </c>
      <c r="T3">
        <v>4106</v>
      </c>
    </row>
    <row r="4" spans="1:20" x14ac:dyDescent="0.25">
      <c r="A4" s="1" t="s">
        <v>51</v>
      </c>
      <c r="B4">
        <v>3.3630332895313177</v>
      </c>
      <c r="C4">
        <v>3.565209142349941</v>
      </c>
      <c r="D4">
        <v>3.4751367215036955</v>
      </c>
      <c r="E4">
        <v>3.5442133456514</v>
      </c>
      <c r="F4">
        <v>3.5130614641437088</v>
      </c>
      <c r="G4">
        <v>3.1476301489148129</v>
      </c>
      <c r="H4">
        <v>2.9260797360341826</v>
      </c>
      <c r="I4">
        <f>AVERAGE(bquxjob_5469a491_183bd9d9f12[[#This Row],[Monday]:[Sunday]])</f>
        <v>3.3620519783041516</v>
      </c>
      <c r="M4" t="s">
        <v>52</v>
      </c>
      <c r="N4">
        <v>1912</v>
      </c>
      <c r="O4">
        <v>2176</v>
      </c>
      <c r="P4">
        <v>2139</v>
      </c>
      <c r="Q4">
        <v>2090</v>
      </c>
      <c r="R4">
        <v>1780</v>
      </c>
      <c r="S4">
        <v>1436</v>
      </c>
      <c r="T4">
        <v>1461</v>
      </c>
    </row>
    <row r="5" spans="1:20" x14ac:dyDescent="0.25">
      <c r="A5" s="1" t="s">
        <v>53</v>
      </c>
      <c r="B5">
        <v>2.8795595595595587</v>
      </c>
      <c r="C5">
        <v>2.9422227970339687</v>
      </c>
      <c r="D5">
        <v>3.4160249255952388</v>
      </c>
      <c r="E5">
        <v>2.726483883647794</v>
      </c>
      <c r="F5">
        <v>3.0253914227365573</v>
      </c>
      <c r="G5">
        <v>2.412880091795754</v>
      </c>
      <c r="H5">
        <v>2.5315932572049986</v>
      </c>
      <c r="I5">
        <f>AVERAGE(bquxjob_5469a491_183bd9d9f12[[#This Row],[Monday]:[Sunday]])</f>
        <v>2.8477365625105526</v>
      </c>
      <c r="M5" t="s">
        <v>54</v>
      </c>
      <c r="N5">
        <v>3601</v>
      </c>
      <c r="O5">
        <v>4317</v>
      </c>
      <c r="P5">
        <v>4174</v>
      </c>
      <c r="Q5">
        <v>3878</v>
      </c>
      <c r="R5">
        <v>3603</v>
      </c>
      <c r="S5">
        <v>2455</v>
      </c>
      <c r="T5">
        <v>2322</v>
      </c>
    </row>
    <row r="6" spans="1:20" x14ac:dyDescent="0.25">
      <c r="A6" s="1" t="s">
        <v>54</v>
      </c>
      <c r="B6">
        <v>4.5324983854599026</v>
      </c>
      <c r="C6">
        <v>4.6912081857536334</v>
      </c>
      <c r="D6">
        <v>4.9850790987535927</v>
      </c>
      <c r="E6">
        <v>4.539419262260493</v>
      </c>
      <c r="F6">
        <v>4.7769476905954482</v>
      </c>
      <c r="G6">
        <v>4.5299687330070624</v>
      </c>
      <c r="H6">
        <v>3.9209448499594459</v>
      </c>
      <c r="I6">
        <f>AVERAGE(bquxjob_5469a491_183bd9d9f12[[#This Row],[Monday]:[Sunday]])</f>
        <v>4.5680094579699402</v>
      </c>
      <c r="M6" t="s">
        <v>55</v>
      </c>
      <c r="N6">
        <v>423</v>
      </c>
      <c r="O6">
        <v>482</v>
      </c>
      <c r="P6">
        <v>447</v>
      </c>
      <c r="Q6">
        <v>440</v>
      </c>
      <c r="R6">
        <v>406</v>
      </c>
      <c r="S6">
        <v>286</v>
      </c>
      <c r="T6">
        <v>282</v>
      </c>
    </row>
    <row r="7" spans="1:20" x14ac:dyDescent="0.25">
      <c r="A7" s="1" t="s">
        <v>55</v>
      </c>
      <c r="B7">
        <v>4.6466897613548808</v>
      </c>
      <c r="C7">
        <v>5.3320859320859331</v>
      </c>
      <c r="D7">
        <v>5.4341194968553408</v>
      </c>
      <c r="E7">
        <v>5.6239583333333369</v>
      </c>
      <c r="F7">
        <v>5.1222901385493049</v>
      </c>
      <c r="G7">
        <v>4.8369352869352849</v>
      </c>
      <c r="H7">
        <v>5.2938144329896897</v>
      </c>
      <c r="I7">
        <f>AVERAGE(bquxjob_5469a491_183bd9d9f12[[#This Row],[Monday]:[Sunday]])</f>
        <v>5.1842704831576825</v>
      </c>
      <c r="M7" t="s">
        <v>53</v>
      </c>
      <c r="N7">
        <v>1698</v>
      </c>
      <c r="O7">
        <v>1925</v>
      </c>
      <c r="P7">
        <v>1829</v>
      </c>
      <c r="Q7">
        <v>1683</v>
      </c>
      <c r="R7">
        <v>1441</v>
      </c>
      <c r="S7">
        <v>1171</v>
      </c>
      <c r="T7">
        <v>1231</v>
      </c>
    </row>
    <row r="8" spans="1:20" x14ac:dyDescent="0.25">
      <c r="A8" s="1" t="s">
        <v>56</v>
      </c>
      <c r="B8">
        <v>5.6069105691056915</v>
      </c>
      <c r="C8">
        <v>4.8660642570281105</v>
      </c>
      <c r="D8">
        <v>8.0200854700854727</v>
      </c>
      <c r="E8">
        <v>4.1183127572016467</v>
      </c>
      <c r="F8">
        <v>6.1004329004329003</v>
      </c>
      <c r="G8">
        <v>4.3579908675799093</v>
      </c>
      <c r="H8">
        <v>6.9611111111111104</v>
      </c>
      <c r="I8">
        <f>AVERAGE(bquxjob_5469a491_183bd9d9f12[[#This Row],[Monday]:[Sunday]])</f>
        <v>5.7187011332206916</v>
      </c>
      <c r="M8" t="s">
        <v>57</v>
      </c>
      <c r="Q8">
        <v>10</v>
      </c>
      <c r="R8">
        <v>1</v>
      </c>
      <c r="S8">
        <v>1</v>
      </c>
    </row>
    <row r="9" spans="1:20" x14ac:dyDescent="0.25">
      <c r="A9" s="1" t="s">
        <v>57</v>
      </c>
      <c r="D9">
        <v>8.3333333333333329E-2</v>
      </c>
      <c r="E9">
        <v>4.8688888888888897</v>
      </c>
      <c r="F9">
        <v>1.0249999999999999</v>
      </c>
      <c r="G9">
        <v>33.116666666666667</v>
      </c>
      <c r="I9">
        <f>AVERAGE(bquxjob_5469a491_183bd9d9f12[[#This Row],[Monday]:[Sunday]])</f>
        <v>9.7734722222222228</v>
      </c>
      <c r="M9" t="s">
        <v>56</v>
      </c>
      <c r="N9">
        <v>78</v>
      </c>
      <c r="O9">
        <v>99</v>
      </c>
      <c r="P9">
        <v>72</v>
      </c>
      <c r="Q9">
        <v>83</v>
      </c>
      <c r="R9">
        <v>84</v>
      </c>
      <c r="S9">
        <v>67</v>
      </c>
      <c r="T9">
        <v>41</v>
      </c>
    </row>
    <row r="10" spans="1:20" x14ac:dyDescent="0.25">
      <c r="A10" s="1" t="s">
        <v>59</v>
      </c>
      <c r="E10">
        <v>3.5666666666666669</v>
      </c>
      <c r="F10">
        <v>0.8208333333333333</v>
      </c>
      <c r="G10">
        <v>12.59</v>
      </c>
      <c r="I10">
        <f>AVERAGE(bquxjob_5469a491_183bd9d9f12[[#This Row],[Monday]:[Sunday]])</f>
        <v>5.6591666666666667</v>
      </c>
      <c r="M10" t="s">
        <v>60</v>
      </c>
      <c r="N10">
        <v>2</v>
      </c>
      <c r="O10">
        <v>1</v>
      </c>
      <c r="Q10">
        <v>1</v>
      </c>
      <c r="R10">
        <v>11</v>
      </c>
      <c r="S10">
        <v>2</v>
      </c>
      <c r="T10">
        <v>1</v>
      </c>
    </row>
    <row r="11" spans="1:20" x14ac:dyDescent="0.25">
      <c r="A11" s="1" t="s">
        <v>58</v>
      </c>
      <c r="D11">
        <v>3.9800000000000004</v>
      </c>
      <c r="E11">
        <v>6.9055555555555559</v>
      </c>
      <c r="F11">
        <v>0.94166666666666665</v>
      </c>
      <c r="G11">
        <v>1.6333333333333333</v>
      </c>
      <c r="H11">
        <v>4.1666666666666664E-2</v>
      </c>
      <c r="I11">
        <f>AVERAGE(bquxjob_5469a491_183bd9d9f12[[#This Row],[Monday]:[Sunday]])</f>
        <v>2.700444444444444</v>
      </c>
      <c r="M11" t="s">
        <v>58</v>
      </c>
      <c r="P11">
        <v>2</v>
      </c>
      <c r="Q11">
        <v>18</v>
      </c>
      <c r="R11">
        <v>8</v>
      </c>
      <c r="S11">
        <v>1</v>
      </c>
      <c r="T11">
        <v>1</v>
      </c>
    </row>
    <row r="12" spans="1:20" x14ac:dyDescent="0.25">
      <c r="A12" s="1" t="s">
        <v>60</v>
      </c>
      <c r="B12">
        <v>12.283333333333333</v>
      </c>
      <c r="C12">
        <v>2.166666666666667</v>
      </c>
      <c r="E12">
        <v>2.95</v>
      </c>
      <c r="F12">
        <v>4.4116666666666662</v>
      </c>
      <c r="I12">
        <f>AVERAGE(bquxjob_5469a491_183bd9d9f12[[#This Row],[Monday]:[Sunday]])</f>
        <v>5.452916666666666</v>
      </c>
      <c r="M12" t="s">
        <v>62</v>
      </c>
      <c r="N12">
        <v>4</v>
      </c>
      <c r="O12">
        <v>2</v>
      </c>
      <c r="R12">
        <v>1</v>
      </c>
    </row>
    <row r="13" spans="1:20" x14ac:dyDescent="0.25">
      <c r="A13" s="1" t="s">
        <v>61</v>
      </c>
      <c r="C13">
        <v>6.666666666666667</v>
      </c>
      <c r="G13">
        <v>7.7333333333333343</v>
      </c>
      <c r="I13">
        <f>AVERAGE(bquxjob_5469a491_183bd9d9f12[[#This Row],[Monday]:[Sunday]])</f>
        <v>7.2000000000000011</v>
      </c>
      <c r="M13" t="s">
        <v>59</v>
      </c>
      <c r="P13">
        <v>2</v>
      </c>
      <c r="Q13">
        <v>1</v>
      </c>
      <c r="R13">
        <v>3</v>
      </c>
      <c r="S13">
        <v>3</v>
      </c>
    </row>
    <row r="14" spans="1:20" x14ac:dyDescent="0.25">
      <c r="A14" s="1" t="s">
        <v>62</v>
      </c>
      <c r="B14">
        <v>12.094444444444445</v>
      </c>
      <c r="C14">
        <v>14.377777777777776</v>
      </c>
      <c r="D14">
        <v>0</v>
      </c>
      <c r="E14">
        <v>4.5</v>
      </c>
      <c r="F14">
        <v>15.95</v>
      </c>
      <c r="H14">
        <v>21.944444444444443</v>
      </c>
      <c r="I14">
        <f>AVERAGE(bquxjob_5469a491_183bd9d9f12[[#This Row],[Monday]:[Sunday]])</f>
        <v>11.477777777777776</v>
      </c>
      <c r="M14" t="s">
        <v>61</v>
      </c>
      <c r="R14">
        <v>2</v>
      </c>
      <c r="S14">
        <v>1</v>
      </c>
    </row>
    <row r="16" spans="1:20" x14ac:dyDescent="0.25">
      <c r="A16" t="s">
        <v>144</v>
      </c>
      <c r="B16" t="s">
        <v>6</v>
      </c>
      <c r="C16" t="s">
        <v>8</v>
      </c>
      <c r="D16" t="s">
        <v>4</v>
      </c>
      <c r="E16" t="s">
        <v>3</v>
      </c>
      <c r="F16" t="s">
        <v>5</v>
      </c>
      <c r="G16" t="s">
        <v>2</v>
      </c>
      <c r="H16" t="s">
        <v>7</v>
      </c>
    </row>
    <row r="17" spans="1:8" x14ac:dyDescent="0.25">
      <c r="A17" s="1" t="s">
        <v>56</v>
      </c>
      <c r="B17">
        <v>5.6069105691056915</v>
      </c>
      <c r="C17">
        <v>4.8660642570281105</v>
      </c>
      <c r="D17">
        <v>8.0200854700854727</v>
      </c>
      <c r="E17">
        <v>4.1183127572016467</v>
      </c>
      <c r="F17">
        <v>6.1004329004329003</v>
      </c>
      <c r="G17">
        <v>4.3579908675799093</v>
      </c>
      <c r="H17">
        <v>6.9611111111111104</v>
      </c>
    </row>
    <row r="18" spans="1:8" x14ac:dyDescent="0.25">
      <c r="A18" s="1" t="s">
        <v>57</v>
      </c>
      <c r="D18">
        <v>8.3333333333333329E-2</v>
      </c>
      <c r="E18">
        <v>4.8688888888888897</v>
      </c>
      <c r="F18">
        <v>1.0249999999999999</v>
      </c>
      <c r="G18">
        <v>33.116666666666667</v>
      </c>
    </row>
    <row r="19" spans="1:8" x14ac:dyDescent="0.25">
      <c r="A19" s="1" t="s">
        <v>59</v>
      </c>
      <c r="E19">
        <v>3.5666666666666669</v>
      </c>
      <c r="F19">
        <v>0.8208333333333333</v>
      </c>
      <c r="G19">
        <v>12.59</v>
      </c>
    </row>
    <row r="20" spans="1:8" x14ac:dyDescent="0.25">
      <c r="A20" s="1" t="s">
        <v>58</v>
      </c>
      <c r="D20">
        <v>3.9800000000000004</v>
      </c>
      <c r="E20">
        <v>6.9055555555555559</v>
      </c>
      <c r="F20">
        <v>0.94166666666666665</v>
      </c>
      <c r="G20">
        <v>1.6333333333333333</v>
      </c>
      <c r="H20">
        <v>4.1666666666666664E-2</v>
      </c>
    </row>
    <row r="21" spans="1:8" x14ac:dyDescent="0.25">
      <c r="A21" s="1" t="s">
        <v>60</v>
      </c>
      <c r="B21">
        <v>12.283333333333333</v>
      </c>
      <c r="C21">
        <v>2.166666666666667</v>
      </c>
      <c r="E21">
        <v>2.95</v>
      </c>
      <c r="F21">
        <v>4.4116666666666662</v>
      </c>
    </row>
    <row r="22" spans="1:8" x14ac:dyDescent="0.25">
      <c r="A22" s="1" t="s">
        <v>61</v>
      </c>
      <c r="C22">
        <v>6.666666666666667</v>
      </c>
      <c r="G22">
        <v>7.7333333333333343</v>
      </c>
    </row>
    <row r="23" spans="1:8" x14ac:dyDescent="0.25">
      <c r="A23" s="1" t="s">
        <v>62</v>
      </c>
      <c r="B23">
        <v>12.094444444444445</v>
      </c>
      <c r="C23">
        <v>14.377777777777776</v>
      </c>
      <c r="D23">
        <v>0</v>
      </c>
      <c r="E23">
        <v>4.5</v>
      </c>
      <c r="F23">
        <v>15.95</v>
      </c>
      <c r="H23">
        <v>21.944444444444443</v>
      </c>
    </row>
  </sheetData>
  <phoneticPr fontId="10" type="noConversion"/>
  <conditionalFormatting sqref="B17:H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C25C-84C8-450E-936A-6966272E8E9B}">
  <dimension ref="A1:A90"/>
  <sheetViews>
    <sheetView workbookViewId="0">
      <selection sqref="A1:A90"/>
    </sheetView>
  </sheetViews>
  <sheetFormatPr defaultRowHeight="15" x14ac:dyDescent="0.25"/>
  <sheetData>
    <row r="1" spans="1:1" x14ac:dyDescent="0.25">
      <c r="A1" s="2" t="s">
        <v>156</v>
      </c>
    </row>
    <row r="2" spans="1:1" x14ac:dyDescent="0.25">
      <c r="A2" s="2" t="s">
        <v>157</v>
      </c>
    </row>
    <row r="3" spans="1:1" x14ac:dyDescent="0.25">
      <c r="A3" s="3" t="s">
        <v>158</v>
      </c>
    </row>
    <row r="4" spans="1:1" x14ac:dyDescent="0.25">
      <c r="A4" s="3" t="s">
        <v>159</v>
      </c>
    </row>
    <row r="5" spans="1:1" x14ac:dyDescent="0.25">
      <c r="A5" s="3" t="s">
        <v>158</v>
      </c>
    </row>
    <row r="6" spans="1:1" x14ac:dyDescent="0.25">
      <c r="A6" s="3" t="s">
        <v>160</v>
      </c>
    </row>
    <row r="7" spans="1:1" x14ac:dyDescent="0.25">
      <c r="A7" s="3" t="s">
        <v>161</v>
      </c>
    </row>
    <row r="8" spans="1:1" x14ac:dyDescent="0.25">
      <c r="A8" s="3" t="s">
        <v>162</v>
      </c>
    </row>
    <row r="9" spans="1:1" x14ac:dyDescent="0.25">
      <c r="A9" s="3" t="s">
        <v>163</v>
      </c>
    </row>
    <row r="10" spans="1:1" x14ac:dyDescent="0.25">
      <c r="A10" s="3" t="s">
        <v>164</v>
      </c>
    </row>
    <row r="11" spans="1:1" x14ac:dyDescent="0.25">
      <c r="A11" s="3" t="s">
        <v>165</v>
      </c>
    </row>
    <row r="12" spans="1:1" x14ac:dyDescent="0.25">
      <c r="A12" s="3" t="s">
        <v>166</v>
      </c>
    </row>
    <row r="13" spans="1:1" x14ac:dyDescent="0.25">
      <c r="A13" s="3" t="s">
        <v>167</v>
      </c>
    </row>
    <row r="14" spans="1:1" x14ac:dyDescent="0.25">
      <c r="A14" s="3" t="s">
        <v>168</v>
      </c>
    </row>
    <row r="15" spans="1:1" x14ac:dyDescent="0.25">
      <c r="A15" s="3" t="s">
        <v>169</v>
      </c>
    </row>
    <row r="16" spans="1:1" x14ac:dyDescent="0.25">
      <c r="A16" s="3" t="s">
        <v>170</v>
      </c>
    </row>
    <row r="17" spans="1:1" x14ac:dyDescent="0.25">
      <c r="A17" s="3" t="s">
        <v>171</v>
      </c>
    </row>
    <row r="18" spans="1:1" x14ac:dyDescent="0.25">
      <c r="A18" s="3" t="s">
        <v>172</v>
      </c>
    </row>
    <row r="19" spans="1:1" x14ac:dyDescent="0.25">
      <c r="A19" s="3" t="s">
        <v>173</v>
      </c>
    </row>
    <row r="20" spans="1:1" x14ac:dyDescent="0.25">
      <c r="A20" s="3" t="s">
        <v>174</v>
      </c>
    </row>
    <row r="21" spans="1:1" x14ac:dyDescent="0.25">
      <c r="A21" s="3" t="s">
        <v>175</v>
      </c>
    </row>
    <row r="22" spans="1:1" x14ac:dyDescent="0.25">
      <c r="A22" s="3" t="s">
        <v>176</v>
      </c>
    </row>
    <row r="23" spans="1:1" x14ac:dyDescent="0.25">
      <c r="A23" s="3" t="s">
        <v>177</v>
      </c>
    </row>
    <row r="24" spans="1:1" x14ac:dyDescent="0.25">
      <c r="A24" s="3" t="s">
        <v>178</v>
      </c>
    </row>
    <row r="25" spans="1:1" x14ac:dyDescent="0.25">
      <c r="A25" s="3" t="s">
        <v>179</v>
      </c>
    </row>
    <row r="26" spans="1:1" x14ac:dyDescent="0.25">
      <c r="A26" s="3" t="s">
        <v>180</v>
      </c>
    </row>
    <row r="27" spans="1:1" x14ac:dyDescent="0.25">
      <c r="A27" s="3" t="s">
        <v>181</v>
      </c>
    </row>
    <row r="28" spans="1:1" x14ac:dyDescent="0.25">
      <c r="A28" s="3" t="s">
        <v>182</v>
      </c>
    </row>
    <row r="29" spans="1:1" x14ac:dyDescent="0.25">
      <c r="A29" s="3" t="s">
        <v>183</v>
      </c>
    </row>
    <row r="30" spans="1:1" x14ac:dyDescent="0.25">
      <c r="A30" s="3" t="s">
        <v>184</v>
      </c>
    </row>
    <row r="31" spans="1:1" x14ac:dyDescent="0.25">
      <c r="A31" s="3" t="s">
        <v>185</v>
      </c>
    </row>
    <row r="32" spans="1:1" x14ac:dyDescent="0.25">
      <c r="A32" s="3" t="s">
        <v>186</v>
      </c>
    </row>
    <row r="33" spans="1:1" x14ac:dyDescent="0.25">
      <c r="A33" s="3" t="s">
        <v>187</v>
      </c>
    </row>
    <row r="34" spans="1:1" x14ac:dyDescent="0.25">
      <c r="A34" s="3" t="s">
        <v>44</v>
      </c>
    </row>
    <row r="35" spans="1:1" x14ac:dyDescent="0.25">
      <c r="A35" s="3" t="s">
        <v>188</v>
      </c>
    </row>
    <row r="36" spans="1:1" x14ac:dyDescent="0.25">
      <c r="A36" s="3" t="s">
        <v>189</v>
      </c>
    </row>
    <row r="37" spans="1:1" x14ac:dyDescent="0.25">
      <c r="A37" s="3" t="s">
        <v>164</v>
      </c>
    </row>
    <row r="38" spans="1:1" x14ac:dyDescent="0.25">
      <c r="A38" s="3" t="s">
        <v>190</v>
      </c>
    </row>
    <row r="39" spans="1:1" x14ac:dyDescent="0.25">
      <c r="A39" s="3" t="s">
        <v>95</v>
      </c>
    </row>
    <row r="40" spans="1:1" x14ac:dyDescent="0.25">
      <c r="A40" s="3" t="s">
        <v>191</v>
      </c>
    </row>
    <row r="41" spans="1:1" x14ac:dyDescent="0.25">
      <c r="A41" s="3" t="s">
        <v>192</v>
      </c>
    </row>
    <row r="42" spans="1:1" x14ac:dyDescent="0.25">
      <c r="A42" s="3" t="s">
        <v>163</v>
      </c>
    </row>
    <row r="43" spans="1:1" x14ac:dyDescent="0.25">
      <c r="A43" s="3" t="s">
        <v>168</v>
      </c>
    </row>
    <row r="44" spans="1:1" x14ac:dyDescent="0.25">
      <c r="A44" s="3" t="s">
        <v>193</v>
      </c>
    </row>
    <row r="45" spans="1:1" x14ac:dyDescent="0.25">
      <c r="A45" s="3" t="s">
        <v>194</v>
      </c>
    </row>
    <row r="46" spans="1:1" x14ac:dyDescent="0.25">
      <c r="A46" s="3" t="s">
        <v>195</v>
      </c>
    </row>
    <row r="47" spans="1:1" x14ac:dyDescent="0.25">
      <c r="A47" s="3" t="s">
        <v>196</v>
      </c>
    </row>
    <row r="48" spans="1:1" x14ac:dyDescent="0.25">
      <c r="A48" s="3" t="s">
        <v>197</v>
      </c>
    </row>
    <row r="49" spans="1:1" x14ac:dyDescent="0.25">
      <c r="A49" s="3" t="s">
        <v>198</v>
      </c>
    </row>
    <row r="50" spans="1:1" x14ac:dyDescent="0.25">
      <c r="A50" s="3" t="s">
        <v>199</v>
      </c>
    </row>
    <row r="51" spans="1:1" x14ac:dyDescent="0.25">
      <c r="A51" s="3" t="s">
        <v>200</v>
      </c>
    </row>
    <row r="52" spans="1:1" x14ac:dyDescent="0.25">
      <c r="A52" s="3" t="s">
        <v>201</v>
      </c>
    </row>
    <row r="53" spans="1:1" x14ac:dyDescent="0.25">
      <c r="A53" s="3" t="s">
        <v>202</v>
      </c>
    </row>
    <row r="54" spans="1:1" x14ac:dyDescent="0.25">
      <c r="A54" s="3" t="s">
        <v>167</v>
      </c>
    </row>
    <row r="55" spans="1:1" x14ac:dyDescent="0.25">
      <c r="A55" s="3" t="s">
        <v>174</v>
      </c>
    </row>
    <row r="56" spans="1:1" x14ac:dyDescent="0.25">
      <c r="A56" s="3" t="s">
        <v>169</v>
      </c>
    </row>
    <row r="57" spans="1:1" x14ac:dyDescent="0.25">
      <c r="A57" s="3" t="s">
        <v>203</v>
      </c>
    </row>
    <row r="58" spans="1:1" x14ac:dyDescent="0.25">
      <c r="A58" s="3" t="s">
        <v>204</v>
      </c>
    </row>
    <row r="59" spans="1:1" x14ac:dyDescent="0.25">
      <c r="A59" s="3" t="s">
        <v>205</v>
      </c>
    </row>
    <row r="60" spans="1:1" x14ac:dyDescent="0.25">
      <c r="A60" s="3" t="s">
        <v>178</v>
      </c>
    </row>
    <row r="61" spans="1:1" x14ac:dyDescent="0.25">
      <c r="A61" s="3" t="s">
        <v>206</v>
      </c>
    </row>
    <row r="62" spans="1:1" x14ac:dyDescent="0.25">
      <c r="A62" s="3" t="s">
        <v>207</v>
      </c>
    </row>
    <row r="63" spans="1:1" x14ac:dyDescent="0.25">
      <c r="A63" s="3" t="s">
        <v>208</v>
      </c>
    </row>
    <row r="64" spans="1:1" x14ac:dyDescent="0.25">
      <c r="A64" s="3" t="s">
        <v>209</v>
      </c>
    </row>
    <row r="65" spans="1:1" x14ac:dyDescent="0.25">
      <c r="A65" s="3" t="s">
        <v>210</v>
      </c>
    </row>
    <row r="66" spans="1:1" x14ac:dyDescent="0.25">
      <c r="A66" s="3" t="s">
        <v>211</v>
      </c>
    </row>
    <row r="67" spans="1:1" x14ac:dyDescent="0.25">
      <c r="A67" s="3" t="s">
        <v>212</v>
      </c>
    </row>
    <row r="68" spans="1:1" x14ac:dyDescent="0.25">
      <c r="A68" s="3" t="s">
        <v>213</v>
      </c>
    </row>
    <row r="69" spans="1:1" x14ac:dyDescent="0.25">
      <c r="A69" s="3" t="s">
        <v>214</v>
      </c>
    </row>
    <row r="70" spans="1:1" x14ac:dyDescent="0.25">
      <c r="A70" s="3" t="s">
        <v>215</v>
      </c>
    </row>
    <row r="71" spans="1:1" x14ac:dyDescent="0.25">
      <c r="A71" s="3" t="s">
        <v>216</v>
      </c>
    </row>
    <row r="72" spans="1:1" x14ac:dyDescent="0.25">
      <c r="A72" s="3" t="s">
        <v>217</v>
      </c>
    </row>
    <row r="73" spans="1:1" x14ac:dyDescent="0.25">
      <c r="A73" s="3" t="s">
        <v>218</v>
      </c>
    </row>
    <row r="74" spans="1:1" x14ac:dyDescent="0.25">
      <c r="A74" s="3" t="s">
        <v>219</v>
      </c>
    </row>
    <row r="75" spans="1:1" x14ac:dyDescent="0.25">
      <c r="A75" s="3" t="s">
        <v>220</v>
      </c>
    </row>
    <row r="76" spans="1:1" x14ac:dyDescent="0.25">
      <c r="A76" s="3" t="s">
        <v>221</v>
      </c>
    </row>
    <row r="77" spans="1:1" x14ac:dyDescent="0.25">
      <c r="A77" s="3" t="s">
        <v>222</v>
      </c>
    </row>
    <row r="78" spans="1:1" x14ac:dyDescent="0.25">
      <c r="A78" s="3" t="s">
        <v>223</v>
      </c>
    </row>
    <row r="79" spans="1:1" x14ac:dyDescent="0.25">
      <c r="A79" s="3" t="s">
        <v>224</v>
      </c>
    </row>
    <row r="80" spans="1:1" x14ac:dyDescent="0.25">
      <c r="A80" s="3" t="s">
        <v>225</v>
      </c>
    </row>
    <row r="81" spans="1:1" x14ac:dyDescent="0.25">
      <c r="A81" s="3" t="s">
        <v>226</v>
      </c>
    </row>
    <row r="82" spans="1:1" x14ac:dyDescent="0.25">
      <c r="A82" s="3" t="s">
        <v>227</v>
      </c>
    </row>
    <row r="83" spans="1:1" x14ac:dyDescent="0.25">
      <c r="A83" s="3" t="s">
        <v>187</v>
      </c>
    </row>
    <row r="84" spans="1:1" x14ac:dyDescent="0.25">
      <c r="A84" s="3" t="s">
        <v>228</v>
      </c>
    </row>
    <row r="85" spans="1:1" x14ac:dyDescent="0.25">
      <c r="A85" s="3" t="s">
        <v>229</v>
      </c>
    </row>
    <row r="86" spans="1:1" x14ac:dyDescent="0.25">
      <c r="A86" s="3" t="s">
        <v>230</v>
      </c>
    </row>
    <row r="87" spans="1:1" x14ac:dyDescent="0.25">
      <c r="A87" s="3" t="s">
        <v>231</v>
      </c>
    </row>
    <row r="88" spans="1:1" x14ac:dyDescent="0.25">
      <c r="A88" s="3" t="s">
        <v>232</v>
      </c>
    </row>
    <row r="89" spans="1:1" x14ac:dyDescent="0.25">
      <c r="A89" s="3" t="s">
        <v>233</v>
      </c>
    </row>
    <row r="90" spans="1:1" x14ac:dyDescent="0.25">
      <c r="A90" s="2" t="s">
        <v>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2C41-6CAC-4670-8550-ECF2FBF31DE5}">
  <dimension ref="A1:L14"/>
  <sheetViews>
    <sheetView workbookViewId="0">
      <selection activeCell="A8" activeCellId="1" sqref="A1:H1 A8:H14"/>
    </sheetView>
  </sheetViews>
  <sheetFormatPr defaultRowHeight="15" x14ac:dyDescent="0.25"/>
  <cols>
    <col min="1" max="1" width="17.85546875" bestFit="1" customWidth="1"/>
    <col min="2" max="3" width="10.5703125" bestFit="1" customWidth="1"/>
    <col min="4" max="4" width="13.85546875" bestFit="1" customWidth="1"/>
    <col min="5" max="5" width="11.28515625" bestFit="1" customWidth="1"/>
    <col min="6" max="6" width="8.7109375" bestFit="1" customWidth="1"/>
    <col min="7" max="7" width="11" bestFit="1" customWidth="1"/>
    <col min="8" max="8" width="9.7109375" bestFit="1" customWidth="1"/>
  </cols>
  <sheetData>
    <row r="1" spans="1:12" x14ac:dyDescent="0.25">
      <c r="A1" t="s">
        <v>144</v>
      </c>
      <c r="B1" t="s">
        <v>6</v>
      </c>
      <c r="C1" t="s">
        <v>8</v>
      </c>
      <c r="D1" t="s">
        <v>4</v>
      </c>
      <c r="E1" t="s">
        <v>3</v>
      </c>
      <c r="F1" t="s">
        <v>5</v>
      </c>
      <c r="G1" t="s">
        <v>2</v>
      </c>
      <c r="H1" t="s">
        <v>7</v>
      </c>
    </row>
    <row r="2" spans="1:12" x14ac:dyDescent="0.25">
      <c r="A2" s="1" t="s">
        <v>51</v>
      </c>
      <c r="B2">
        <v>38098</v>
      </c>
      <c r="C2">
        <v>45048</v>
      </c>
      <c r="D2">
        <v>44868</v>
      </c>
      <c r="E2">
        <v>41102</v>
      </c>
      <c r="F2">
        <v>37486</v>
      </c>
      <c r="G2">
        <v>30298</v>
      </c>
      <c r="H2">
        <v>30645</v>
      </c>
      <c r="I2">
        <f>SUM(bquxjob_40a51f95_183cd6a11b3[[#This Row],[Monday]:[Sunday]])</f>
        <v>267545</v>
      </c>
      <c r="K2">
        <v>267545</v>
      </c>
      <c r="L2" s="30">
        <f>K2/SUM($K$2:$K$14)</f>
        <v>0.75237414967899419</v>
      </c>
    </row>
    <row r="3" spans="1:12" x14ac:dyDescent="0.25">
      <c r="A3" s="1" t="s">
        <v>50</v>
      </c>
      <c r="B3">
        <v>5293</v>
      </c>
      <c r="C3">
        <v>5845</v>
      </c>
      <c r="D3">
        <v>5711</v>
      </c>
      <c r="E3">
        <v>5751</v>
      </c>
      <c r="F3">
        <v>5471</v>
      </c>
      <c r="G3">
        <v>4188</v>
      </c>
      <c r="H3">
        <v>4106</v>
      </c>
      <c r="I3">
        <f>SUM(bquxjob_40a51f95_183cd6a11b3[[#This Row],[Monday]:[Sunday]])</f>
        <v>36365</v>
      </c>
      <c r="K3">
        <v>36365</v>
      </c>
      <c r="L3" s="30">
        <f t="shared" ref="L3:L14" si="0">K3/SUM($K$2:$K$14)</f>
        <v>0.10226349194743548</v>
      </c>
    </row>
    <row r="4" spans="1:12" x14ac:dyDescent="0.25">
      <c r="A4" s="1" t="s">
        <v>52</v>
      </c>
      <c r="B4">
        <v>1912</v>
      </c>
      <c r="C4">
        <v>2176</v>
      </c>
      <c r="D4">
        <v>2139</v>
      </c>
      <c r="E4">
        <v>2090</v>
      </c>
      <c r="F4">
        <v>1780</v>
      </c>
      <c r="G4">
        <v>1436</v>
      </c>
      <c r="H4">
        <v>1461</v>
      </c>
      <c r="I4">
        <f>SUM(bquxjob_40a51f95_183cd6a11b3[[#This Row],[Monday]:[Sunday]])</f>
        <v>12994</v>
      </c>
      <c r="K4">
        <v>12994</v>
      </c>
      <c r="L4" s="30">
        <f t="shared" si="0"/>
        <v>3.6540954609239007E-2</v>
      </c>
    </row>
    <row r="5" spans="1:12" x14ac:dyDescent="0.25">
      <c r="A5" s="1" t="s">
        <v>54</v>
      </c>
      <c r="B5">
        <v>3601</v>
      </c>
      <c r="C5">
        <v>4317</v>
      </c>
      <c r="D5">
        <v>4174</v>
      </c>
      <c r="E5">
        <v>3878</v>
      </c>
      <c r="F5">
        <v>3603</v>
      </c>
      <c r="G5">
        <v>2455</v>
      </c>
      <c r="H5">
        <v>2322</v>
      </c>
      <c r="I5">
        <f>SUM(bquxjob_40a51f95_183cd6a11b3[[#This Row],[Monday]:[Sunday]])</f>
        <v>24350</v>
      </c>
      <c r="K5">
        <v>24350</v>
      </c>
      <c r="L5" s="30">
        <f t="shared" si="0"/>
        <v>6.8475622959440499E-2</v>
      </c>
    </row>
    <row r="6" spans="1:12" x14ac:dyDescent="0.25">
      <c r="A6" s="1" t="s">
        <v>55</v>
      </c>
      <c r="B6">
        <v>423</v>
      </c>
      <c r="C6">
        <v>482</v>
      </c>
      <c r="D6">
        <v>447</v>
      </c>
      <c r="E6">
        <v>440</v>
      </c>
      <c r="F6">
        <v>406</v>
      </c>
      <c r="G6">
        <v>286</v>
      </c>
      <c r="H6">
        <v>282</v>
      </c>
      <c r="I6">
        <f>SUM(bquxjob_40a51f95_183cd6a11b3[[#This Row],[Monday]:[Sunday]])</f>
        <v>2766</v>
      </c>
      <c r="K6">
        <v>2766</v>
      </c>
      <c r="L6" s="30">
        <f t="shared" si="0"/>
        <v>7.7783808257007149E-3</v>
      </c>
    </row>
    <row r="7" spans="1:12" ht="15.75" thickBot="1" x14ac:dyDescent="0.3">
      <c r="A7" s="1" t="s">
        <v>53</v>
      </c>
      <c r="B7">
        <v>1698</v>
      </c>
      <c r="C7">
        <v>1925</v>
      </c>
      <c r="D7">
        <v>1829</v>
      </c>
      <c r="E7">
        <v>1683</v>
      </c>
      <c r="F7">
        <v>1441</v>
      </c>
      <c r="G7">
        <v>1171</v>
      </c>
      <c r="H7">
        <v>1231</v>
      </c>
      <c r="I7">
        <f>SUM(bquxjob_40a51f95_183cd6a11b3[[#This Row],[Monday]:[Sunday]])</f>
        <v>10978</v>
      </c>
      <c r="K7">
        <v>10978</v>
      </c>
      <c r="L7" s="30">
        <f t="shared" si="0"/>
        <v>3.0871679213500525E-2</v>
      </c>
    </row>
    <row r="8" spans="1:12" x14ac:dyDescent="0.25">
      <c r="A8" s="35" t="s">
        <v>57</v>
      </c>
      <c r="B8" s="36"/>
      <c r="C8" s="36"/>
      <c r="D8" s="36"/>
      <c r="E8" s="36">
        <v>10</v>
      </c>
      <c r="F8" s="36">
        <v>1</v>
      </c>
      <c r="G8" s="36">
        <v>1</v>
      </c>
      <c r="H8" s="37"/>
      <c r="I8">
        <f>SUM(bquxjob_40a51f95_183cd6a11b3[[#This Row],[Monday]:[Sunday]])</f>
        <v>12</v>
      </c>
      <c r="K8">
        <v>12</v>
      </c>
      <c r="L8" s="30">
        <f t="shared" si="0"/>
        <v>3.3745686879395724E-5</v>
      </c>
    </row>
    <row r="9" spans="1:12" x14ac:dyDescent="0.25">
      <c r="A9" s="38" t="s">
        <v>56</v>
      </c>
      <c r="B9" s="39">
        <v>78</v>
      </c>
      <c r="C9" s="39">
        <v>99</v>
      </c>
      <c r="D9" s="39">
        <v>72</v>
      </c>
      <c r="E9" s="39">
        <v>83</v>
      </c>
      <c r="F9" s="39">
        <v>84</v>
      </c>
      <c r="G9" s="39">
        <v>67</v>
      </c>
      <c r="H9" s="40">
        <v>41</v>
      </c>
      <c r="I9">
        <f>SUM(bquxjob_40a51f95_183cd6a11b3[[#This Row],[Monday]:[Sunday]])</f>
        <v>524</v>
      </c>
      <c r="K9">
        <v>524</v>
      </c>
      <c r="L9" s="30">
        <f t="shared" si="0"/>
        <v>1.47356166040028E-3</v>
      </c>
    </row>
    <row r="10" spans="1:12" x14ac:dyDescent="0.25">
      <c r="A10" s="38" t="s">
        <v>60</v>
      </c>
      <c r="B10" s="39">
        <v>2</v>
      </c>
      <c r="C10" s="39">
        <v>1</v>
      </c>
      <c r="D10" s="39"/>
      <c r="E10" s="39">
        <v>1</v>
      </c>
      <c r="F10" s="39">
        <v>11</v>
      </c>
      <c r="G10" s="39">
        <v>2</v>
      </c>
      <c r="H10" s="40">
        <v>1</v>
      </c>
      <c r="I10">
        <f>SUM(bquxjob_40a51f95_183cd6a11b3[[#This Row],[Monday]:[Sunday]])</f>
        <v>18</v>
      </c>
      <c r="K10">
        <v>18</v>
      </c>
      <c r="L10" s="30">
        <f t="shared" si="0"/>
        <v>5.0618530319093593E-5</v>
      </c>
    </row>
    <row r="11" spans="1:12" x14ac:dyDescent="0.25">
      <c r="A11" s="38" t="s">
        <v>58</v>
      </c>
      <c r="B11" s="39"/>
      <c r="C11" s="39"/>
      <c r="D11" s="39">
        <v>2</v>
      </c>
      <c r="E11" s="39">
        <v>18</v>
      </c>
      <c r="F11" s="39">
        <v>8</v>
      </c>
      <c r="G11" s="39">
        <v>1</v>
      </c>
      <c r="H11" s="40">
        <v>1</v>
      </c>
      <c r="I11">
        <f>SUM(bquxjob_40a51f95_183cd6a11b3[[#This Row],[Monday]:[Sunday]])</f>
        <v>30</v>
      </c>
      <c r="K11">
        <v>30</v>
      </c>
      <c r="L11" s="30">
        <f t="shared" si="0"/>
        <v>8.4364217198489318E-5</v>
      </c>
    </row>
    <row r="12" spans="1:12" x14ac:dyDescent="0.25">
      <c r="A12" s="38" t="s">
        <v>62</v>
      </c>
      <c r="B12" s="39">
        <v>4</v>
      </c>
      <c r="C12" s="39">
        <v>2</v>
      </c>
      <c r="D12" s="39"/>
      <c r="E12" s="39"/>
      <c r="F12" s="39">
        <v>1</v>
      </c>
      <c r="G12" s="39"/>
      <c r="H12" s="40"/>
      <c r="I12">
        <f>SUM(bquxjob_40a51f95_183cd6a11b3[[#This Row],[Monday]:[Sunday]])</f>
        <v>7</v>
      </c>
      <c r="K12">
        <v>7</v>
      </c>
      <c r="L12" s="30">
        <f t="shared" si="0"/>
        <v>1.9684984012980843E-5</v>
      </c>
    </row>
    <row r="13" spans="1:12" x14ac:dyDescent="0.25">
      <c r="A13" s="38" t="s">
        <v>59</v>
      </c>
      <c r="B13" s="39"/>
      <c r="C13" s="39"/>
      <c r="D13" s="39">
        <v>2</v>
      </c>
      <c r="E13" s="39">
        <v>1</v>
      </c>
      <c r="F13" s="39">
        <v>3</v>
      </c>
      <c r="G13" s="39">
        <v>3</v>
      </c>
      <c r="H13" s="40"/>
      <c r="I13">
        <f>SUM(bquxjob_40a51f95_183cd6a11b3[[#This Row],[Monday]:[Sunday]])</f>
        <v>9</v>
      </c>
      <c r="K13">
        <v>9</v>
      </c>
      <c r="L13" s="30">
        <f t="shared" si="0"/>
        <v>2.5309265159546797E-5</v>
      </c>
    </row>
    <row r="14" spans="1:12" ht="15.75" thickBot="1" x14ac:dyDescent="0.3">
      <c r="A14" s="41" t="s">
        <v>61</v>
      </c>
      <c r="B14" s="42"/>
      <c r="C14" s="42"/>
      <c r="D14" s="42"/>
      <c r="E14" s="42"/>
      <c r="F14" s="42">
        <v>2</v>
      </c>
      <c r="G14" s="42">
        <v>1</v>
      </c>
      <c r="H14" s="43"/>
      <c r="I14">
        <f>SUM(bquxjob_40a51f95_183cd6a11b3[[#This Row],[Monday]:[Sunday]])</f>
        <v>3</v>
      </c>
      <c r="K14">
        <v>3</v>
      </c>
      <c r="L14" s="30">
        <f t="shared" si="0"/>
        <v>8.4364217198489311E-6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E118-3CE1-4A82-B666-61F7886C692F}">
  <dimension ref="A1:A91"/>
  <sheetViews>
    <sheetView workbookViewId="0">
      <selection sqref="A1:A91"/>
    </sheetView>
  </sheetViews>
  <sheetFormatPr defaultRowHeight="15" x14ac:dyDescent="0.25"/>
  <sheetData>
    <row r="1" spans="1:1" x14ac:dyDescent="0.25">
      <c r="A1" s="2" t="s">
        <v>156</v>
      </c>
    </row>
    <row r="2" spans="1:1" x14ac:dyDescent="0.25">
      <c r="A2" s="2" t="s">
        <v>157</v>
      </c>
    </row>
    <row r="3" spans="1:1" x14ac:dyDescent="0.25">
      <c r="A3" s="3" t="s">
        <v>158</v>
      </c>
    </row>
    <row r="4" spans="1:1" x14ac:dyDescent="0.25">
      <c r="A4" s="3" t="s">
        <v>159</v>
      </c>
    </row>
    <row r="5" spans="1:1" x14ac:dyDescent="0.25">
      <c r="A5" s="3" t="s">
        <v>158</v>
      </c>
    </row>
    <row r="6" spans="1:1" x14ac:dyDescent="0.25">
      <c r="A6" s="3" t="s">
        <v>160</v>
      </c>
    </row>
    <row r="7" spans="1:1" x14ac:dyDescent="0.25">
      <c r="A7" s="3" t="s">
        <v>161</v>
      </c>
    </row>
    <row r="8" spans="1:1" x14ac:dyDescent="0.25">
      <c r="A8" s="3" t="s">
        <v>162</v>
      </c>
    </row>
    <row r="9" spans="1:1" x14ac:dyDescent="0.25">
      <c r="A9" s="3" t="s">
        <v>163</v>
      </c>
    </row>
    <row r="10" spans="1:1" x14ac:dyDescent="0.25">
      <c r="A10" s="3" t="s">
        <v>164</v>
      </c>
    </row>
    <row r="11" spans="1:1" x14ac:dyDescent="0.25">
      <c r="A11" s="3" t="s">
        <v>165</v>
      </c>
    </row>
    <row r="12" spans="1:1" x14ac:dyDescent="0.25">
      <c r="A12" s="3" t="s">
        <v>166</v>
      </c>
    </row>
    <row r="13" spans="1:1" x14ac:dyDescent="0.25">
      <c r="A13" s="3" t="s">
        <v>167</v>
      </c>
    </row>
    <row r="14" spans="1:1" x14ac:dyDescent="0.25">
      <c r="A14" s="3" t="s">
        <v>168</v>
      </c>
    </row>
    <row r="15" spans="1:1" x14ac:dyDescent="0.25">
      <c r="A15" s="3" t="s">
        <v>169</v>
      </c>
    </row>
    <row r="16" spans="1:1" x14ac:dyDescent="0.25">
      <c r="A16" s="3" t="s">
        <v>170</v>
      </c>
    </row>
    <row r="17" spans="1:1" x14ac:dyDescent="0.25">
      <c r="A17" s="3" t="s">
        <v>171</v>
      </c>
    </row>
    <row r="18" spans="1:1" x14ac:dyDescent="0.25">
      <c r="A18" s="3" t="s">
        <v>172</v>
      </c>
    </row>
    <row r="19" spans="1:1" x14ac:dyDescent="0.25">
      <c r="A19" s="3" t="s">
        <v>173</v>
      </c>
    </row>
    <row r="20" spans="1:1" x14ac:dyDescent="0.25">
      <c r="A20" s="3" t="s">
        <v>174</v>
      </c>
    </row>
    <row r="21" spans="1:1" x14ac:dyDescent="0.25">
      <c r="A21" s="3" t="s">
        <v>175</v>
      </c>
    </row>
    <row r="22" spans="1:1" x14ac:dyDescent="0.25">
      <c r="A22" s="3" t="s">
        <v>176</v>
      </c>
    </row>
    <row r="23" spans="1:1" x14ac:dyDescent="0.25">
      <c r="A23" s="3" t="s">
        <v>177</v>
      </c>
    </row>
    <row r="24" spans="1:1" x14ac:dyDescent="0.25">
      <c r="A24" s="3" t="s">
        <v>178</v>
      </c>
    </row>
    <row r="25" spans="1:1" x14ac:dyDescent="0.25">
      <c r="A25" s="3" t="s">
        <v>179</v>
      </c>
    </row>
    <row r="26" spans="1:1" x14ac:dyDescent="0.25">
      <c r="A26" s="3" t="s">
        <v>180</v>
      </c>
    </row>
    <row r="27" spans="1:1" x14ac:dyDescent="0.25">
      <c r="A27" s="3" t="s">
        <v>181</v>
      </c>
    </row>
    <row r="28" spans="1:1" x14ac:dyDescent="0.25">
      <c r="A28" s="3" t="s">
        <v>182</v>
      </c>
    </row>
    <row r="29" spans="1:1" x14ac:dyDescent="0.25">
      <c r="A29" s="3" t="s">
        <v>183</v>
      </c>
    </row>
    <row r="30" spans="1:1" x14ac:dyDescent="0.25">
      <c r="A30" s="3" t="s">
        <v>184</v>
      </c>
    </row>
    <row r="31" spans="1:1" x14ac:dyDescent="0.25">
      <c r="A31" s="3" t="s">
        <v>185</v>
      </c>
    </row>
    <row r="32" spans="1:1" x14ac:dyDescent="0.25">
      <c r="A32" s="3" t="s">
        <v>186</v>
      </c>
    </row>
    <row r="33" spans="1:1" x14ac:dyDescent="0.25">
      <c r="A33" s="3" t="s">
        <v>187</v>
      </c>
    </row>
    <row r="34" spans="1:1" x14ac:dyDescent="0.25">
      <c r="A34" s="3" t="s">
        <v>44</v>
      </c>
    </row>
    <row r="35" spans="1:1" x14ac:dyDescent="0.25">
      <c r="A35" s="3" t="s">
        <v>188</v>
      </c>
    </row>
    <row r="36" spans="1:1" x14ac:dyDescent="0.25">
      <c r="A36" s="3" t="s">
        <v>189</v>
      </c>
    </row>
    <row r="37" spans="1:1" x14ac:dyDescent="0.25">
      <c r="A37" s="3" t="s">
        <v>164</v>
      </c>
    </row>
    <row r="38" spans="1:1" x14ac:dyDescent="0.25">
      <c r="A38" s="3" t="s">
        <v>190</v>
      </c>
    </row>
    <row r="39" spans="1:1" x14ac:dyDescent="0.25">
      <c r="A39" s="3" t="s">
        <v>95</v>
      </c>
    </row>
    <row r="40" spans="1:1" x14ac:dyDescent="0.25">
      <c r="A40" s="3" t="s">
        <v>191</v>
      </c>
    </row>
    <row r="41" spans="1:1" x14ac:dyDescent="0.25">
      <c r="A41" s="3" t="s">
        <v>192</v>
      </c>
    </row>
    <row r="42" spans="1:1" x14ac:dyDescent="0.25">
      <c r="A42" s="3" t="s">
        <v>163</v>
      </c>
    </row>
    <row r="43" spans="1:1" x14ac:dyDescent="0.25">
      <c r="A43" s="3" t="s">
        <v>168</v>
      </c>
    </row>
    <row r="44" spans="1:1" x14ac:dyDescent="0.25">
      <c r="A44" s="3" t="s">
        <v>193</v>
      </c>
    </row>
    <row r="45" spans="1:1" x14ac:dyDescent="0.25">
      <c r="A45" s="3" t="s">
        <v>194</v>
      </c>
    </row>
    <row r="46" spans="1:1" x14ac:dyDescent="0.25">
      <c r="A46" s="3" t="s">
        <v>195</v>
      </c>
    </row>
    <row r="47" spans="1:1" x14ac:dyDescent="0.25">
      <c r="A47" s="3" t="s">
        <v>196</v>
      </c>
    </row>
    <row r="48" spans="1:1" x14ac:dyDescent="0.25">
      <c r="A48" s="3" t="s">
        <v>197</v>
      </c>
    </row>
    <row r="49" spans="1:1" x14ac:dyDescent="0.25">
      <c r="A49" s="3" t="s">
        <v>198</v>
      </c>
    </row>
    <row r="50" spans="1:1" x14ac:dyDescent="0.25">
      <c r="A50" s="3" t="s">
        <v>199</v>
      </c>
    </row>
    <row r="51" spans="1:1" x14ac:dyDescent="0.25">
      <c r="A51" s="3" t="s">
        <v>200</v>
      </c>
    </row>
    <row r="52" spans="1:1" x14ac:dyDescent="0.25">
      <c r="A52" s="3" t="s">
        <v>201</v>
      </c>
    </row>
    <row r="53" spans="1:1" x14ac:dyDescent="0.25">
      <c r="A53" s="3" t="s">
        <v>202</v>
      </c>
    </row>
    <row r="54" spans="1:1" x14ac:dyDescent="0.25">
      <c r="A54" s="3" t="s">
        <v>167</v>
      </c>
    </row>
    <row r="55" spans="1:1" x14ac:dyDescent="0.25">
      <c r="A55" s="3" t="s">
        <v>174</v>
      </c>
    </row>
    <row r="56" spans="1:1" x14ac:dyDescent="0.25">
      <c r="A56" s="3" t="s">
        <v>169</v>
      </c>
    </row>
    <row r="57" spans="1:1" x14ac:dyDescent="0.25">
      <c r="A57" s="3" t="s">
        <v>203</v>
      </c>
    </row>
    <row r="58" spans="1:1" x14ac:dyDescent="0.25">
      <c r="A58" s="3" t="s">
        <v>204</v>
      </c>
    </row>
    <row r="59" spans="1:1" x14ac:dyDescent="0.25">
      <c r="A59" s="3" t="s">
        <v>205</v>
      </c>
    </row>
    <row r="60" spans="1:1" x14ac:dyDescent="0.25">
      <c r="A60" s="3" t="s">
        <v>178</v>
      </c>
    </row>
    <row r="61" spans="1:1" x14ac:dyDescent="0.25">
      <c r="A61" s="3" t="s">
        <v>206</v>
      </c>
    </row>
    <row r="62" spans="1:1" x14ac:dyDescent="0.25">
      <c r="A62" s="3" t="s">
        <v>207</v>
      </c>
    </row>
    <row r="63" spans="1:1" x14ac:dyDescent="0.25">
      <c r="A63" s="3" t="s">
        <v>208</v>
      </c>
    </row>
    <row r="64" spans="1:1" x14ac:dyDescent="0.25">
      <c r="A64" s="3" t="s">
        <v>209</v>
      </c>
    </row>
    <row r="65" spans="1:1" x14ac:dyDescent="0.25">
      <c r="A65" s="3" t="s">
        <v>210</v>
      </c>
    </row>
    <row r="66" spans="1:1" x14ac:dyDescent="0.25">
      <c r="A66" s="3" t="s">
        <v>211</v>
      </c>
    </row>
    <row r="67" spans="1:1" x14ac:dyDescent="0.25">
      <c r="A67" s="3" t="s">
        <v>212</v>
      </c>
    </row>
    <row r="68" spans="1:1" x14ac:dyDescent="0.25">
      <c r="A68" s="3" t="s">
        <v>213</v>
      </c>
    </row>
    <row r="69" spans="1:1" x14ac:dyDescent="0.25">
      <c r="A69" s="3" t="s">
        <v>214</v>
      </c>
    </row>
    <row r="70" spans="1:1" x14ac:dyDescent="0.25">
      <c r="A70" s="3" t="s">
        <v>215</v>
      </c>
    </row>
    <row r="71" spans="1:1" x14ac:dyDescent="0.25">
      <c r="A71" s="3" t="s">
        <v>216</v>
      </c>
    </row>
    <row r="72" spans="1:1" x14ac:dyDescent="0.25">
      <c r="A72" s="3" t="s">
        <v>217</v>
      </c>
    </row>
    <row r="73" spans="1:1" x14ac:dyDescent="0.25">
      <c r="A73" s="3" t="s">
        <v>218</v>
      </c>
    </row>
    <row r="74" spans="1:1" x14ac:dyDescent="0.25">
      <c r="A74" s="3" t="s">
        <v>219</v>
      </c>
    </row>
    <row r="75" spans="1:1" x14ac:dyDescent="0.25">
      <c r="A75" s="3" t="s">
        <v>220</v>
      </c>
    </row>
    <row r="76" spans="1:1" x14ac:dyDescent="0.25">
      <c r="A76" s="3" t="s">
        <v>221</v>
      </c>
    </row>
    <row r="77" spans="1:1" x14ac:dyDescent="0.25">
      <c r="A77" s="3" t="s">
        <v>222</v>
      </c>
    </row>
    <row r="78" spans="1:1" x14ac:dyDescent="0.25">
      <c r="A78" s="3" t="s">
        <v>223</v>
      </c>
    </row>
    <row r="79" spans="1:1" x14ac:dyDescent="0.25">
      <c r="A79" s="3" t="s">
        <v>224</v>
      </c>
    </row>
    <row r="80" spans="1:1" x14ac:dyDescent="0.25">
      <c r="A80" s="3" t="s">
        <v>225</v>
      </c>
    </row>
    <row r="81" spans="1:1" x14ac:dyDescent="0.25">
      <c r="A81" s="3" t="s">
        <v>226</v>
      </c>
    </row>
    <row r="82" spans="1:1" x14ac:dyDescent="0.25">
      <c r="A82" s="3" t="s">
        <v>227</v>
      </c>
    </row>
    <row r="83" spans="1:1" x14ac:dyDescent="0.25">
      <c r="A83" s="3" t="s">
        <v>187</v>
      </c>
    </row>
    <row r="84" spans="1:1" x14ac:dyDescent="0.25">
      <c r="A84" s="3" t="s">
        <v>228</v>
      </c>
    </row>
    <row r="85" spans="1:1" x14ac:dyDescent="0.25">
      <c r="A85" s="3" t="s">
        <v>241</v>
      </c>
    </row>
    <row r="86" spans="1:1" x14ac:dyDescent="0.25">
      <c r="A86" s="3" t="s">
        <v>230</v>
      </c>
    </row>
    <row r="87" spans="1:1" x14ac:dyDescent="0.25">
      <c r="A87" s="3" t="s">
        <v>231</v>
      </c>
    </row>
    <row r="88" spans="1:1" x14ac:dyDescent="0.25">
      <c r="A88" s="3" t="s">
        <v>232</v>
      </c>
    </row>
    <row r="89" spans="1:1" x14ac:dyDescent="0.25">
      <c r="A89" s="3" t="s">
        <v>242</v>
      </c>
    </row>
    <row r="90" spans="1:1" x14ac:dyDescent="0.25">
      <c r="A90" s="2" t="s">
        <v>243</v>
      </c>
    </row>
    <row r="91" spans="1:1" x14ac:dyDescent="0.25">
      <c r="A91" s="2" t="s">
        <v>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F1FB-C195-404F-B29B-CC57613C3E1A}">
  <dimension ref="A1:M36"/>
  <sheetViews>
    <sheetView workbookViewId="0"/>
  </sheetViews>
  <sheetFormatPr defaultRowHeight="15" x14ac:dyDescent="0.25"/>
  <cols>
    <col min="1" max="1" width="15.42578125" bestFit="1" customWidth="1"/>
    <col min="2" max="2" width="11.42578125" bestFit="1" customWidth="1"/>
    <col min="3" max="3" width="28.140625" bestFit="1" customWidth="1"/>
    <col min="5" max="5" width="36.140625" bestFit="1" customWidth="1"/>
    <col min="6" max="6" width="16.28515625" bestFit="1" customWidth="1"/>
    <col min="7" max="13" width="12" bestFit="1" customWidth="1"/>
  </cols>
  <sheetData>
    <row r="1" spans="1:13" x14ac:dyDescent="0.25">
      <c r="A1" t="s">
        <v>118</v>
      </c>
      <c r="B1" t="s">
        <v>0</v>
      </c>
      <c r="C1" t="s">
        <v>1</v>
      </c>
      <c r="E1" s="4" t="s">
        <v>65</v>
      </c>
      <c r="F1" s="4" t="s">
        <v>63</v>
      </c>
    </row>
    <row r="2" spans="1:13" x14ac:dyDescent="0.25">
      <c r="A2" s="1" t="s">
        <v>119</v>
      </c>
      <c r="B2" s="1" t="s">
        <v>4</v>
      </c>
      <c r="C2">
        <v>3.6032563916151776</v>
      </c>
      <c r="E2" s="4" t="s">
        <v>64</v>
      </c>
      <c r="F2" t="s">
        <v>7</v>
      </c>
      <c r="G2" t="s">
        <v>6</v>
      </c>
      <c r="H2" t="s">
        <v>8</v>
      </c>
      <c r="I2" t="s">
        <v>4</v>
      </c>
      <c r="J2" t="s">
        <v>3</v>
      </c>
      <c r="K2" t="s">
        <v>5</v>
      </c>
      <c r="L2" t="s">
        <v>2</v>
      </c>
      <c r="M2" t="s">
        <v>124</v>
      </c>
    </row>
    <row r="3" spans="1:13" x14ac:dyDescent="0.25">
      <c r="A3" s="1" t="s">
        <v>120</v>
      </c>
      <c r="B3" s="1" t="s">
        <v>4</v>
      </c>
      <c r="C3">
        <v>3.469682400932399</v>
      </c>
      <c r="E3" s="5" t="s">
        <v>123</v>
      </c>
      <c r="F3" s="1">
        <v>2.8820173932944271</v>
      </c>
      <c r="G3" s="1">
        <v>3.5520866210766346</v>
      </c>
      <c r="H3" s="1">
        <v>3.5289150267661986</v>
      </c>
      <c r="I3" s="1">
        <v>3.7204586946599729</v>
      </c>
      <c r="J3" s="1">
        <v>3.436421981548333</v>
      </c>
      <c r="K3" s="1">
        <v>3.9589348436951237</v>
      </c>
      <c r="L3" s="1">
        <v>3.1842803030302975</v>
      </c>
      <c r="M3" s="1">
        <v>3.4661592662958562</v>
      </c>
    </row>
    <row r="4" spans="1:13" x14ac:dyDescent="0.25">
      <c r="A4" s="1" t="s">
        <v>121</v>
      </c>
      <c r="B4" s="1" t="s">
        <v>5</v>
      </c>
      <c r="C4">
        <v>3.5844686730341655</v>
      </c>
      <c r="E4" s="5" t="s">
        <v>120</v>
      </c>
      <c r="F4" s="1">
        <v>3.312290167865704</v>
      </c>
      <c r="G4" s="1">
        <v>3.2224862592951862</v>
      </c>
      <c r="H4" s="1">
        <v>3.5204514175612425</v>
      </c>
      <c r="I4" s="1">
        <v>3.469682400932399</v>
      </c>
      <c r="J4" s="1">
        <v>3.005555555555556</v>
      </c>
      <c r="K4" s="1">
        <v>3.577185929648246</v>
      </c>
      <c r="L4" s="1">
        <v>3.359304835924009</v>
      </c>
      <c r="M4" s="1">
        <v>3.352422366683192</v>
      </c>
    </row>
    <row r="5" spans="1:13" x14ac:dyDescent="0.25">
      <c r="A5" s="1" t="s">
        <v>119</v>
      </c>
      <c r="B5" s="1" t="s">
        <v>3</v>
      </c>
      <c r="C5">
        <v>3.6375598240848643</v>
      </c>
      <c r="E5" s="5" t="s">
        <v>119</v>
      </c>
      <c r="F5" s="1">
        <v>3.1218340982491917</v>
      </c>
      <c r="G5" s="1">
        <v>3.5784510377489802</v>
      </c>
      <c r="H5" s="1">
        <v>3.6000917262887473</v>
      </c>
      <c r="I5" s="1">
        <v>3.6032563916151776</v>
      </c>
      <c r="J5" s="1">
        <v>3.6375598240848643</v>
      </c>
      <c r="K5" s="1">
        <v>3.6566131982552426</v>
      </c>
      <c r="L5" s="1">
        <v>3.3221068512602092</v>
      </c>
      <c r="M5" s="1">
        <v>3.5028447325003449</v>
      </c>
    </row>
    <row r="6" spans="1:13" x14ac:dyDescent="0.25">
      <c r="A6" s="1" t="s">
        <v>119</v>
      </c>
      <c r="B6" s="1" t="s">
        <v>2</v>
      </c>
      <c r="C6">
        <v>3.3221068512602092</v>
      </c>
      <c r="E6" s="5" t="s">
        <v>122</v>
      </c>
      <c r="F6" s="1">
        <v>3.4083537414966019</v>
      </c>
      <c r="G6" s="1">
        <v>3.6287540257648945</v>
      </c>
      <c r="H6" s="1">
        <v>3.3866212534059943</v>
      </c>
      <c r="I6" s="1">
        <v>3.6508398950131213</v>
      </c>
      <c r="J6" s="1">
        <v>3.8738221436984741</v>
      </c>
      <c r="K6" s="1">
        <v>3.6359967219832026</v>
      </c>
      <c r="L6" s="1">
        <v>3.8219326383319956</v>
      </c>
      <c r="M6" s="1">
        <v>3.6294743456706118</v>
      </c>
    </row>
    <row r="7" spans="1:13" x14ac:dyDescent="0.25">
      <c r="A7" s="1" t="s">
        <v>122</v>
      </c>
      <c r="B7" s="1" t="s">
        <v>6</v>
      </c>
      <c r="C7">
        <v>3.6287540257648945</v>
      </c>
      <c r="E7" s="5" t="s">
        <v>121</v>
      </c>
      <c r="F7" s="1">
        <v>3.1427691254492451</v>
      </c>
      <c r="G7" s="1">
        <v>3.5578432687864301</v>
      </c>
      <c r="H7" s="1">
        <v>3.7362955519320327</v>
      </c>
      <c r="I7" s="1">
        <v>3.726528890763396</v>
      </c>
      <c r="J7" s="1">
        <v>3.6926569968683074</v>
      </c>
      <c r="K7" s="1">
        <v>3.5844686730341655</v>
      </c>
      <c r="L7" s="1">
        <v>3.3572234352256127</v>
      </c>
      <c r="M7" s="1">
        <v>3.5425408488655985</v>
      </c>
    </row>
    <row r="8" spans="1:13" x14ac:dyDescent="0.25">
      <c r="A8" s="1" t="s">
        <v>121</v>
      </c>
      <c r="B8" s="1" t="s">
        <v>3</v>
      </c>
      <c r="C8">
        <v>3.6926569968683074</v>
      </c>
      <c r="E8" s="5" t="s">
        <v>124</v>
      </c>
      <c r="F8" s="1">
        <v>3.1734529052710334</v>
      </c>
      <c r="G8" s="1">
        <v>3.5079242425344255</v>
      </c>
      <c r="H8" s="1">
        <v>3.554474995190843</v>
      </c>
      <c r="I8" s="1">
        <v>3.6341532545968134</v>
      </c>
      <c r="J8" s="1">
        <v>3.5292033003511074</v>
      </c>
      <c r="K8" s="1">
        <v>3.682639873323196</v>
      </c>
      <c r="L8" s="1">
        <v>3.4089696127544244</v>
      </c>
      <c r="M8" s="1">
        <v>3.4986883120031207</v>
      </c>
    </row>
    <row r="9" spans="1:13" x14ac:dyDescent="0.25">
      <c r="A9" s="1" t="s">
        <v>119</v>
      </c>
      <c r="B9" s="1" t="s">
        <v>8</v>
      </c>
      <c r="C9">
        <v>3.6000917262887473</v>
      </c>
    </row>
    <row r="10" spans="1:13" x14ac:dyDescent="0.25">
      <c r="A10" s="1" t="s">
        <v>121</v>
      </c>
      <c r="B10" s="1" t="s">
        <v>7</v>
      </c>
      <c r="C10">
        <v>3.1427691254492451</v>
      </c>
      <c r="G10" t="s">
        <v>68</v>
      </c>
    </row>
    <row r="11" spans="1:13" x14ac:dyDescent="0.25">
      <c r="A11" s="1" t="s">
        <v>121</v>
      </c>
      <c r="B11" s="1" t="s">
        <v>2</v>
      </c>
      <c r="C11">
        <v>3.3572234352256127</v>
      </c>
    </row>
    <row r="12" spans="1:13" x14ac:dyDescent="0.25">
      <c r="A12" s="1" t="s">
        <v>123</v>
      </c>
      <c r="B12" s="1" t="s">
        <v>6</v>
      </c>
      <c r="C12">
        <v>3.5520866210766346</v>
      </c>
      <c r="E12" s="6" t="s">
        <v>6</v>
      </c>
      <c r="F12" s="9">
        <v>3.5079242425344255</v>
      </c>
      <c r="G12">
        <f t="shared" ref="G12:G17" si="0">GETPIVOTDATA("session_length_in_minutes",$E$1)</f>
        <v>3.4986883120031207</v>
      </c>
    </row>
    <row r="13" spans="1:13" x14ac:dyDescent="0.25">
      <c r="A13" s="1" t="s">
        <v>121</v>
      </c>
      <c r="B13" s="1" t="s">
        <v>4</v>
      </c>
      <c r="C13">
        <v>3.726528890763396</v>
      </c>
      <c r="E13" s="6" t="s">
        <v>8</v>
      </c>
      <c r="F13" s="9">
        <v>3.554474995190843</v>
      </c>
      <c r="G13">
        <f t="shared" si="0"/>
        <v>3.4986883120031207</v>
      </c>
    </row>
    <row r="14" spans="1:13" x14ac:dyDescent="0.25">
      <c r="A14" s="1" t="s">
        <v>121</v>
      </c>
      <c r="B14" s="1" t="s">
        <v>6</v>
      </c>
      <c r="C14">
        <v>3.5578432687864301</v>
      </c>
      <c r="E14" s="6" t="s">
        <v>4</v>
      </c>
      <c r="F14" s="9">
        <v>3.6341532545968134</v>
      </c>
      <c r="G14">
        <f t="shared" si="0"/>
        <v>3.4986883120031207</v>
      </c>
    </row>
    <row r="15" spans="1:13" x14ac:dyDescent="0.25">
      <c r="A15" s="1" t="s">
        <v>121</v>
      </c>
      <c r="B15" s="1" t="s">
        <v>8</v>
      </c>
      <c r="C15">
        <v>3.7362955519320327</v>
      </c>
      <c r="E15" s="6" t="s">
        <v>3</v>
      </c>
      <c r="F15" s="9">
        <v>3.5292033003511074</v>
      </c>
      <c r="G15">
        <f t="shared" si="0"/>
        <v>3.4986883120031207</v>
      </c>
    </row>
    <row r="16" spans="1:13" x14ac:dyDescent="0.25">
      <c r="A16" s="1" t="s">
        <v>119</v>
      </c>
      <c r="B16" s="1" t="s">
        <v>5</v>
      </c>
      <c r="C16">
        <v>3.6566131982552426</v>
      </c>
      <c r="E16" s="6" t="s">
        <v>5</v>
      </c>
      <c r="F16" s="9">
        <v>3.682639873323196</v>
      </c>
      <c r="G16">
        <f t="shared" si="0"/>
        <v>3.4986883120031207</v>
      </c>
    </row>
    <row r="17" spans="1:8" x14ac:dyDescent="0.25">
      <c r="A17" s="1" t="s">
        <v>122</v>
      </c>
      <c r="B17" s="1" t="s">
        <v>3</v>
      </c>
      <c r="C17">
        <v>3.8738221436984741</v>
      </c>
      <c r="E17" s="6" t="s">
        <v>2</v>
      </c>
      <c r="F17" s="9">
        <v>3.4089696127544244</v>
      </c>
      <c r="G17">
        <f t="shared" si="0"/>
        <v>3.4986883120031207</v>
      </c>
      <c r="H17" s="20">
        <f>(F17-G17)/G17</f>
        <v>-2.5643524443401809E-2</v>
      </c>
    </row>
    <row r="18" spans="1:8" x14ac:dyDescent="0.25">
      <c r="A18" s="1" t="s">
        <v>123</v>
      </c>
      <c r="B18" s="1" t="s">
        <v>5</v>
      </c>
      <c r="C18">
        <v>3.9589348436951237</v>
      </c>
      <c r="E18" s="6" t="s">
        <v>7</v>
      </c>
      <c r="F18" s="9">
        <v>3.1734529052710334</v>
      </c>
      <c r="G18">
        <f>GETPIVOTDATA("session_length_in_minutes",$E$1)</f>
        <v>3.4986883120031207</v>
      </c>
      <c r="H18" s="20">
        <f>(F18-G18)/G18</f>
        <v>-9.2959240071853869E-2</v>
      </c>
    </row>
    <row r="19" spans="1:8" x14ac:dyDescent="0.25">
      <c r="A19" s="1" t="s">
        <v>123</v>
      </c>
      <c r="B19" s="1" t="s">
        <v>4</v>
      </c>
      <c r="C19">
        <v>3.7204586946599729</v>
      </c>
    </row>
    <row r="20" spans="1:8" x14ac:dyDescent="0.25">
      <c r="A20" s="1" t="s">
        <v>119</v>
      </c>
      <c r="B20" s="1" t="s">
        <v>6</v>
      </c>
      <c r="C20">
        <v>3.5784510377489802</v>
      </c>
    </row>
    <row r="21" spans="1:8" x14ac:dyDescent="0.25">
      <c r="A21" s="1" t="s">
        <v>123</v>
      </c>
      <c r="B21" s="1" t="s">
        <v>7</v>
      </c>
      <c r="C21">
        <v>2.8820173932944271</v>
      </c>
    </row>
    <row r="22" spans="1:8" x14ac:dyDescent="0.25">
      <c r="A22" s="1" t="s">
        <v>120</v>
      </c>
      <c r="B22" s="1" t="s">
        <v>3</v>
      </c>
      <c r="C22">
        <v>3.005555555555556</v>
      </c>
    </row>
    <row r="23" spans="1:8" x14ac:dyDescent="0.25">
      <c r="A23" s="1" t="s">
        <v>119</v>
      </c>
      <c r="B23" s="1" t="s">
        <v>7</v>
      </c>
      <c r="C23">
        <v>3.1218340982491917</v>
      </c>
    </row>
    <row r="24" spans="1:8" x14ac:dyDescent="0.25">
      <c r="A24" s="1" t="s">
        <v>120</v>
      </c>
      <c r="B24" s="1" t="s">
        <v>5</v>
      </c>
      <c r="C24">
        <v>3.577185929648246</v>
      </c>
    </row>
    <row r="25" spans="1:8" x14ac:dyDescent="0.25">
      <c r="A25" s="1" t="s">
        <v>123</v>
      </c>
      <c r="B25" s="1" t="s">
        <v>8</v>
      </c>
      <c r="C25">
        <v>3.5289150267661986</v>
      </c>
    </row>
    <row r="26" spans="1:8" x14ac:dyDescent="0.25">
      <c r="A26" s="1" t="s">
        <v>122</v>
      </c>
      <c r="B26" s="1" t="s">
        <v>4</v>
      </c>
      <c r="C26">
        <v>3.6508398950131213</v>
      </c>
    </row>
    <row r="27" spans="1:8" x14ac:dyDescent="0.25">
      <c r="A27" s="1" t="s">
        <v>122</v>
      </c>
      <c r="B27" s="1" t="s">
        <v>5</v>
      </c>
      <c r="C27">
        <v>3.6359967219832026</v>
      </c>
    </row>
    <row r="28" spans="1:8" x14ac:dyDescent="0.25">
      <c r="A28" s="1" t="s">
        <v>123</v>
      </c>
      <c r="B28" s="1" t="s">
        <v>3</v>
      </c>
      <c r="C28">
        <v>3.436421981548333</v>
      </c>
    </row>
    <row r="29" spans="1:8" x14ac:dyDescent="0.25">
      <c r="A29" s="1" t="s">
        <v>120</v>
      </c>
      <c r="B29" s="1" t="s">
        <v>8</v>
      </c>
      <c r="C29">
        <v>3.5204514175612425</v>
      </c>
    </row>
    <row r="30" spans="1:8" x14ac:dyDescent="0.25">
      <c r="A30" s="1" t="s">
        <v>123</v>
      </c>
      <c r="B30" s="1" t="s">
        <v>2</v>
      </c>
      <c r="C30">
        <v>3.1842803030302975</v>
      </c>
    </row>
    <row r="31" spans="1:8" x14ac:dyDescent="0.25">
      <c r="A31" s="1" t="s">
        <v>122</v>
      </c>
      <c r="B31" s="1" t="s">
        <v>7</v>
      </c>
      <c r="C31">
        <v>3.4083537414966019</v>
      </c>
    </row>
    <row r="32" spans="1:8" x14ac:dyDescent="0.25">
      <c r="A32" s="1" t="s">
        <v>120</v>
      </c>
      <c r="B32" s="1" t="s">
        <v>6</v>
      </c>
      <c r="C32">
        <v>3.2224862592951862</v>
      </c>
    </row>
    <row r="33" spans="1:3" x14ac:dyDescent="0.25">
      <c r="A33" s="1" t="s">
        <v>122</v>
      </c>
      <c r="B33" s="1" t="s">
        <v>8</v>
      </c>
      <c r="C33">
        <v>3.3866212534059943</v>
      </c>
    </row>
    <row r="34" spans="1:3" x14ac:dyDescent="0.25">
      <c r="A34" s="1" t="s">
        <v>122</v>
      </c>
      <c r="B34" s="1" t="s">
        <v>2</v>
      </c>
      <c r="C34">
        <v>3.8219326383319956</v>
      </c>
    </row>
    <row r="35" spans="1:3" x14ac:dyDescent="0.25">
      <c r="A35" s="1" t="s">
        <v>120</v>
      </c>
      <c r="B35" s="1" t="s">
        <v>2</v>
      </c>
      <c r="C35">
        <v>3.359304835924009</v>
      </c>
    </row>
    <row r="36" spans="1:3" x14ac:dyDescent="0.25">
      <c r="A36" s="1" t="s">
        <v>120</v>
      </c>
      <c r="B36" s="1" t="s">
        <v>7</v>
      </c>
      <c r="C36">
        <v>3.312290167865704</v>
      </c>
    </row>
  </sheetData>
  <conditionalFormatting pivot="1" sqref="F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F A A B Q S w M E F A A C A A g A 7 p J O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D u k k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p J O V b o / 4 o D l A g A A m x s A A B M A H A B G b 3 J t d W x h c y 9 T Z W N 0 a W 9 u M S 5 t I K I Y A C i g F A A A A A A A A A A A A A A A A A A A A A A A A A A A A O 2 Y X W / a M B S G 7 5 H 4 D 1 F 6 A 1 K E k j i B Z B M X F V 2 1 X W z a B N M u y h T 5 4 w D Z E r u z n b V V 1 f + + 0 N D C q A F 1 X b q p w A 3 E b + L 3 J M 8 5 x w 4 K q E 4 F t 4 b V t / e 6 2 W g 2 1 A x L Y B b 5 U V x + E y Q h L q M B S r w I 9 R B l o c / A 6 l s Z 6 G b D K j 9 D U U g 6 H x m o n 5 0 T Q Y s c u G 6 d p h l 0 B o L r 8 k C 1 7 M G r 8 W c F U o 2 P O Z N p o c Y n 4 o J n A j M 1 3 u z S o e q n 3 X b O T i B L 8 1 S D 7 N u O 7 V g D k R U 5 V 3 3 f s d 5 w K l j K p 3 3 P D 8 v D T 4 X Q M N R X G f S X P z s f B I e v b a e K 9 s j + K E V e a s x 6 C 5 i V I d l l 6 C N M y h M X y m K 8 V d 2 Y Y 5 0 t x o + z b E h x h q X q a 1 m s T j m Y Y T 4 t Z x x d n c N y u p H E X E 2 E z K u A 5 6 J q G f y d 6 2 v 7 A u A 7 w 1 f l 3 e n y N E v D p b 5 x r G t b g V I l l i Q D P t W z J O V J n v J C g 7 o 7 k x c 5 A X l z 0 2 4 2 U m 6 M x 0 Q 0 d E O I m O d W T 5 t N e i 5 j d T A 1 + e y g i v a A K s X 5 O U 6 n / L l w e 7 h L I 3 Z L I U Z e 3 P U o q Y O 2 w W a P Y F N R c C 0 f w n 7 u 0 s Y o Y G X z r C j 4 8 Y Q F U S 2 l b f D Z I 9 q b S 1 v D V B j S o C b c M b g h h v i W Q j R h L p B a a B t s 9 g j 2 X b 9 O O M 7 h X x e 4 3 w s Q 9 s g t i t j 1 E f G D O o g b b A 7 E d x C f u M k T 2 a I o C A I I F k 8 d R b E b 1 g L X 4 H O g + 6 h 6 f h p o h E I f u d 1 o D o A w n z A W + 3 W A N v n s A O 2 9 I N C k 3 J N R S G S 5 K C f n U N p y j a f w Z + i O 7 K 3 w W n 7 b P h D 8 r w n e b 1 2 D b o y D 2 K s e a c z i i V d L 8 Z l 8 d q C L X h C 6 7 V 3 2 v e A r T X Y B c i 6 M C l B m 5 Q s w v k k b z Q q 5 Q T q V q V k Y Y l 3 I D V J h i O 7 R b 2 I s 6 K G I V v g x Q 4 j W 9 C b 2 0 G e P / j r b n m b V l u w d 1 9 2 g M 5 / m 0 T s y L 6 K E w a K G i U d 6 9 f Q K k 8 8 e Q v x r / J a r t b H b 1 7 V a H 1 r + X r f 8 w M W h N 4 n D O X 7 K u t j z C K o j z U w + h z R b T 7 O V r v F 7 l q 0 J q 0 m 2 f s 0 y x 9 a U + x R b G 1 / J s H W l e B j X t v z 6 B V B L A Q I t A B Q A A g A I A O 6 S T l V I + g p t o w A A A P Y A A A A S A A A A A A A A A A A A A A A A A A A A A A B D b 2 5 m a W c v U G F j a 2 F n Z S 5 4 b W x Q S w E C L Q A U A A I A C A D u k k 5 V D 8 r p q 6 Q A A A D p A A A A E w A A A A A A A A A A A A A A A A D v A A A A W 0 N v b n R l b n R f V H l w Z X N d L n h t b F B L A Q I t A B Q A A g A I A O 6 S T l W 6 P + K A 5 Q I A A J s b A A A T A A A A A A A A A A A A A A A A A O A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2 L A A A A A A A A q 4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2 I w Z G M 0 M 1 8 x O D M 3 M 2 N k N T J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F R h c m d l d C I g V m F s d W U 9 I n N i c X V 4 a m 9 i X 2 I w Z G M 0 M 1 8 x O D M 3 M 2 N k N T J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1 V D A 4 O j Q y O j E 5 L j g z O D E 1 M j Z a I i A v P j x F b n R y e S B U e X B l P S J G a W x s Q 2 9 s d W 1 u V H l w Z X M i I F Z h b H V l P S J z Q m d V P S I g L z 4 8 R W 5 0 c n k g V H l w Z T 0 i R m l s b E N v b H V t b k 5 h b W V z I i B W Y W x 1 Z T 0 i c 1 s m c X V v d D t 3 Z W V r Z G F 5 J n F 1 b 3 Q 7 L C Z x d W 9 0 O 3 N l c 3 N p b 2 5 f b G V u Z 3 R o X 2 l u X 2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X V 4 a m 9 i X 2 I w Z G M 0 M 1 8 x O D M 3 M 2 N k N T J k Z S 9 B d X R v U m V t b 3 Z l Z E N v b H V t b n M x L n t 3 Z W V r Z G F 5 L D B 9 J n F 1 b 3 Q 7 L C Z x d W 9 0 O 1 N l Y 3 R p b 2 4 x L 2 J x d X h q b 2 J f Y j B k Y z Q z X z E 4 M z c z Y 2 Q 1 M m R l L 0 F 1 d G 9 S Z W 1 v d m V k Q 2 9 s d W 1 u c z E u e 3 N l c 3 N p b 2 5 f b G V u Z 3 R o X 2 l u X 2 1 p b n V 0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F 1 e G p v Y l 9 i M G R j N D N f M T g z N z N j Z D U y Z G U v Q X V 0 b 1 J l b W 9 2 Z W R D b 2 x 1 b W 5 z M S 5 7 d 2 V l a 2 R h e S w w f S Z x d W 9 0 O y w m c X V v d D t T Z W N 0 a W 9 u M S 9 i c X V 4 a m 9 i X 2 I w Z G M 0 M 1 8 x O D M 3 M 2 N k N T J k Z S 9 B d X R v U m V t b 3 Z l Z E N v b H V t b n M x L n t z Z X N z a W 9 u X 2 x l b m d 0 a F 9 p b l 9 t a W 5 1 d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X V 4 a m 9 i X 2 I w Z G M 0 M 1 8 x O D M 3 M 2 N k N T J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2 I w Z G M 0 M 1 8 x O D M 3 M 2 N k N T J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2 I w Z G M 0 M 1 8 x O D M 3 M 2 N k N T J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N T A 1 Z T h k M T B f M T g z N z N k Z j c w Z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D k 6 M D A 6 N T c u O D A y N z U y M V o i I C 8 + P E V u d H J 5 I F R 5 c G U 9 I k Z p b G x D b 2 x 1 b W 5 U e X B l c y I g V m F s d W U 9 I n N C Z 1 l G I i A v P j x F b n R y e S B U e X B l P S J G a W x s Q 2 9 s d W 1 u T m F t Z X M i I F Z h b H V l P S J z W y Z x d W 9 0 O 3 d l Z W t k Y X k m c X V v d D s s J n F 1 b 3 Q 7 Y 2 F t c G F p Z 2 4 m c X V v d D s s J n F 1 b 3 Q 7 c 2 V z c 2 l v b l 9 s Z W 5 n d G h f a W 5 f b W l u d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x d X h q b 2 J f N T A 1 Z T h k M T B f M T g z N z N k Z j c w Z G Q v Q X V 0 b 1 J l b W 9 2 Z W R D b 2 x 1 b W 5 z M S 5 7 d 2 V l a 2 R h e S w w f S Z x d W 9 0 O y w m c X V v d D t T Z W N 0 a W 9 u M S 9 i c X V 4 a m 9 i X z U w N W U 4 Z D E w X z E 4 M z c z Z G Y 3 M G R k L 0 F 1 d G 9 S Z W 1 v d m V k Q 2 9 s d W 1 u c z E u e 2 N h b X B h a W d u L D F 9 J n F 1 b 3 Q 7 L C Z x d W 9 0 O 1 N l Y 3 R p b 2 4 x L 2 J x d X h q b 2 J f N T A 1 Z T h k M T B f M T g z N z N k Z j c w Z G Q v Q X V 0 b 1 J l b W 9 2 Z W R D b 2 x 1 b W 5 z M S 5 7 c 2 V z c 2 l v b l 9 s Z W 5 n d G h f a W 5 f b W l u d X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c X V 4 a m 9 i X z U w N W U 4 Z D E w X z E 4 M z c z Z G Y 3 M G R k L 0 F 1 d G 9 S Z W 1 v d m V k Q 2 9 s d W 1 u c z E u e 3 d l Z W t k Y X k s M H 0 m c X V v d D s s J n F 1 b 3 Q 7 U 2 V j d G l v b j E v Y n F 1 e G p v Y l 8 1 M D V l O G Q x M F 8 x O D M 3 M 2 R m N z B k Z C 9 B d X R v U m V t b 3 Z l Z E N v b H V t b n M x L n t j Y W 1 w Y W l n b i w x f S Z x d W 9 0 O y w m c X V v d D t T Z W N 0 a W 9 u M S 9 i c X V 4 a m 9 i X z U w N W U 4 Z D E w X z E 4 M z c z Z G Y 3 M G R k L 0 F 1 d G 9 S Z W 1 v d m V k Q 2 9 s d W 1 u c z E u e 3 N l c 3 N p b 2 5 f b G V u Z 3 R o X 2 l u X 2 1 p b n V 0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x d X h q b 2 J f N T A 1 Z T h k M T B f M T g z N z N k Z j c w Z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1 M D V l O G Q x M F 8 x O D M 3 M 2 R m N z B k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U w N W U 4 Z D E w X z E 4 M z c z Z G Y 3 M G R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x Y T Z j O G Q w X z E 4 M z k z M T k 2 M W N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9 w I D U g Y 2 9 1 b n R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J x d X h q b 2 J f M W E 2 Y z h k M F 8 x O D M 5 M z E 5 N j F j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V Q x M D o z N T o z N y 4 y M j c x O T Y 2 W i I g L z 4 8 R W 5 0 c n k g V H l w Z T 0 i R m l s b E N v b H V t b l R 5 c G V z I i B W Y W x 1 Z T 0 i c 0 J n W U Y i I C 8 + P E V u d H J 5 I F R 5 c G U 9 I k Z p b G x D b 2 x 1 b W 5 O Y W 1 l c y I g V m F s d W U 9 I n N b J n F 1 b 3 Q 7 Y 2 9 1 b n R y e S Z x d W 9 0 O y w m c X V v d D t 3 Z W V r Z G F 5 J n F 1 b 3 Q 7 L C Z x d W 9 0 O 3 N l c 3 N p b 2 5 f b G V u Z 3 R o X 2 l u X 2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X V 4 a m 9 i X z F h N m M 4 Z D B f M T g z O T M x O T Y x Y 2 I v Q X V 0 b 1 J l b W 9 2 Z W R D b 2 x 1 b W 5 z M S 5 7 Y 2 9 1 b n R y e S w w f S Z x d W 9 0 O y w m c X V v d D t T Z W N 0 a W 9 u M S 9 i c X V 4 a m 9 i X z F h N m M 4 Z D B f M T g z O T M x O T Y x Y 2 I v Q X V 0 b 1 J l b W 9 2 Z W R D b 2 x 1 b W 5 z M S 5 7 d 2 V l a 2 R h e S w x f S Z x d W 9 0 O y w m c X V v d D t T Z W N 0 a W 9 u M S 9 i c X V 4 a m 9 i X z F h N m M 4 Z D B f M T g z O T M x O T Y x Y 2 I v Q X V 0 b 1 J l b W 9 2 Z W R D b 2 x 1 b W 5 z M S 5 7 c 2 V z c 2 l v b l 9 s Z W 5 n d G h f a W 5 f b W l u d X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c X V 4 a m 9 i X z F h N m M 4 Z D B f M T g z O T M x O T Y x Y 2 I v Q X V 0 b 1 J l b W 9 2 Z W R D b 2 x 1 b W 5 z M S 5 7 Y 2 9 1 b n R y e S w w f S Z x d W 9 0 O y w m c X V v d D t T Z W N 0 a W 9 u M S 9 i c X V 4 a m 9 i X z F h N m M 4 Z D B f M T g z O T M x O T Y x Y 2 I v Q X V 0 b 1 J l b W 9 2 Z W R D b 2 x 1 b W 5 z M S 5 7 d 2 V l a 2 R h e S w x f S Z x d W 9 0 O y w m c X V v d D t T Z W N 0 a W 9 u M S 9 i c X V 4 a m 9 i X z F h N m M 4 Z D B f M T g z O T M x O T Y x Y 2 I v Q X V 0 b 1 J l b W 9 2 Z W R D b 2 x 1 b W 5 z M S 5 7 c 2 V z c 2 l v b l 9 s Z W 5 n d G h f a W 5 f b W l u d X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F 1 e G p v Y l 8 x Y T Z j O G Q w X z E 4 M z k z M T k 2 M W N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M W E 2 Y z h k M F 8 x O D M 5 M z E 5 N j F j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F h N m M 4 Z D B f M T g z O T M x O T Y x Y 2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V h M z R k M m R l X z E 4 M z k z M j l m Z D Q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W 9 i a W x l I H Z z I G R l c 2 t 0 b 3 A g d n M g d G F i b G V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J x d X h q b 2 J f N W E z N G Q y Z G V f M T g z O T M y O W Z k N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A 6 N T A 6 N T M u N T E 1 N D k y M 1 o i I C 8 + P E V u d H J 5 I F R 5 c G U 9 I k Z p b G x D b 2 x 1 b W 5 U e X B l c y I g V m F s d W U 9 I n N C Z 1 l G I i A v P j x F b n R y e S B U e X B l P S J G a W x s Q 2 9 s d W 1 u T m F t Z X M i I F Z h b H V l P S J z W y Z x d W 9 0 O 3 d l Z W t k Y X k m c X V v d D s s J n F 1 b 3 Q 7 Y 2 F 0 Z W d v c n k m c X V v d D s s J n F 1 b 3 Q 7 c 2 V z c 2 l v b l 9 s Z W 5 n d G h f a W 5 f b W l u d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x d X h q b 2 J f N W E z N G Q y Z G V f M T g z O T M y O W Z k N D g v Q X V 0 b 1 J l b W 9 2 Z W R D b 2 x 1 b W 5 z M S 5 7 d 2 V l a 2 R h e S w w f S Z x d W 9 0 O y w m c X V v d D t T Z W N 0 a W 9 u M S 9 i c X V 4 a m 9 i X z V h M z R k M m R l X z E 4 M z k z M j l m Z D Q 4 L 0 F 1 d G 9 S Z W 1 v d m V k Q 2 9 s d W 1 u c z E u e 2 N h d G V n b 3 J 5 L D F 9 J n F 1 b 3 Q 7 L C Z x d W 9 0 O 1 N l Y 3 R p b 2 4 x L 2 J x d X h q b 2 J f N W E z N G Q y Z G V f M T g z O T M y O W Z k N D g v Q X V 0 b 1 J l b W 9 2 Z W R D b 2 x 1 b W 5 z M S 5 7 c 2 V z c 2 l v b l 9 s Z W 5 n d G h f a W 5 f b W l u d X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c X V 4 a m 9 i X z V h M z R k M m R l X z E 4 M z k z M j l m Z D Q 4 L 0 F 1 d G 9 S Z W 1 v d m V k Q 2 9 s d W 1 u c z E u e 3 d l Z W t k Y X k s M H 0 m c X V v d D s s J n F 1 b 3 Q 7 U 2 V j d G l v b j E v Y n F 1 e G p v Y l 8 1 Y T M 0 Z D J k Z V 8 x O D M 5 M z I 5 Z m Q 0 O C 9 B d X R v U m V t b 3 Z l Z E N v b H V t b n M x L n t j Y X R l Z 2 9 y e S w x f S Z x d W 9 0 O y w m c X V v d D t T Z W N 0 a W 9 u M S 9 i c X V 4 a m 9 i X z V h M z R k M m R l X z E 4 M z k z M j l m Z D Q 4 L 0 F 1 d G 9 S Z W 1 v d m V k Q 2 9 s d W 1 u c z E u e 3 N l c 3 N p b 2 5 f b G V u Z 3 R o X 2 l u X 2 1 p b n V 0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x d X h q b 2 J f N W E z N G Q y Z G V f M T g z O T M y O W Z k N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1 Y T M 0 Z D J k Z V 8 x O D M 5 M z I 5 Z m Q 0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V h M z R k M m R l X z E 4 M z k z M j l m Z D Q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5 Z T A 1 Y W U 5 X z E 4 M z k 4 Z m Q w Z W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j c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l Q x M z o 1 O T o x M C 4 x M j g 1 N T g 4 W i I g L z 4 8 R W 5 0 c n k g V H l w Z T 0 i R m l s b E N v b H V t b l R 5 c G V z I i B W Y W x 1 Z T 0 i c 0 J n W U Y i I C 8 + P E V u d H J 5 I F R 5 c G U 9 I k Z p b G x D b 2 x 1 b W 5 O Y W 1 l c y I g V m F s d W U 9 I n N b J n F 1 b 3 Q 7 Y 2 F t c G F p Z 2 5 f b m F t Z S Z x d W 9 0 O y w m c X V v d D t 3 Z W V r Z G F 5 J n F 1 b 3 Q 7 L C Z x d W 9 0 O 3 N l c 3 N p b 2 5 f b G V u Z 3 R o X 2 l u X 2 1 p b n V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X V 4 a m 9 i X z l l M D V h Z T l f M T g z O T h m Z D B l Y j g v Q X V 0 b 1 J l b W 9 2 Z W R D b 2 x 1 b W 5 z M S 5 7 Y 2 F t c G F p Z 2 5 f b m F t Z S w w f S Z x d W 9 0 O y w m c X V v d D t T Z W N 0 a W 9 u M S 9 i c X V 4 a m 9 i X z l l M D V h Z T l f M T g z O T h m Z D B l Y j g v Q X V 0 b 1 J l b W 9 2 Z W R D b 2 x 1 b W 5 z M S 5 7 d 2 V l a 2 R h e S w x f S Z x d W 9 0 O y w m c X V v d D t T Z W N 0 a W 9 u M S 9 i c X V 4 a m 9 i X z l l M D V h Z T l f M T g z O T h m Z D B l Y j g v Q X V 0 b 1 J l b W 9 2 Z W R D b 2 x 1 b W 5 z M S 5 7 c 2 V z c 2 l v b l 9 s Z W 5 n d G h f a W 5 f b W l u d X R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c X V 4 a m 9 i X z l l M D V h Z T l f M T g z O T h m Z D B l Y j g v Q X V 0 b 1 J l b W 9 2 Z W R D b 2 x 1 b W 5 z M S 5 7 Y 2 F t c G F p Z 2 5 f b m F t Z S w w f S Z x d W 9 0 O y w m c X V v d D t T Z W N 0 a W 9 u M S 9 i c X V 4 a m 9 i X z l l M D V h Z T l f M T g z O T h m Z D B l Y j g v Q X V 0 b 1 J l b W 9 2 Z W R D b 2 x 1 b W 5 z M S 5 7 d 2 V l a 2 R h e S w x f S Z x d W 9 0 O y w m c X V v d D t T Z W N 0 a W 9 u M S 9 i c X V 4 a m 9 i X z l l M D V h Z T l f M T g z O T h m Z D B l Y j g v Q X V 0 b 1 J l b W 9 2 Z W R D b 2 x 1 b W 5 z M S 5 7 c 2 V z c 2 l v b l 9 s Z W 5 n d G h f a W 5 f b W l u d X R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F 1 e G p v Y l 8 5 Z T A 1 Y W U 5 X z E 4 M z k 4 Z m Q w Z W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O W U w N W F l O V 8 x O D M 5 O G Z k M G V i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l l M D V h Z T l f M T g z O T h m Z D B l Y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I 3 N D N h M W J f M T g z O T k w M j N i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J U M T Q 6 M D Q 6 M j c u O T k z O D c y O F o i I C 8 + P E V u d H J 5 I F R 5 c G U 9 I k Z p b G x D b 2 x 1 b W 5 U e X B l c y I g V m F s d W U 9 I n N C Z 1 l G I i A v P j x F b n R y e S B U e X B l P S J G a W x s Q 2 9 s d W 1 u T m F t Z X M i I F Z h b H V l P S J z W y Z x d W 9 0 O 2 N h b X B h a W d u X 2 5 h b W U m c X V v d D s s J n F 1 b 3 Q 7 d 2 V l a 2 R h e S Z x d W 9 0 O y w m c X V v d D t m M F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X V 4 a m 9 i X z I 3 N D N h M W J f M T g z O T k w M j N i M j Q v Q X V 0 b 1 J l b W 9 2 Z W R D b 2 x 1 b W 5 z M S 5 7 Y 2 F t c G F p Z 2 5 f b m F t Z S w w f S Z x d W 9 0 O y w m c X V v d D t T Z W N 0 a W 9 u M S 9 i c X V 4 a m 9 i X z I 3 N D N h M W J f M T g z O T k w M j N i M j Q v Q X V 0 b 1 J l b W 9 2 Z W R D b 2 x 1 b W 5 z M S 5 7 d 2 V l a 2 R h e S w x f S Z x d W 9 0 O y w m c X V v d D t T Z W N 0 a W 9 u M S 9 i c X V 4 a m 9 i X z I 3 N D N h M W J f M T g z O T k w M j N i M j Q v Q X V 0 b 1 J l b W 9 2 Z W R D b 2 x 1 b W 5 z M S 5 7 Z j B f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x d X h q b 2 J f M j c 0 M 2 E x Y l 8 x O D M 5 O T A y M 2 I y N C 9 B d X R v U m V t b 3 Z l Z E N v b H V t b n M x L n t j Y W 1 w Y W l n b l 9 u Y W 1 l L D B 9 J n F 1 b 3 Q 7 L C Z x d W 9 0 O 1 N l Y 3 R p b 2 4 x L 2 J x d X h q b 2 J f M j c 0 M 2 E x Y l 8 x O D M 5 O T A y M 2 I y N C 9 B d X R v U m V t b 3 Z l Z E N v b H V t b n M x L n t 3 Z W V r Z G F 5 L D F 9 J n F 1 b 3 Q 7 L C Z x d W 9 0 O 1 N l Y 3 R p b 2 4 x L 2 J x d X h q b 2 J f M j c 0 M 2 E x Y l 8 x O D M 5 O T A y M 2 I y N C 9 B d X R v U m V t b 3 Z l Z E N v b H V t b n M x L n t m M F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x d X h q b 2 J f M j c 0 M 2 E x Y l 8 x O D M 5 O T A y M 2 I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I 3 N D N h M W J f M T g z O T k w M j N i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y N z Q z Y T F i X z E 4 M z k 5 M D I z Y j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y M z g 0 N D R l N F 8 x O D M 5 O T A z O D k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l Q x N D o w N T o y O C 4 x N z A 2 M j I w W i I g L z 4 8 R W 5 0 c n k g V H l w Z T 0 i R m l s b E N v b H V t b l R 5 c G V z I i B W Y W x 1 Z T 0 i c 0 J n W U Y i I C 8 + P E V u d H J 5 I F R 5 c G U 9 I k Z p b G x D b 2 x 1 b W 5 O Y W 1 l c y I g V m F s d W U 9 I n N b J n F 1 b 3 Q 7 Y 2 F t c G F p Z 2 5 f b m F t Z S Z x d W 9 0 O y w m c X V v d D t 3 Z W V r Z G F 5 J n F 1 b 3 Q 7 L C Z x d W 9 0 O 3 N l c 3 N p b 2 5 f b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F 1 e G p v Y l 8 y M z g 0 N D R l N F 8 x O D M 5 O T A z O D k w N S 9 B d X R v U m V t b 3 Z l Z E N v b H V t b n M x L n t j Y W 1 w Y W l n b l 9 u Y W 1 l L D B 9 J n F 1 b 3 Q 7 L C Z x d W 9 0 O 1 N l Y 3 R p b 2 4 x L 2 J x d X h q b 2 J f M j M 4 N D Q 0 Z T R f M T g z O T k w M z g 5 M D U v Q X V 0 b 1 J l b W 9 2 Z W R D b 2 x 1 b W 5 z M S 5 7 d 2 V l a 2 R h e S w x f S Z x d W 9 0 O y w m c X V v d D t T Z W N 0 a W 9 u M S 9 i c X V 4 a m 9 i X z I z O D Q 0 N G U 0 X z E 4 M z k 5 M D M 4 O T A 1 L 0 F 1 d G 9 S Z W 1 v d m V k Q 2 9 s d W 1 u c z E u e 3 N l c 3 N p b 2 5 f b G V u Z 3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x d X h q b 2 J f M j M 4 N D Q 0 Z T R f M T g z O T k w M z g 5 M D U v Q X V 0 b 1 J l b W 9 2 Z W R D b 2 x 1 b W 5 z M S 5 7 Y 2 F t c G F p Z 2 5 f b m F t Z S w w f S Z x d W 9 0 O y w m c X V v d D t T Z W N 0 a W 9 u M S 9 i c X V 4 a m 9 i X z I z O D Q 0 N G U 0 X z E 4 M z k 5 M D M 4 O T A 1 L 0 F 1 d G 9 S Z W 1 v d m V k Q 2 9 s d W 1 u c z E u e 3 d l Z W t k Y X k s M X 0 m c X V v d D s s J n F 1 b 3 Q 7 U 2 V j d G l v b j E v Y n F 1 e G p v Y l 8 y M z g 0 N D R l N F 8 x O D M 5 O T A z O D k w N S 9 B d X R v U m V t b 3 Z l Z E N v b H V t b n M x L n t z Z X N z a W 9 u X 2 x l b m d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F 1 e G p v Y l 8 y M z g 0 N D R l N F 8 x O D M 5 O T A z O D k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I z O D Q 0 N G U 0 X z E 4 M z k 5 M D M 4 O T A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M j M 4 N D Q 0 Z T R f M T g z O T k w M z g 5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M z N T I z M D Y 4 X z E 4 M 2 J k M m J k Z D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O V Q x N D o z O D o 0 M y 4 0 M T Q 3 M j Y 5 W i I g L z 4 8 R W 5 0 c n k g V H l w Z T 0 i R m l s b E N v b H V t b l R 5 c G V z I i B W Y W x 1 Z T 0 i c 0 J R P T 0 i I C 8 + P E V u d H J 5 I F R 5 c G U 9 I k Z p b G x D b 2 x 1 b W 5 O Y W 1 l c y I g V m F s d W U 9 I n N b J n F 1 b 3 Q 7 Y m 9 1 b m N l X 3 J h d G V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x d X h q b 2 J f M z M 1 M j M w N j h f M T g z Y m Q y Y m R k O T I v Q X V 0 b 1 J l b W 9 2 Z W R D b 2 x 1 b W 5 z M S 5 7 Y m 9 1 b m N l X 3 J h d G V f c G V y Y 2 V u d G F n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c X V 4 a m 9 i X z M z N T I z M D Y 4 X z E 4 M 2 J k M m J k Z D k y L 0 F 1 d G 9 S Z W 1 v d m V k Q 2 9 s d W 1 u c z E u e 2 J v d W 5 j Z V 9 y Y X R l X 3 B l c m N l b n R h Z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x d X h q b 2 J f M z M 1 M j M w N j h f M T g z Y m Q y Y m R k O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z M z U y M z A 2 O F 8 x O D N i Z D J i Z G Q 5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M z N T I z M D Y 4 X z E 4 M 2 J k M m J k Z D k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z M z U y M z A 2 O F 8 x O D N i Z D J i Z G Q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J v d W 5 j Z S B y Y X R l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R m l s b F R h c m d l d C I g V m F s d W U 9 I n N i c X V 4 a m 9 i X z M z N T I z M D Y 4 X z E 4 M 2 J k M m J k Z D k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l U M T Q 6 M z k 6 M T E u N j A 4 O T U y N F o i I C 8 + P E V u d H J 5 I F R 5 c G U 9 I k Z p b G x D b 2 x 1 b W 5 U e X B l c y I g V m F s d W U 9 I n N C U T 0 9 I i A v P j x F b n R y e S B U e X B l P S J G a W x s Q 2 9 s d W 1 u T m F t Z X M i I F Z h b H V l P S J z W y Z x d W 9 0 O 2 J v d W 5 j Z V 9 y Y X R l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X V 4 a m 9 i X z M z N T I z M D Y 4 X z E 4 M 2 J k M m J k Z D k y I C g y K S 9 B d X R v U m V t b 3 Z l Z E N v b H V t b n M x L n t i b 3 V u Y 2 V f c m F 0 Z V 9 w Z X J j Z W 5 0 Y W d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J x d X h q b 2 J f M z M 1 M j M w N j h f M T g z Y m Q y Y m R k O T I g K D I p L 0 F 1 d G 9 S Z W 1 v d m V k Q 2 9 s d W 1 u c z E u e 2 J v d W 5 j Z V 9 y Y X R l X 3 B l c m N l b n R h Z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x d X h q b 2 J f M z M 1 M j M w N j h f M T g z Y m Q y Y m R k O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z M z U y M z A 2 O F 8 x O D N i Z D J i Z G Q 5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M z N T I z M D Y 4 X z E 4 M 2 J k M m J k Z D k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1 N D Y 5 Y T Q 5 M V 8 x O D N i Z D l k O W Y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N y Z C B h c H J v Y W N o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J x d X h q b 2 J f N T Q 2 O W E 0 O T F f M T g z Y m Q 5 Z D l m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l U M T Y 6 N D A 6 N T I u M T M 0 M D k 1 N l o i I C 8 + P E V u d H J 5 I F R 5 c G U 9 I k Z p b G x D b 2 x 1 b W 5 U e X B l c y I g V m F s d W U 9 I n N C Z 1 V G Q l F V R k J R V T 0 i I C 8 + P E V u d H J 5 I F R 5 c G U 9 I k Z p b G x D b 2 x 1 b W 5 O Y W 1 l c y I g V m F s d W U 9 I n N b J n F 1 b 3 Q 7 Y 2 F t c G F p Z 2 5 f b m F t Z S Z x d W 9 0 O y w m c X V v d D t N b 2 5 k Y X k m c X V v d D s s J n F 1 b 3 Q 7 V H V l c 2 R h e S Z x d W 9 0 O y w m c X V v d D t X Z W R u Z X N k Y X k m c X V v d D s s J n F 1 b 3 Q 7 V G h 1 c n N k Y X k m c X V v d D s s J n F 1 b 3 Q 7 R n J p Z G F 5 J n F 1 b 3 Q 7 L C Z x d W 9 0 O 1 N h d H V y Z G F 5 J n F 1 b 3 Q 7 L C Z x d W 9 0 O 1 N 1 b m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x d X h q b 2 J f N T Q 2 O W E 0 O T F f M T g z Y m Q 5 Z D l m M T I v Q X V 0 b 1 J l b W 9 2 Z W R D b 2 x 1 b W 5 z M S 5 7 Y 2 F t c G F p Z 2 5 f b m F t Z S w w f S Z x d W 9 0 O y w m c X V v d D t T Z W N 0 a W 9 u M S 9 i c X V 4 a m 9 i X z U 0 N j l h N D k x X z E 4 M 2 J k O W Q 5 Z j E y L 0 F 1 d G 9 S Z W 1 v d m V k Q 2 9 s d W 1 u c z E u e 0 1 v b m R h e S w x f S Z x d W 9 0 O y w m c X V v d D t T Z W N 0 a W 9 u M S 9 i c X V 4 a m 9 i X z U 0 N j l h N D k x X z E 4 M 2 J k O W Q 5 Z j E y L 0 F 1 d G 9 S Z W 1 v d m V k Q 2 9 s d W 1 u c z E u e 1 R 1 Z X N k Y X k s M n 0 m c X V v d D s s J n F 1 b 3 Q 7 U 2 V j d G l v b j E v Y n F 1 e G p v Y l 8 1 N D Y 5 Y T Q 5 M V 8 x O D N i Z D l k O W Y x M i 9 B d X R v U m V t b 3 Z l Z E N v b H V t b n M x L n t X Z W R u Z X N k Y X k s M 3 0 m c X V v d D s s J n F 1 b 3 Q 7 U 2 V j d G l v b j E v Y n F 1 e G p v Y l 8 1 N D Y 5 Y T Q 5 M V 8 x O D N i Z D l k O W Y x M i 9 B d X R v U m V t b 3 Z l Z E N v b H V t b n M x L n t U a H V y c 2 R h e S w 0 f S Z x d W 9 0 O y w m c X V v d D t T Z W N 0 a W 9 u M S 9 i c X V 4 a m 9 i X z U 0 N j l h N D k x X z E 4 M 2 J k O W Q 5 Z j E y L 0 F 1 d G 9 S Z W 1 v d m V k Q 2 9 s d W 1 u c z E u e 0 Z y a W R h e S w 1 f S Z x d W 9 0 O y w m c X V v d D t T Z W N 0 a W 9 u M S 9 i c X V 4 a m 9 i X z U 0 N j l h N D k x X z E 4 M 2 J k O W Q 5 Z j E y L 0 F 1 d G 9 S Z W 1 v d m V k Q 2 9 s d W 1 u c z E u e 1 N h d H V y Z G F 5 L D Z 9 J n F 1 b 3 Q 7 L C Z x d W 9 0 O 1 N l Y 3 R p b 2 4 x L 2 J x d X h q b 2 J f N T Q 2 O W E 0 O T F f M T g z Y m Q 5 Z D l m M T I v Q X V 0 b 1 J l b W 9 2 Z W R D b 2 x 1 b W 5 z M S 5 7 U 3 V u Z G F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x d X h q b 2 J f N T Q 2 O W E 0 O T F f M T g z Y m Q 5 Z D l m M T I v Q X V 0 b 1 J l b W 9 2 Z W R D b 2 x 1 b W 5 z M S 5 7 Y 2 F t c G F p Z 2 5 f b m F t Z S w w f S Z x d W 9 0 O y w m c X V v d D t T Z W N 0 a W 9 u M S 9 i c X V 4 a m 9 i X z U 0 N j l h N D k x X z E 4 M 2 J k O W Q 5 Z j E y L 0 F 1 d G 9 S Z W 1 v d m V k Q 2 9 s d W 1 u c z E u e 0 1 v b m R h e S w x f S Z x d W 9 0 O y w m c X V v d D t T Z W N 0 a W 9 u M S 9 i c X V 4 a m 9 i X z U 0 N j l h N D k x X z E 4 M 2 J k O W Q 5 Z j E y L 0 F 1 d G 9 S Z W 1 v d m V k Q 2 9 s d W 1 u c z E u e 1 R 1 Z X N k Y X k s M n 0 m c X V v d D s s J n F 1 b 3 Q 7 U 2 V j d G l v b j E v Y n F 1 e G p v Y l 8 1 N D Y 5 Y T Q 5 M V 8 x O D N i Z D l k O W Y x M i 9 B d X R v U m V t b 3 Z l Z E N v b H V t b n M x L n t X Z W R u Z X N k Y X k s M 3 0 m c X V v d D s s J n F 1 b 3 Q 7 U 2 V j d G l v b j E v Y n F 1 e G p v Y l 8 1 N D Y 5 Y T Q 5 M V 8 x O D N i Z D l k O W Y x M i 9 B d X R v U m V t b 3 Z l Z E N v b H V t b n M x L n t U a H V y c 2 R h e S w 0 f S Z x d W 9 0 O y w m c X V v d D t T Z W N 0 a W 9 u M S 9 i c X V 4 a m 9 i X z U 0 N j l h N D k x X z E 4 M 2 J k O W Q 5 Z j E y L 0 F 1 d G 9 S Z W 1 v d m V k Q 2 9 s d W 1 u c z E u e 0 Z y a W R h e S w 1 f S Z x d W 9 0 O y w m c X V v d D t T Z W N 0 a W 9 u M S 9 i c X V 4 a m 9 i X z U 0 N j l h N D k x X z E 4 M 2 J k O W Q 5 Z j E y L 0 F 1 d G 9 S Z W 1 v d m V k Q 2 9 s d W 1 u c z E u e 1 N h d H V y Z G F 5 L D Z 9 J n F 1 b 3 Q 7 L C Z x d W 9 0 O 1 N l Y 3 R p b 2 4 x L 2 J x d X h q b 2 J f N T Q 2 O W E 0 O T F f M T g z Y m Q 5 Z D l m M T I v Q X V 0 b 1 J l b W 9 2 Z W R D b 2 x 1 b W 5 z M S 5 7 U 3 V u Z G F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X V 4 a m 9 i X z U 0 N j l h N D k x X z E 4 M 2 J k O W Q 5 Z j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N T Q 2 O W E 0 O T F f M T g z Y m Q 5 Z D l m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1 N D Y 5 Y T Q 5 M V 8 x O D N i Z D l k O W Y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N W F k N D c z O G N f M T g z Y m R h Z D M z Y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D Y W 1 w Y W l n b i B z Z X N z a W 9 u I G N v d W 5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J x d X h q b 2 J f N W F k N D c z O G N f M T g z Y m R h Z D M z Y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l U M T Y 6 N T c 6 N T U u O D E z M j U x N l o i I C 8 + P E V u d H J 5 I F R 5 c G U 9 I k Z p b G x D b 2 x 1 b W 5 U e X B l c y I g V m F s d W U 9 I n N C Z 0 0 9 I i A v P j x F b n R y e S B U e X B l P S J G a W x s Q 2 9 s d W 1 u T m F t Z X M i I F Z h b H V l P S J z W y Z x d W 9 0 O 2 N h b X B h a W d u X 2 5 h b W U m c X V v d D s s J n F 1 b 3 Q 7 Z j B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F 1 e G p v Y l 8 1 Y W Q 0 N z M 4 Y 1 8 x O D N i Z G F k M z N j O C 9 B d X R v U m V t b 3 Z l Z E N v b H V t b n M x L n t j Y W 1 w Y W l n b l 9 u Y W 1 l L D B 9 J n F 1 b 3 Q 7 L C Z x d W 9 0 O 1 N l Y 3 R p b 2 4 x L 2 J x d X h q b 2 J f N W F k N D c z O G N f M T g z Y m R h Z D M z Y z g v Q X V 0 b 1 J l b W 9 2 Z W R D b 2 x 1 b W 5 z M S 5 7 Z j B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x d X h q b 2 J f N W F k N D c z O G N f M T g z Y m R h Z D M z Y z g v Q X V 0 b 1 J l b W 9 2 Z W R D b 2 x 1 b W 5 z M S 5 7 Y 2 F t c G F p Z 2 5 f b m F t Z S w w f S Z x d W 9 0 O y w m c X V v d D t T Z W N 0 a W 9 u M S 9 i c X V 4 a m 9 i X z V h Z D Q 3 M z h j X z E 4 M 2 J k Y W Q z M 2 M 4 L 0 F 1 d G 9 S Z W 1 v d m V k Q 2 9 s d W 1 u c z E u e 2 Y w X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F 1 e G p v Y l 8 1 Y W Q 0 N z M 4 Y 1 8 x O D N i Z G F k M z N j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V h Z D Q 3 M z h j X z E 4 M 2 J k Y W Q z M 2 M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N W F k N D c z O G N f M T g z Y m R h Z D M z Y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I x O G N i Z G U x X z E 4 M 2 J k Y j F i N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2 F t c G F p Z 2 4 g Y 2 9 1 b n R T R U x F Q 1 Q g Y 2 F t c G F p Z 2 4 s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E 3 O j A z O j E 2 L j U y O T I 1 M z V a I i A v P j x F b n R y e S B U e X B l P S J G a W x s Q 2 9 s d W 1 u V H l w Z X M i I F Z h b H V l P S J z Q m d N P S I g L z 4 8 R W 5 0 c n k g V H l w Z T 0 i R m l s b E N v b H V t b k 5 h b W V z I i B W Y W x 1 Z T 0 i c 1 s m c X V v d D t j Y W 1 w Y W l n b i Z x d W 9 0 O y w m c X V v d D t m M F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X V 4 a m 9 i X z I x O G N i Z G U x X z E 4 M 2 J k Y j F i N z E y L 0 F 1 d G 9 S Z W 1 v d m V k Q 2 9 s d W 1 u c z E u e 2 N h b X B h a W d u L D B 9 J n F 1 b 3 Q 7 L C Z x d W 9 0 O 1 N l Y 3 R p b 2 4 x L 2 J x d X h q b 2 J f M j E 4 Y 2 J k Z T F f M T g z Y m R i M W I 3 M T I v Q X V 0 b 1 J l b W 9 2 Z W R D b 2 x 1 b W 5 z M S 5 7 Z j B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x d X h q b 2 J f M j E 4 Y 2 J k Z T F f M T g z Y m R i M W I 3 M T I v Q X V 0 b 1 J l b W 9 2 Z W R D b 2 x 1 b W 5 z M S 5 7 Y 2 F t c G F p Z 2 4 s M H 0 m c X V v d D s s J n F 1 b 3 Q 7 U 2 V j d G l v b j E v Y n F 1 e G p v Y l 8 y M T h j Y m R l M V 8 x O D N i Z G I x Y j c x M i 9 B d X R v U m V t b 3 Z l Z E N v b H V t b n M x L n t m M F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x d X h q b 2 J f M j E 4 Y 2 J k Z T F f M T g z Y m R i M W I 3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y M T h j Y m R l M V 8 x O D N i Z G I x Y j c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I x O G N i Z G U x X z E 4 M 2 J k Y j F i N z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1 N D Y 5 Y T Q 5 M V 8 x O D N i Z D l k O W Y x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O V Q x N j o 0 M D o 1 M i 4 x M z Q w O T U 2 W i I g L z 4 8 R W 5 0 c n k g V H l w Z T 0 i R m l s b E N v b H V t b l R 5 c G V z I i B W Y W x 1 Z T 0 i c 0 J n V U Z C U V V G Q l F V P S I g L z 4 8 R W 5 0 c n k g V H l w Z T 0 i R m l s b E N v b H V t b k 5 h b W V z I i B W Y W x 1 Z T 0 i c 1 s m c X V v d D t j Y W 1 w Y W l n b l 9 u Y W 1 l J n F 1 b 3 Q 7 L C Z x d W 9 0 O 0 1 v b m R h e S Z x d W 9 0 O y w m c X V v d D t U d W V z Z G F 5 J n F 1 b 3 Q 7 L C Z x d W 9 0 O 1 d l Z G 5 l c 2 R h e S Z x d W 9 0 O y w m c X V v d D t U a H V y c 2 R h e S Z x d W 9 0 O y w m c X V v d D t G c m l k Y X k m c X V v d D s s J n F 1 b 3 Q 7 U 2 F 0 d X J k Y X k m c X V v d D s s J n F 1 b 3 Q 7 U 3 V u Z G F 5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X V 4 a m 9 i X z U 0 N j l h N D k x X z E 4 M 2 J k O W Q 5 Z j E y L 0 F 1 d G 9 S Z W 1 v d m V k Q 2 9 s d W 1 u c z E u e 2 N h b X B h a W d u X 2 5 h b W U s M H 0 m c X V v d D s s J n F 1 b 3 Q 7 U 2 V j d G l v b j E v Y n F 1 e G p v Y l 8 1 N D Y 5 Y T Q 5 M V 8 x O D N i Z D l k O W Y x M i 9 B d X R v U m V t b 3 Z l Z E N v b H V t b n M x L n t N b 2 5 k Y X k s M X 0 m c X V v d D s s J n F 1 b 3 Q 7 U 2 V j d G l v b j E v Y n F 1 e G p v Y l 8 1 N D Y 5 Y T Q 5 M V 8 x O D N i Z D l k O W Y x M i 9 B d X R v U m V t b 3 Z l Z E N v b H V t b n M x L n t U d W V z Z G F 5 L D J 9 J n F 1 b 3 Q 7 L C Z x d W 9 0 O 1 N l Y 3 R p b 2 4 x L 2 J x d X h q b 2 J f N T Q 2 O W E 0 O T F f M T g z Y m Q 5 Z D l m M T I v Q X V 0 b 1 J l b W 9 2 Z W R D b 2 x 1 b W 5 z M S 5 7 V 2 V k b m V z Z G F 5 L D N 9 J n F 1 b 3 Q 7 L C Z x d W 9 0 O 1 N l Y 3 R p b 2 4 x L 2 J x d X h q b 2 J f N T Q 2 O W E 0 O T F f M T g z Y m Q 5 Z D l m M T I v Q X V 0 b 1 J l b W 9 2 Z W R D b 2 x 1 b W 5 z M S 5 7 V G h 1 c n N k Y X k s N H 0 m c X V v d D s s J n F 1 b 3 Q 7 U 2 V j d G l v b j E v Y n F 1 e G p v Y l 8 1 N D Y 5 Y T Q 5 M V 8 x O D N i Z D l k O W Y x M i 9 B d X R v U m V t b 3 Z l Z E N v b H V t b n M x L n t G c m l k Y X k s N X 0 m c X V v d D s s J n F 1 b 3 Q 7 U 2 V j d G l v b j E v Y n F 1 e G p v Y l 8 1 N D Y 5 Y T Q 5 M V 8 x O D N i Z D l k O W Y x M i 9 B d X R v U m V t b 3 Z l Z E N v b H V t b n M x L n t T Y X R 1 c m R h e S w 2 f S Z x d W 9 0 O y w m c X V v d D t T Z W N 0 a W 9 u M S 9 i c X V 4 a m 9 i X z U 0 N j l h N D k x X z E 4 M 2 J k O W Q 5 Z j E y L 0 F 1 d G 9 S Z W 1 v d m V k Q 2 9 s d W 1 u c z E u e 1 N 1 b m R h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c X V 4 a m 9 i X z U 0 N j l h N D k x X z E 4 M 2 J k O W Q 5 Z j E y L 0 F 1 d G 9 S Z W 1 v d m V k Q 2 9 s d W 1 u c z E u e 2 N h b X B h a W d u X 2 5 h b W U s M H 0 m c X V v d D s s J n F 1 b 3 Q 7 U 2 V j d G l v b j E v Y n F 1 e G p v Y l 8 1 N D Y 5 Y T Q 5 M V 8 x O D N i Z D l k O W Y x M i 9 B d X R v U m V t b 3 Z l Z E N v b H V t b n M x L n t N b 2 5 k Y X k s M X 0 m c X V v d D s s J n F 1 b 3 Q 7 U 2 V j d G l v b j E v Y n F 1 e G p v Y l 8 1 N D Y 5 Y T Q 5 M V 8 x O D N i Z D l k O W Y x M i 9 B d X R v U m V t b 3 Z l Z E N v b H V t b n M x L n t U d W V z Z G F 5 L D J 9 J n F 1 b 3 Q 7 L C Z x d W 9 0 O 1 N l Y 3 R p b 2 4 x L 2 J x d X h q b 2 J f N T Q 2 O W E 0 O T F f M T g z Y m Q 5 Z D l m M T I v Q X V 0 b 1 J l b W 9 2 Z W R D b 2 x 1 b W 5 z M S 5 7 V 2 V k b m V z Z G F 5 L D N 9 J n F 1 b 3 Q 7 L C Z x d W 9 0 O 1 N l Y 3 R p b 2 4 x L 2 J x d X h q b 2 J f N T Q 2 O W E 0 O T F f M T g z Y m Q 5 Z D l m M T I v Q X V 0 b 1 J l b W 9 2 Z W R D b 2 x 1 b W 5 z M S 5 7 V G h 1 c n N k Y X k s N H 0 m c X V v d D s s J n F 1 b 3 Q 7 U 2 V j d G l v b j E v Y n F 1 e G p v Y l 8 1 N D Y 5 Y T Q 5 M V 8 x O D N i Z D l k O W Y x M i 9 B d X R v U m V t b 3 Z l Z E N v b H V t b n M x L n t G c m l k Y X k s N X 0 m c X V v d D s s J n F 1 b 3 Q 7 U 2 V j d G l v b j E v Y n F 1 e G p v Y l 8 1 N D Y 5 Y T Q 5 M V 8 x O D N i Z D l k O W Y x M i 9 B d X R v U m V t b 3 Z l Z E N v b H V t b n M x L n t T Y X R 1 c m R h e S w 2 f S Z x d W 9 0 O y w m c X V v d D t T Z W N 0 a W 9 u M S 9 i c X V 4 a m 9 i X z U 0 N j l h N D k x X z E 4 M 2 J k O W Q 5 Z j E y L 0 F 1 d G 9 S Z W 1 v d m V k Q 2 9 s d W 1 u c z E u e 1 N 1 b m R h e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x d X h q b 2 J f N T Q 2 O W E 0 O T F f M T g z Y m Q 5 Z D l m M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1 N D Y 5 Y T Q 5 M V 8 x O D N i Z D l k O W Y x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X V 4 a m 9 i X z U 0 N j l h N D k x X z E 4 M 2 J k O W Q 5 Z j E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0 M G E 1 M W Y 5 N V 8 x O D N j Z D Z h M T F i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v d W 5 0 I G 9 m I H N l c 3 N p b 2 5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J x d X h q b 2 J f N D B h N T F m O T V f M T g z Y 2 Q 2 Y T E x Y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T g 6 M T k 6 M T U u N T g z N j Q y N V o i I C 8 + P E V u d H J 5 I F R 5 c G U 9 I k Z p b G x D b 2 x 1 b W 5 U e X B l c y I g V m F s d W U 9 I n N C Z 0 1 E Q X d N R E F 3 T T 0 i I C 8 + P E V u d H J 5 I F R 5 c G U 9 I k Z p b G x D b 2 x 1 b W 5 O Y W 1 l c y I g V m F s d W U 9 I n N b J n F 1 b 3 Q 7 Y 2 F t c G F p Z 2 5 f b m F t Z S Z x d W 9 0 O y w m c X V v d D t N b 2 5 k Y X k m c X V v d D s s J n F 1 b 3 Q 7 V H V l c 2 R h e S Z x d W 9 0 O y w m c X V v d D t X Z W R u Z X N k Y X k m c X V v d D s s J n F 1 b 3 Q 7 V G h 1 c n N k Y X k m c X V v d D s s J n F 1 b 3 Q 7 R n J p Z G F 5 J n F 1 b 3 Q 7 L C Z x d W 9 0 O 1 N h d H V y Z G F 5 J n F 1 b 3 Q 7 L C Z x d W 9 0 O 1 N 1 b m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x d X h q b 2 J f N D B h N T F m O T V f M T g z Y 2 Q 2 Y T E x Y j M v Q X V 0 b 1 J l b W 9 2 Z W R D b 2 x 1 b W 5 z M S 5 7 Y 2 F t c G F p Z 2 5 f b m F t Z S w w f S Z x d W 9 0 O y w m c X V v d D t T Z W N 0 a W 9 u M S 9 i c X V 4 a m 9 i X z Q w Y T U x Z j k 1 X z E 4 M 2 N k N m E x M W I z L 0 F 1 d G 9 S Z W 1 v d m V k Q 2 9 s d W 1 u c z E u e 0 1 v b m R h e S w x f S Z x d W 9 0 O y w m c X V v d D t T Z W N 0 a W 9 u M S 9 i c X V 4 a m 9 i X z Q w Y T U x Z j k 1 X z E 4 M 2 N k N m E x M W I z L 0 F 1 d G 9 S Z W 1 v d m V k Q 2 9 s d W 1 u c z E u e 1 R 1 Z X N k Y X k s M n 0 m c X V v d D s s J n F 1 b 3 Q 7 U 2 V j d G l v b j E v Y n F 1 e G p v Y l 8 0 M G E 1 M W Y 5 N V 8 x O D N j Z D Z h M T F i M y 9 B d X R v U m V t b 3 Z l Z E N v b H V t b n M x L n t X Z W R u Z X N k Y X k s M 3 0 m c X V v d D s s J n F 1 b 3 Q 7 U 2 V j d G l v b j E v Y n F 1 e G p v Y l 8 0 M G E 1 M W Y 5 N V 8 x O D N j Z D Z h M T F i M y 9 B d X R v U m V t b 3 Z l Z E N v b H V t b n M x L n t U a H V y c 2 R h e S w 0 f S Z x d W 9 0 O y w m c X V v d D t T Z W N 0 a W 9 u M S 9 i c X V 4 a m 9 i X z Q w Y T U x Z j k 1 X z E 4 M 2 N k N m E x M W I z L 0 F 1 d G 9 S Z W 1 v d m V k Q 2 9 s d W 1 u c z E u e 0 Z y a W R h e S w 1 f S Z x d W 9 0 O y w m c X V v d D t T Z W N 0 a W 9 u M S 9 i c X V 4 a m 9 i X z Q w Y T U x Z j k 1 X z E 4 M 2 N k N m E x M W I z L 0 F 1 d G 9 S Z W 1 v d m V k Q 2 9 s d W 1 u c z E u e 1 N h d H V y Z G F 5 L D Z 9 J n F 1 b 3 Q 7 L C Z x d W 9 0 O 1 N l Y 3 R p b 2 4 x L 2 J x d X h q b 2 J f N D B h N T F m O T V f M T g z Y 2 Q 2 Y T E x Y j M v Q X V 0 b 1 J l b W 9 2 Z W R D b 2 x 1 b W 5 z M S 5 7 U 3 V u Z G F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J x d X h q b 2 J f N D B h N T F m O T V f M T g z Y 2 Q 2 Y T E x Y j M v Q X V 0 b 1 J l b W 9 2 Z W R D b 2 x 1 b W 5 z M S 5 7 Y 2 F t c G F p Z 2 5 f b m F t Z S w w f S Z x d W 9 0 O y w m c X V v d D t T Z W N 0 a W 9 u M S 9 i c X V 4 a m 9 i X z Q w Y T U x Z j k 1 X z E 4 M 2 N k N m E x M W I z L 0 F 1 d G 9 S Z W 1 v d m V k Q 2 9 s d W 1 u c z E u e 0 1 v b m R h e S w x f S Z x d W 9 0 O y w m c X V v d D t T Z W N 0 a W 9 u M S 9 i c X V 4 a m 9 i X z Q w Y T U x Z j k 1 X z E 4 M 2 N k N m E x M W I z L 0 F 1 d G 9 S Z W 1 v d m V k Q 2 9 s d W 1 u c z E u e 1 R 1 Z X N k Y X k s M n 0 m c X V v d D s s J n F 1 b 3 Q 7 U 2 V j d G l v b j E v Y n F 1 e G p v Y l 8 0 M G E 1 M W Y 5 N V 8 x O D N j Z D Z h M T F i M y 9 B d X R v U m V t b 3 Z l Z E N v b H V t b n M x L n t X Z W R u Z X N k Y X k s M 3 0 m c X V v d D s s J n F 1 b 3 Q 7 U 2 V j d G l v b j E v Y n F 1 e G p v Y l 8 0 M G E 1 M W Y 5 N V 8 x O D N j Z D Z h M T F i M y 9 B d X R v U m V t b 3 Z l Z E N v b H V t b n M x L n t U a H V y c 2 R h e S w 0 f S Z x d W 9 0 O y w m c X V v d D t T Z W N 0 a W 9 u M S 9 i c X V 4 a m 9 i X z Q w Y T U x Z j k 1 X z E 4 M 2 N k N m E x M W I z L 0 F 1 d G 9 S Z W 1 v d m V k Q 2 9 s d W 1 u c z E u e 0 Z y a W R h e S w 1 f S Z x d W 9 0 O y w m c X V v d D t T Z W N 0 a W 9 u M S 9 i c X V 4 a m 9 i X z Q w Y T U x Z j k 1 X z E 4 M 2 N k N m E x M W I z L 0 F 1 d G 9 S Z W 1 v d m V k Q 2 9 s d W 1 u c z E u e 1 N h d H V y Z G F 5 L D Z 9 J n F 1 b 3 Q 7 L C Z x d W 9 0 O 1 N l Y 3 R p b 2 4 x L 2 J x d X h q b 2 J f N D B h N T F m O T V f M T g z Y 2 Q 2 Y T E x Y j M v Q X V 0 b 1 J l b W 9 2 Z W R D b 2 x 1 b W 5 z M S 5 7 U 3 V u Z G F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X V 4 a m 9 i X z Q w Y T U x Z j k 1 X z E 4 M 2 N k N m E x M W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N D B h N T F m O T V f M T g z Y 2 Q 2 Y T E x Y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0 M G E 1 M W Y 5 N V 8 x O D N j Z D Z h M T F i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y U l o M n 9 M Q K i F Y P l Z 5 b G U A A A A A A I A A A A A A B B m A A A A A Q A A I A A A A L V M 4 F P 2 6 X Z b G e p 0 K 2 b 8 Z O d i X 4 q q x m q + B D W i s 6 J W J l w V A A A A A A 6 A A A A A A g A A I A A A A N z c 7 D Z o H I 3 I h E B K r n n x m n b m e s P J q C H b h c V V f r R u 0 6 r H U A A A A C 7 V u s 0 / M B e I U Z e j + / n m I y + g G B j 4 9 / B Z N w r y 4 D y E e l 5 5 T Q e s G R a 0 t f k 6 n 3 / J u m 6 7 K Z U q 2 M X + 8 e D U 8 X T 9 h K 6 7 + 8 4 x f C T 7 a i A j A 8 M I z j E N P p U / Q A A A A O F 8 L j n 9 o 2 W G 6 z 6 A l p 1 P n C D 0 C S U 6 F B f E v r o n Q C U k t X H M d 3 q 1 x L 6 h B B v D P l h Y f g 0 f W v l 0 K D q T l q W A w V l w H I 4 m x v w = < / D a t a M a s h u p > 
</file>

<file path=customXml/itemProps1.xml><?xml version="1.0" encoding="utf-8"?>
<ds:datastoreItem xmlns:ds="http://schemas.openxmlformats.org/officeDocument/2006/customXml" ds:itemID="{C3628EAB-ACE1-4635-B0E5-66A03907D6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Findings</vt:lpstr>
      <vt:lpstr>Bounce rate</vt:lpstr>
      <vt:lpstr>session length by weekday</vt:lpstr>
      <vt:lpstr>1st query</vt:lpstr>
      <vt:lpstr>Campaigns by weekday</vt:lpstr>
      <vt:lpstr>2nd query</vt:lpstr>
      <vt:lpstr>count of sessions</vt:lpstr>
      <vt:lpstr>count of sessions query</vt:lpstr>
      <vt:lpstr>Top 5 countries</vt:lpstr>
      <vt:lpstr>3rd querry</vt:lpstr>
      <vt:lpstr>mobile vs desktop vs tablet</vt:lpstr>
      <vt:lpstr>4th querry</vt:lpstr>
      <vt:lpstr>Campaign count</vt:lpstr>
      <vt:lpstr>Campaign count by sessions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Andrius Tunaitis</dc:creator>
  <cp:lastModifiedBy>Andrius</cp:lastModifiedBy>
  <dcterms:created xsi:type="dcterms:W3CDTF">2015-06-05T18:17:20Z</dcterms:created>
  <dcterms:modified xsi:type="dcterms:W3CDTF">2022-10-15T06:38:06Z</dcterms:modified>
</cp:coreProperties>
</file>