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630" activeTab="3"/>
  </bookViews>
  <sheets>
    <sheet name="Sheet1" sheetId="1" r:id="rId1"/>
    <sheet name="Sheet2" sheetId="2" r:id="rId2"/>
    <sheet name="Sheet3" sheetId="3" r:id="rId3"/>
    <sheet name="Model Detail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3" i="1" l="1"/>
  <c r="X83" i="1"/>
  <c r="V83" i="1"/>
  <c r="S83" i="1"/>
  <c r="R83" i="1"/>
  <c r="T83" i="1" s="1"/>
  <c r="O83" i="1"/>
  <c r="N83" i="1"/>
  <c r="Q83" i="1" s="1"/>
  <c r="M83" i="1"/>
  <c r="K83" i="1"/>
  <c r="X82" i="1"/>
  <c r="Y82" i="1" s="1"/>
  <c r="AA82" i="1" s="1"/>
  <c r="V82" i="1"/>
  <c r="T82" i="1"/>
  <c r="S82" i="1"/>
  <c r="R82" i="1"/>
  <c r="P82" i="1"/>
  <c r="M82" i="1"/>
  <c r="O82" i="1" s="1"/>
  <c r="K82" i="1"/>
  <c r="N82" i="1" s="1"/>
  <c r="Q82" i="1" s="1"/>
  <c r="X81" i="1"/>
  <c r="Y81" i="1" s="1"/>
  <c r="V81" i="1"/>
  <c r="S81" i="1"/>
  <c r="R81" i="1"/>
  <c r="N81" i="1"/>
  <c r="K81" i="1"/>
  <c r="M81" i="1" s="1"/>
  <c r="O81" i="1" s="1"/>
  <c r="Y80" i="1"/>
  <c r="X80" i="1"/>
  <c r="V80" i="1"/>
  <c r="T80" i="1"/>
  <c r="S80" i="1"/>
  <c r="R80" i="1"/>
  <c r="K80" i="1"/>
  <c r="Y79" i="1"/>
  <c r="X79" i="1"/>
  <c r="V79" i="1"/>
  <c r="S79" i="1"/>
  <c r="R79" i="1"/>
  <c r="T79" i="1" s="1"/>
  <c r="O79" i="1"/>
  <c r="N79" i="1"/>
  <c r="Q79" i="1" s="1"/>
  <c r="M79" i="1"/>
  <c r="K79" i="1"/>
  <c r="X78" i="1"/>
  <c r="Y78" i="1" s="1"/>
  <c r="V78" i="1"/>
  <c r="T78" i="1"/>
  <c r="S78" i="1"/>
  <c r="R78" i="1"/>
  <c r="M78" i="1"/>
  <c r="O78" i="1" s="1"/>
  <c r="K78" i="1"/>
  <c r="N78" i="1" s="1"/>
  <c r="Q78" i="1" s="1"/>
  <c r="X77" i="1"/>
  <c r="Y77" i="1" s="1"/>
  <c r="V77" i="1"/>
  <c r="S77" i="1"/>
  <c r="R77" i="1"/>
  <c r="N77" i="1"/>
  <c r="K77" i="1"/>
  <c r="M77" i="1" s="1"/>
  <c r="O77" i="1" s="1"/>
  <c r="Y76" i="1"/>
  <c r="X76" i="1"/>
  <c r="V76" i="1"/>
  <c r="T76" i="1"/>
  <c r="S76" i="1"/>
  <c r="R76" i="1"/>
  <c r="K76" i="1"/>
  <c r="Y75" i="1"/>
  <c r="X75" i="1"/>
  <c r="V75" i="1"/>
  <c r="S75" i="1"/>
  <c r="R75" i="1"/>
  <c r="T75" i="1" s="1"/>
  <c r="O75" i="1"/>
  <c r="N75" i="1"/>
  <c r="Q75" i="1" s="1"/>
  <c r="M75" i="1"/>
  <c r="K75" i="1"/>
  <c r="X74" i="1"/>
  <c r="Y74" i="1" s="1"/>
  <c r="V74" i="1"/>
  <c r="T74" i="1"/>
  <c r="S74" i="1"/>
  <c r="R74" i="1"/>
  <c r="M74" i="1"/>
  <c r="O74" i="1" s="1"/>
  <c r="K74" i="1"/>
  <c r="N74" i="1" s="1"/>
  <c r="Q74" i="1" s="1"/>
  <c r="X73" i="1"/>
  <c r="Y73" i="1" s="1"/>
  <c r="V73" i="1"/>
  <c r="S73" i="1"/>
  <c r="R73" i="1"/>
  <c r="T73" i="1" s="1"/>
  <c r="N73" i="1"/>
  <c r="K73" i="1"/>
  <c r="M73" i="1" s="1"/>
  <c r="O73" i="1" s="1"/>
  <c r="Y72" i="1"/>
  <c r="X72" i="1"/>
  <c r="V72" i="1"/>
  <c r="T72" i="1"/>
  <c r="S72" i="1"/>
  <c r="R72" i="1"/>
  <c r="K72" i="1"/>
  <c r="Y71" i="1"/>
  <c r="X71" i="1"/>
  <c r="V71" i="1"/>
  <c r="S71" i="1"/>
  <c r="R71" i="1"/>
  <c r="T71" i="1" s="1"/>
  <c r="O71" i="1"/>
  <c r="N71" i="1"/>
  <c r="Q71" i="1" s="1"/>
  <c r="M71" i="1"/>
  <c r="K71" i="1"/>
  <c r="X70" i="1"/>
  <c r="Y70" i="1" s="1"/>
  <c r="V70" i="1"/>
  <c r="T70" i="1"/>
  <c r="S70" i="1"/>
  <c r="R70" i="1"/>
  <c r="M70" i="1"/>
  <c r="O70" i="1" s="1"/>
  <c r="K70" i="1"/>
  <c r="N70" i="1" s="1"/>
  <c r="Q70" i="1" s="1"/>
  <c r="X69" i="1"/>
  <c r="Y69" i="1" s="1"/>
  <c r="V69" i="1"/>
  <c r="S69" i="1"/>
  <c r="R69" i="1"/>
  <c r="N69" i="1"/>
  <c r="K69" i="1"/>
  <c r="M69" i="1" s="1"/>
  <c r="O69" i="1" s="1"/>
  <c r="Y68" i="1"/>
  <c r="X68" i="1"/>
  <c r="V68" i="1"/>
  <c r="T68" i="1"/>
  <c r="S68" i="1"/>
  <c r="R68" i="1"/>
  <c r="K68" i="1"/>
  <c r="Y67" i="1"/>
  <c r="X67" i="1"/>
  <c r="V67" i="1"/>
  <c r="S67" i="1"/>
  <c r="R67" i="1"/>
  <c r="T67" i="1" s="1"/>
  <c r="O67" i="1"/>
  <c r="N67" i="1"/>
  <c r="Q67" i="1" s="1"/>
  <c r="M67" i="1"/>
  <c r="K67" i="1"/>
  <c r="X66" i="1"/>
  <c r="Y66" i="1" s="1"/>
  <c r="V66" i="1"/>
  <c r="T66" i="1"/>
  <c r="S66" i="1"/>
  <c r="R66" i="1"/>
  <c r="M66" i="1"/>
  <c r="O66" i="1" s="1"/>
  <c r="K66" i="1"/>
  <c r="N66" i="1" s="1"/>
  <c r="Q66" i="1" s="1"/>
  <c r="X65" i="1"/>
  <c r="Y65" i="1" s="1"/>
  <c r="V65" i="1"/>
  <c r="S65" i="1"/>
  <c r="R65" i="1"/>
  <c r="N65" i="1"/>
  <c r="K65" i="1"/>
  <c r="M65" i="1" s="1"/>
  <c r="O65" i="1" s="1"/>
  <c r="Y64" i="1"/>
  <c r="X64" i="1"/>
  <c r="V64" i="1"/>
  <c r="T64" i="1"/>
  <c r="S64" i="1"/>
  <c r="R64" i="1"/>
  <c r="K64" i="1"/>
  <c r="Y63" i="1"/>
  <c r="X63" i="1"/>
  <c r="V63" i="1"/>
  <c r="S63" i="1"/>
  <c r="R63" i="1"/>
  <c r="T63" i="1" s="1"/>
  <c r="O63" i="1"/>
  <c r="N63" i="1"/>
  <c r="Q63" i="1" s="1"/>
  <c r="M63" i="1"/>
  <c r="K63" i="1"/>
  <c r="Y62" i="1"/>
  <c r="X62" i="1"/>
  <c r="V62" i="1"/>
  <c r="T62" i="1"/>
  <c r="S62" i="1"/>
  <c r="R62" i="1"/>
  <c r="M62" i="1"/>
  <c r="O62" i="1" s="1"/>
  <c r="K62" i="1"/>
  <c r="N62" i="1" s="1"/>
  <c r="Q62" i="1" s="1"/>
  <c r="X61" i="1"/>
  <c r="Y61" i="1" s="1"/>
  <c r="V61" i="1"/>
  <c r="S61" i="1"/>
  <c r="R61" i="1"/>
  <c r="T61" i="1" s="1"/>
  <c r="N61" i="1"/>
  <c r="M61" i="1"/>
  <c r="O61" i="1" s="1"/>
  <c r="K61" i="1"/>
  <c r="Y60" i="1"/>
  <c r="X60" i="1"/>
  <c r="V60" i="1"/>
  <c r="T60" i="1"/>
  <c r="S60" i="1"/>
  <c r="R60" i="1"/>
  <c r="K60" i="1"/>
  <c r="Y59" i="1"/>
  <c r="X59" i="1"/>
  <c r="V59" i="1"/>
  <c r="S59" i="1"/>
  <c r="R59" i="1"/>
  <c r="T59" i="1" s="1"/>
  <c r="O59" i="1"/>
  <c r="N59" i="1"/>
  <c r="Q59" i="1" s="1"/>
  <c r="M59" i="1"/>
  <c r="K59" i="1"/>
  <c r="Y58" i="1"/>
  <c r="X58" i="1"/>
  <c r="V58" i="1"/>
  <c r="T58" i="1"/>
  <c r="S58" i="1"/>
  <c r="R58" i="1"/>
  <c r="M58" i="1"/>
  <c r="O58" i="1" s="1"/>
  <c r="K58" i="1"/>
  <c r="N58" i="1" s="1"/>
  <c r="Q58" i="1" s="1"/>
  <c r="X57" i="1"/>
  <c r="Y57" i="1" s="1"/>
  <c r="V57" i="1"/>
  <c r="S57" i="1"/>
  <c r="R57" i="1"/>
  <c r="N57" i="1"/>
  <c r="M57" i="1"/>
  <c r="O57" i="1" s="1"/>
  <c r="K57" i="1"/>
  <c r="Y56" i="1"/>
  <c r="X56" i="1"/>
  <c r="V56" i="1"/>
  <c r="T56" i="1"/>
  <c r="S56" i="1"/>
  <c r="R56" i="1"/>
  <c r="K56" i="1"/>
  <c r="Y55" i="1"/>
  <c r="X55" i="1"/>
  <c r="V55" i="1"/>
  <c r="S55" i="1"/>
  <c r="R55" i="1"/>
  <c r="T55" i="1" s="1"/>
  <c r="N55" i="1"/>
  <c r="Q55" i="1" s="1"/>
  <c r="K55" i="1"/>
  <c r="M55" i="1" s="1"/>
  <c r="O55" i="1" s="1"/>
  <c r="Y54" i="1"/>
  <c r="X54" i="1"/>
  <c r="V54" i="1"/>
  <c r="T54" i="1"/>
  <c r="S54" i="1"/>
  <c r="R54" i="1"/>
  <c r="M54" i="1"/>
  <c r="O54" i="1" s="1"/>
  <c r="K54" i="1"/>
  <c r="N54" i="1" s="1"/>
  <c r="Q54" i="1" s="1"/>
  <c r="X53" i="1"/>
  <c r="Y53" i="1" s="1"/>
  <c r="V53" i="1"/>
  <c r="S53" i="1"/>
  <c r="R53" i="1"/>
  <c r="N53" i="1"/>
  <c r="M53" i="1"/>
  <c r="O53" i="1" s="1"/>
  <c r="K53" i="1"/>
  <c r="X52" i="1"/>
  <c r="Y52" i="1" s="1"/>
  <c r="V52" i="1"/>
  <c r="T52" i="1"/>
  <c r="S52" i="1"/>
  <c r="R52" i="1"/>
  <c r="K52" i="1"/>
  <c r="Y51" i="1"/>
  <c r="X51" i="1"/>
  <c r="V51" i="1"/>
  <c r="S51" i="1"/>
  <c r="R51" i="1"/>
  <c r="T51" i="1" s="1"/>
  <c r="O51" i="1"/>
  <c r="N51" i="1"/>
  <c r="Q51" i="1" s="1"/>
  <c r="M51" i="1"/>
  <c r="K51" i="1"/>
  <c r="Y50" i="1"/>
  <c r="X50" i="1"/>
  <c r="V50" i="1"/>
  <c r="T50" i="1"/>
  <c r="S50" i="1"/>
  <c r="R50" i="1"/>
  <c r="M50" i="1"/>
  <c r="O50" i="1" s="1"/>
  <c r="K50" i="1"/>
  <c r="N50" i="1" s="1"/>
  <c r="Q50" i="1" s="1"/>
  <c r="X49" i="1"/>
  <c r="Y49" i="1" s="1"/>
  <c r="V49" i="1"/>
  <c r="S49" i="1"/>
  <c r="R49" i="1"/>
  <c r="T49" i="1" s="1"/>
  <c r="N49" i="1"/>
  <c r="M49" i="1"/>
  <c r="O49" i="1" s="1"/>
  <c r="K49" i="1"/>
  <c r="X48" i="1"/>
  <c r="Y48" i="1" s="1"/>
  <c r="V48" i="1"/>
  <c r="T48" i="1"/>
  <c r="S48" i="1"/>
  <c r="R48" i="1"/>
  <c r="K48" i="1"/>
  <c r="Y47" i="1"/>
  <c r="X47" i="1"/>
  <c r="V47" i="1"/>
  <c r="S47" i="1"/>
  <c r="R47" i="1"/>
  <c r="T47" i="1" s="1"/>
  <c r="N47" i="1"/>
  <c r="Q47" i="1" s="1"/>
  <c r="K47" i="1"/>
  <c r="M47" i="1" s="1"/>
  <c r="O47" i="1" s="1"/>
  <c r="X46" i="1"/>
  <c r="Y46" i="1" s="1"/>
  <c r="V46" i="1"/>
  <c r="T46" i="1"/>
  <c r="S46" i="1"/>
  <c r="R46" i="1"/>
  <c r="M46" i="1"/>
  <c r="O46" i="1" s="1"/>
  <c r="K46" i="1"/>
  <c r="N46" i="1" s="1"/>
  <c r="Q46" i="1" s="1"/>
  <c r="X45" i="1"/>
  <c r="Y45" i="1" s="1"/>
  <c r="V45" i="1"/>
  <c r="S45" i="1"/>
  <c r="R45" i="1"/>
  <c r="T45" i="1" s="1"/>
  <c r="N45" i="1"/>
  <c r="K45" i="1"/>
  <c r="M45" i="1" s="1"/>
  <c r="O45" i="1" s="1"/>
  <c r="X44" i="1"/>
  <c r="Y44" i="1" s="1"/>
  <c r="V44" i="1"/>
  <c r="T44" i="1"/>
  <c r="S44" i="1"/>
  <c r="R44" i="1"/>
  <c r="K44" i="1"/>
  <c r="Y43" i="1"/>
  <c r="X43" i="1"/>
  <c r="V43" i="1"/>
  <c r="S43" i="1"/>
  <c r="R43" i="1"/>
  <c r="T43" i="1" s="1"/>
  <c r="N43" i="1"/>
  <c r="K43" i="1"/>
  <c r="M43" i="1" s="1"/>
  <c r="O43" i="1" s="1"/>
  <c r="X42" i="1"/>
  <c r="Y42" i="1" s="1"/>
  <c r="V42" i="1"/>
  <c r="T42" i="1"/>
  <c r="S42" i="1"/>
  <c r="R42" i="1"/>
  <c r="K42" i="1"/>
  <c r="N42" i="1" s="1"/>
  <c r="Q42" i="1" s="1"/>
  <c r="X41" i="1"/>
  <c r="Y41" i="1" s="1"/>
  <c r="V41" i="1"/>
  <c r="S41" i="1"/>
  <c r="R41" i="1"/>
  <c r="N41" i="1"/>
  <c r="K41" i="1"/>
  <c r="M41" i="1" s="1"/>
  <c r="O41" i="1" s="1"/>
  <c r="X40" i="1"/>
  <c r="Y40" i="1" s="1"/>
  <c r="V40" i="1"/>
  <c r="T40" i="1"/>
  <c r="S40" i="1"/>
  <c r="R40" i="1"/>
  <c r="K40" i="1"/>
  <c r="X39" i="1"/>
  <c r="Y39" i="1" s="1"/>
  <c r="V39" i="1"/>
  <c r="S39" i="1"/>
  <c r="R39" i="1"/>
  <c r="T39" i="1" s="1"/>
  <c r="N39" i="1"/>
  <c r="K39" i="1"/>
  <c r="M39" i="1" s="1"/>
  <c r="O39" i="1" s="1"/>
  <c r="X38" i="1"/>
  <c r="Y38" i="1" s="1"/>
  <c r="V38" i="1"/>
  <c r="T38" i="1"/>
  <c r="S38" i="1"/>
  <c r="R38" i="1"/>
  <c r="M38" i="1"/>
  <c r="O38" i="1" s="1"/>
  <c r="K38" i="1"/>
  <c r="N38" i="1" s="1"/>
  <c r="Q38" i="1" s="1"/>
  <c r="X37" i="1"/>
  <c r="Y37" i="1" s="1"/>
  <c r="V37" i="1"/>
  <c r="S37" i="1"/>
  <c r="R37" i="1"/>
  <c r="T37" i="1" s="1"/>
  <c r="N37" i="1"/>
  <c r="M37" i="1"/>
  <c r="O37" i="1" s="1"/>
  <c r="K37" i="1"/>
  <c r="X36" i="1"/>
  <c r="Y36" i="1" s="1"/>
  <c r="V36" i="1"/>
  <c r="T36" i="1"/>
  <c r="S36" i="1"/>
  <c r="R36" i="1"/>
  <c r="K36" i="1"/>
  <c r="X35" i="1"/>
  <c r="Y35" i="1" s="1"/>
  <c r="V35" i="1"/>
  <c r="S35" i="1"/>
  <c r="R35" i="1"/>
  <c r="T35" i="1" s="1"/>
  <c r="N35" i="1"/>
  <c r="K35" i="1"/>
  <c r="M35" i="1" s="1"/>
  <c r="O35" i="1" s="1"/>
  <c r="Y34" i="1"/>
  <c r="X34" i="1"/>
  <c r="V34" i="1"/>
  <c r="T34" i="1"/>
  <c r="S34" i="1"/>
  <c r="R34" i="1"/>
  <c r="K34" i="1"/>
  <c r="N34" i="1" s="1"/>
  <c r="Q34" i="1" s="1"/>
  <c r="X33" i="1"/>
  <c r="Y33" i="1" s="1"/>
  <c r="V33" i="1"/>
  <c r="S33" i="1"/>
  <c r="R33" i="1"/>
  <c r="T33" i="1" s="1"/>
  <c r="N33" i="1"/>
  <c r="M33" i="1"/>
  <c r="O33" i="1" s="1"/>
  <c r="K33" i="1"/>
  <c r="X32" i="1"/>
  <c r="Y32" i="1" s="1"/>
  <c r="V32" i="1"/>
  <c r="T32" i="1"/>
  <c r="S32" i="1"/>
  <c r="R32" i="1"/>
  <c r="K32" i="1"/>
  <c r="X31" i="1"/>
  <c r="Y31" i="1" s="1"/>
  <c r="V31" i="1"/>
  <c r="S31" i="1"/>
  <c r="R31" i="1"/>
  <c r="T31" i="1" s="1"/>
  <c r="N31" i="1"/>
  <c r="K31" i="1"/>
  <c r="M31" i="1" s="1"/>
  <c r="O31" i="1" s="1"/>
  <c r="Y30" i="1"/>
  <c r="X30" i="1"/>
  <c r="V30" i="1"/>
  <c r="T30" i="1"/>
  <c r="S30" i="1"/>
  <c r="R30" i="1"/>
  <c r="K30" i="1"/>
  <c r="N30" i="1" s="1"/>
  <c r="Q30" i="1" s="1"/>
  <c r="X29" i="1"/>
  <c r="Y29" i="1" s="1"/>
  <c r="V29" i="1"/>
  <c r="S29" i="1"/>
  <c r="R29" i="1"/>
  <c r="N29" i="1"/>
  <c r="M29" i="1"/>
  <c r="O29" i="1" s="1"/>
  <c r="K29" i="1"/>
  <c r="X28" i="1"/>
  <c r="Y28" i="1" s="1"/>
  <c r="V28" i="1"/>
  <c r="T28" i="1"/>
  <c r="S28" i="1"/>
  <c r="R28" i="1"/>
  <c r="K28" i="1"/>
  <c r="X27" i="1"/>
  <c r="Y27" i="1" s="1"/>
  <c r="V27" i="1"/>
  <c r="S27" i="1"/>
  <c r="R27" i="1"/>
  <c r="T27" i="1" s="1"/>
  <c r="N27" i="1"/>
  <c r="K27" i="1"/>
  <c r="M27" i="1" s="1"/>
  <c r="O27" i="1" s="1"/>
  <c r="Y26" i="1"/>
  <c r="X26" i="1"/>
  <c r="V26" i="1"/>
  <c r="T26" i="1"/>
  <c r="S26" i="1"/>
  <c r="R26" i="1"/>
  <c r="K26" i="1"/>
  <c r="N26" i="1" s="1"/>
  <c r="Q26" i="1" s="1"/>
  <c r="X25" i="1"/>
  <c r="Y25" i="1" s="1"/>
  <c r="V25" i="1"/>
  <c r="S25" i="1"/>
  <c r="R25" i="1"/>
  <c r="N25" i="1"/>
  <c r="M25" i="1"/>
  <c r="O25" i="1" s="1"/>
  <c r="K25" i="1"/>
  <c r="X24" i="1"/>
  <c r="Y24" i="1" s="1"/>
  <c r="V24" i="1"/>
  <c r="T24" i="1"/>
  <c r="S24" i="1"/>
  <c r="R24" i="1"/>
  <c r="K24" i="1"/>
  <c r="X23" i="1"/>
  <c r="Y23" i="1" s="1"/>
  <c r="V23" i="1"/>
  <c r="S23" i="1"/>
  <c r="R23" i="1"/>
  <c r="T23" i="1" s="1"/>
  <c r="O23" i="1"/>
  <c r="N23" i="1"/>
  <c r="K23" i="1"/>
  <c r="M23" i="1" s="1"/>
  <c r="Y22" i="1"/>
  <c r="X22" i="1"/>
  <c r="V22" i="1"/>
  <c r="T22" i="1"/>
  <c r="S22" i="1"/>
  <c r="R22" i="1"/>
  <c r="K22" i="1"/>
  <c r="N22" i="1" s="1"/>
  <c r="Q22" i="1" s="1"/>
  <c r="X21" i="1"/>
  <c r="Y21" i="1" s="1"/>
  <c r="V21" i="1"/>
  <c r="S21" i="1"/>
  <c r="R21" i="1"/>
  <c r="T21" i="1" s="1"/>
  <c r="N21" i="1"/>
  <c r="M21" i="1"/>
  <c r="O21" i="1" s="1"/>
  <c r="K21" i="1"/>
  <c r="X20" i="1"/>
  <c r="Y20" i="1" s="1"/>
  <c r="V20" i="1"/>
  <c r="T20" i="1"/>
  <c r="S20" i="1"/>
  <c r="R20" i="1"/>
  <c r="K20" i="1"/>
  <c r="X19" i="1"/>
  <c r="Y19" i="1" s="1"/>
  <c r="V19" i="1"/>
  <c r="S19" i="1"/>
  <c r="R19" i="1"/>
  <c r="T19" i="1" s="1"/>
  <c r="N19" i="1"/>
  <c r="K19" i="1"/>
  <c r="M19" i="1" s="1"/>
  <c r="O19" i="1" s="1"/>
  <c r="Y18" i="1"/>
  <c r="X18" i="1"/>
  <c r="V18" i="1"/>
  <c r="T18" i="1"/>
  <c r="S18" i="1"/>
  <c r="R18" i="1"/>
  <c r="K18" i="1"/>
  <c r="N18" i="1" s="1"/>
  <c r="Q18" i="1" s="1"/>
  <c r="X17" i="1"/>
  <c r="Y17" i="1" s="1"/>
  <c r="V17" i="1"/>
  <c r="S17" i="1"/>
  <c r="R17" i="1"/>
  <c r="T17" i="1" s="1"/>
  <c r="N17" i="1"/>
  <c r="M17" i="1"/>
  <c r="O17" i="1" s="1"/>
  <c r="K17" i="1"/>
  <c r="X16" i="1"/>
  <c r="Y16" i="1" s="1"/>
  <c r="V16" i="1"/>
  <c r="S16" i="1"/>
  <c r="T16" i="1" s="1"/>
  <c r="R16" i="1"/>
  <c r="K16" i="1"/>
  <c r="M16" i="1" s="1"/>
  <c r="O16" i="1" s="1"/>
  <c r="X15" i="1"/>
  <c r="Y15" i="1" s="1"/>
  <c r="V15" i="1"/>
  <c r="S15" i="1"/>
  <c r="R15" i="1"/>
  <c r="T15" i="1" s="1"/>
  <c r="M15" i="1"/>
  <c r="O15" i="1" s="1"/>
  <c r="K15" i="1"/>
  <c r="N15" i="1" s="1"/>
  <c r="Y14" i="1"/>
  <c r="X14" i="1"/>
  <c r="V14" i="1"/>
  <c r="S14" i="1"/>
  <c r="R14" i="1"/>
  <c r="T14" i="1" s="1"/>
  <c r="N14" i="1"/>
  <c r="Q14" i="1" s="1"/>
  <c r="K14" i="1"/>
  <c r="M14" i="1" s="1"/>
  <c r="O14" i="1" s="1"/>
  <c r="X13" i="1"/>
  <c r="Y13" i="1" s="1"/>
  <c r="V13" i="1"/>
  <c r="T13" i="1"/>
  <c r="S13" i="1"/>
  <c r="R13" i="1"/>
  <c r="K13" i="1"/>
  <c r="N13" i="1" s="1"/>
  <c r="Y12" i="1"/>
  <c r="X12" i="1"/>
  <c r="V12" i="1"/>
  <c r="S12" i="1"/>
  <c r="R12" i="1"/>
  <c r="T12" i="1" s="1"/>
  <c r="K12" i="1"/>
  <c r="N12" i="1" s="1"/>
  <c r="X11" i="1"/>
  <c r="Y11" i="1" s="1"/>
  <c r="V11" i="1"/>
  <c r="S11" i="1"/>
  <c r="R11" i="1"/>
  <c r="T11" i="1" s="1"/>
  <c r="M11" i="1"/>
  <c r="O11" i="1" s="1"/>
  <c r="K11" i="1"/>
  <c r="N11" i="1" s="1"/>
  <c r="X10" i="1"/>
  <c r="Y10" i="1" s="1"/>
  <c r="V10" i="1"/>
  <c r="S10" i="1"/>
  <c r="R10" i="1"/>
  <c r="T10" i="1" s="1"/>
  <c r="N10" i="1"/>
  <c r="K10" i="1"/>
  <c r="M10" i="1" s="1"/>
  <c r="O10" i="1" s="1"/>
  <c r="X9" i="1"/>
  <c r="Y9" i="1" s="1"/>
  <c r="V9" i="1"/>
  <c r="T9" i="1"/>
  <c r="S9" i="1"/>
  <c r="R9" i="1"/>
  <c r="K9" i="1"/>
  <c r="Y8" i="1"/>
  <c r="X8" i="1"/>
  <c r="V8" i="1"/>
  <c r="S8" i="1"/>
  <c r="R8" i="1"/>
  <c r="T8" i="1" s="1"/>
  <c r="K8" i="1"/>
  <c r="M8" i="1" s="1"/>
  <c r="O8" i="1" s="1"/>
  <c r="X7" i="1"/>
  <c r="Y7" i="1" s="1"/>
  <c r="AA7" i="1" s="1"/>
  <c r="V7" i="1"/>
  <c r="S7" i="1"/>
  <c r="R7" i="1"/>
  <c r="T7" i="1" s="1"/>
  <c r="P7" i="1"/>
  <c r="M7" i="1"/>
  <c r="O7" i="1" s="1"/>
  <c r="K7" i="1"/>
  <c r="N7" i="1" s="1"/>
  <c r="Q7" i="1" s="1"/>
  <c r="X6" i="1"/>
  <c r="Y6" i="1" s="1"/>
  <c r="V6" i="1"/>
  <c r="S6" i="1"/>
  <c r="R6" i="1"/>
  <c r="T6" i="1" s="1"/>
  <c r="N6" i="1"/>
  <c r="K6" i="1"/>
  <c r="M6" i="1" s="1"/>
  <c r="O6" i="1" s="1"/>
  <c r="X5" i="1"/>
  <c r="Y5" i="1" s="1"/>
  <c r="V5" i="1"/>
  <c r="T5" i="1"/>
  <c r="S5" i="1"/>
  <c r="R5" i="1"/>
  <c r="K5" i="1"/>
  <c r="Y4" i="1"/>
  <c r="X4" i="1"/>
  <c r="V4" i="1"/>
  <c r="S4" i="1"/>
  <c r="R4" i="1"/>
  <c r="T4" i="1" s="1"/>
  <c r="K4" i="1"/>
  <c r="M4" i="1" s="1"/>
  <c r="O4" i="1" s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X4" i="2"/>
  <c r="Y4" i="2" s="1"/>
  <c r="V4" i="2"/>
  <c r="S4" i="2"/>
  <c r="R4" i="2"/>
  <c r="T4" i="2" s="1"/>
  <c r="O4" i="2"/>
  <c r="N4" i="2"/>
  <c r="Q4" i="2" s="1"/>
  <c r="M4" i="2"/>
  <c r="K11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4" i="2"/>
  <c r="X32" i="3"/>
  <c r="Y32" i="3" s="1"/>
  <c r="V32" i="3"/>
  <c r="T32" i="3"/>
  <c r="S32" i="3"/>
  <c r="R32" i="3"/>
  <c r="N32" i="3"/>
  <c r="Q32" i="3" s="1"/>
  <c r="M32" i="3"/>
  <c r="O32" i="3" s="1"/>
  <c r="Y31" i="3"/>
  <c r="X31" i="3"/>
  <c r="V31" i="3"/>
  <c r="S31" i="3"/>
  <c r="R31" i="3"/>
  <c r="T31" i="3" s="1"/>
  <c r="AB31" i="3" s="1"/>
  <c r="Q31" i="3"/>
  <c r="P31" i="3"/>
  <c r="AA31" i="3" s="1"/>
  <c r="O31" i="3"/>
  <c r="N31" i="3"/>
  <c r="M31" i="3"/>
  <c r="X30" i="3"/>
  <c r="Y30" i="3" s="1"/>
  <c r="V30" i="3"/>
  <c r="T30" i="3"/>
  <c r="S30" i="3"/>
  <c r="R30" i="3"/>
  <c r="O30" i="3"/>
  <c r="N30" i="3"/>
  <c r="Q30" i="3" s="1"/>
  <c r="M30" i="3"/>
  <c r="X29" i="3"/>
  <c r="Y29" i="3" s="1"/>
  <c r="V29" i="3"/>
  <c r="S29" i="3"/>
  <c r="T29" i="3" s="1"/>
  <c r="R29" i="3"/>
  <c r="Q29" i="3"/>
  <c r="N29" i="3"/>
  <c r="M29" i="3"/>
  <c r="O29" i="3" s="1"/>
  <c r="P29" i="3" s="1"/>
  <c r="AA28" i="3"/>
  <c r="Y28" i="3"/>
  <c r="X28" i="3"/>
  <c r="V28" i="3"/>
  <c r="S28" i="3"/>
  <c r="R28" i="3"/>
  <c r="T28" i="3" s="1"/>
  <c r="AB28" i="3" s="1"/>
  <c r="Q28" i="3"/>
  <c r="P28" i="3"/>
  <c r="O28" i="3"/>
  <c r="N28" i="3"/>
  <c r="M28" i="3"/>
  <c r="X27" i="3"/>
  <c r="Y27" i="3" s="1"/>
  <c r="V27" i="3"/>
  <c r="T27" i="3"/>
  <c r="S27" i="3"/>
  <c r="R27" i="3"/>
  <c r="N27" i="3"/>
  <c r="Q27" i="3" s="1"/>
  <c r="M27" i="3"/>
  <c r="O27" i="3" s="1"/>
  <c r="Y26" i="3"/>
  <c r="X26" i="3"/>
  <c r="V26" i="3"/>
  <c r="S26" i="3"/>
  <c r="R26" i="3"/>
  <c r="T26" i="3" s="1"/>
  <c r="AB26" i="3" s="1"/>
  <c r="Q26" i="3"/>
  <c r="P26" i="3"/>
  <c r="AA26" i="3" s="1"/>
  <c r="O26" i="3"/>
  <c r="N26" i="3"/>
  <c r="M26" i="3"/>
  <c r="Y24" i="3"/>
  <c r="AA24" i="3" s="1"/>
  <c r="X24" i="3"/>
  <c r="V24" i="3"/>
  <c r="T24" i="3"/>
  <c r="S24" i="3"/>
  <c r="R24" i="3"/>
  <c r="O24" i="3"/>
  <c r="P24" i="3" s="1"/>
  <c r="N24" i="3"/>
  <c r="Q24" i="3" s="1"/>
  <c r="M24" i="3"/>
  <c r="X23" i="3"/>
  <c r="Y23" i="3" s="1"/>
  <c r="V23" i="3"/>
  <c r="T23" i="3"/>
  <c r="S23" i="3"/>
  <c r="R23" i="3"/>
  <c r="N23" i="3"/>
  <c r="Q23" i="3" s="1"/>
  <c r="M23" i="3"/>
  <c r="O23" i="3" s="1"/>
  <c r="Y22" i="3"/>
  <c r="X22" i="3"/>
  <c r="V22" i="3"/>
  <c r="S22" i="3"/>
  <c r="R22" i="3"/>
  <c r="T22" i="3" s="1"/>
  <c r="AB22" i="3" s="1"/>
  <c r="Q22" i="3"/>
  <c r="P22" i="3"/>
  <c r="AA22" i="3" s="1"/>
  <c r="O22" i="3"/>
  <c r="N22" i="3"/>
  <c r="M22" i="3"/>
  <c r="X21" i="3"/>
  <c r="Y21" i="3" s="1"/>
  <c r="AA21" i="3" s="1"/>
  <c r="V21" i="3"/>
  <c r="T21" i="3"/>
  <c r="S21" i="3"/>
  <c r="R21" i="3"/>
  <c r="O21" i="3"/>
  <c r="N21" i="3"/>
  <c r="P21" i="3" s="1"/>
  <c r="M21" i="3"/>
  <c r="X20" i="3"/>
  <c r="Y20" i="3" s="1"/>
  <c r="AA20" i="3" s="1"/>
  <c r="V20" i="3"/>
  <c r="S20" i="3"/>
  <c r="T20" i="3" s="1"/>
  <c r="R20" i="3"/>
  <c r="Q20" i="3"/>
  <c r="N20" i="3"/>
  <c r="M20" i="3"/>
  <c r="O20" i="3" s="1"/>
  <c r="P20" i="3" s="1"/>
  <c r="Y19" i="3"/>
  <c r="X19" i="3"/>
  <c r="V19" i="3"/>
  <c r="S19" i="3"/>
  <c r="R19" i="3"/>
  <c r="T19" i="3" s="1"/>
  <c r="AB19" i="3" s="1"/>
  <c r="Q19" i="3"/>
  <c r="P19" i="3"/>
  <c r="AA19" i="3" s="1"/>
  <c r="O19" i="3"/>
  <c r="N19" i="3"/>
  <c r="M19" i="3"/>
  <c r="X18" i="3"/>
  <c r="Y18" i="3" s="1"/>
  <c r="V18" i="3"/>
  <c r="T18" i="3"/>
  <c r="S18" i="3"/>
  <c r="R18" i="3"/>
  <c r="N18" i="3"/>
  <c r="Q18" i="3" s="1"/>
  <c r="M18" i="3"/>
  <c r="O18" i="3" s="1"/>
  <c r="Y16" i="3"/>
  <c r="X16" i="3"/>
  <c r="V16" i="3"/>
  <c r="S16" i="3"/>
  <c r="R16" i="3"/>
  <c r="T16" i="3" s="1"/>
  <c r="AB16" i="3" s="1"/>
  <c r="Q16" i="3"/>
  <c r="P16" i="3"/>
  <c r="AA16" i="3" s="1"/>
  <c r="O16" i="3"/>
  <c r="N16" i="3"/>
  <c r="M16" i="3"/>
  <c r="Y15" i="3"/>
  <c r="X15" i="3"/>
  <c r="V15" i="3"/>
  <c r="T15" i="3"/>
  <c r="S15" i="3"/>
  <c r="R15" i="3"/>
  <c r="O15" i="3"/>
  <c r="P15" i="3" s="1"/>
  <c r="AB15" i="3" s="1"/>
  <c r="N15" i="3"/>
  <c r="Q15" i="3" s="1"/>
  <c r="M15" i="3"/>
  <c r="X14" i="3"/>
  <c r="Y14" i="3" s="1"/>
  <c r="V14" i="3"/>
  <c r="T14" i="3"/>
  <c r="S14" i="3"/>
  <c r="R14" i="3"/>
  <c r="N14" i="3"/>
  <c r="Q14" i="3" s="1"/>
  <c r="M14" i="3"/>
  <c r="O14" i="3" s="1"/>
  <c r="Y13" i="3"/>
  <c r="X13" i="3"/>
  <c r="V13" i="3"/>
  <c r="S13" i="3"/>
  <c r="R13" i="3"/>
  <c r="T13" i="3" s="1"/>
  <c r="AB13" i="3" s="1"/>
  <c r="Q13" i="3"/>
  <c r="P13" i="3"/>
  <c r="AA13" i="3" s="1"/>
  <c r="O13" i="3"/>
  <c r="N13" i="3"/>
  <c r="M13" i="3"/>
  <c r="X12" i="3"/>
  <c r="Y12" i="3" s="1"/>
  <c r="V12" i="3"/>
  <c r="T12" i="3"/>
  <c r="S12" i="3"/>
  <c r="R12" i="3"/>
  <c r="O12" i="3"/>
  <c r="N12" i="3"/>
  <c r="Q12" i="3" s="1"/>
  <c r="M12" i="3"/>
  <c r="X11" i="3"/>
  <c r="Y11" i="3" s="1"/>
  <c r="AA11" i="3" s="1"/>
  <c r="V11" i="3"/>
  <c r="S11" i="3"/>
  <c r="T11" i="3" s="1"/>
  <c r="AB11" i="3" s="1"/>
  <c r="R11" i="3"/>
  <c r="Q11" i="3"/>
  <c r="N11" i="3"/>
  <c r="M11" i="3"/>
  <c r="O11" i="3" s="1"/>
  <c r="P11" i="3" s="1"/>
  <c r="Y10" i="3"/>
  <c r="X10" i="3"/>
  <c r="V10" i="3"/>
  <c r="S10" i="3"/>
  <c r="R10" i="3"/>
  <c r="T10" i="3" s="1"/>
  <c r="AB10" i="3" s="1"/>
  <c r="Q10" i="3"/>
  <c r="P10" i="3"/>
  <c r="AA10" i="3" s="1"/>
  <c r="O10" i="3"/>
  <c r="N10" i="3"/>
  <c r="M10" i="3"/>
  <c r="X8" i="3"/>
  <c r="Y8" i="3" s="1"/>
  <c r="V8" i="3"/>
  <c r="T8" i="3"/>
  <c r="S8" i="3"/>
  <c r="R8" i="3"/>
  <c r="N8" i="3"/>
  <c r="Q8" i="3" s="1"/>
  <c r="M8" i="3"/>
  <c r="O8" i="3" s="1"/>
  <c r="Y7" i="3"/>
  <c r="X7" i="3"/>
  <c r="V7" i="3"/>
  <c r="S7" i="3"/>
  <c r="R7" i="3"/>
  <c r="T7" i="3" s="1"/>
  <c r="AB7" i="3" s="1"/>
  <c r="Q7" i="3"/>
  <c r="P7" i="3"/>
  <c r="AA7" i="3" s="1"/>
  <c r="O7" i="3"/>
  <c r="N7" i="3"/>
  <c r="M7" i="3"/>
  <c r="Y6" i="3"/>
  <c r="X6" i="3"/>
  <c r="V6" i="3"/>
  <c r="T6" i="3"/>
  <c r="S6" i="3"/>
  <c r="R6" i="3"/>
  <c r="O6" i="3"/>
  <c r="N6" i="3"/>
  <c r="Q6" i="3" s="1"/>
  <c r="M6" i="3"/>
  <c r="X5" i="3"/>
  <c r="Y5" i="3" s="1"/>
  <c r="V5" i="3"/>
  <c r="T5" i="3"/>
  <c r="S5" i="3"/>
  <c r="R5" i="3"/>
  <c r="N5" i="3"/>
  <c r="Q5" i="3" s="1"/>
  <c r="M5" i="3"/>
  <c r="O5" i="3" s="1"/>
  <c r="Y4" i="3"/>
  <c r="X4" i="3"/>
  <c r="V4" i="3"/>
  <c r="S4" i="3"/>
  <c r="R4" i="3"/>
  <c r="T4" i="3" s="1"/>
  <c r="AB4" i="3" s="1"/>
  <c r="Q4" i="3"/>
  <c r="P4" i="3"/>
  <c r="AA4" i="3" s="1"/>
  <c r="O4" i="3"/>
  <c r="N4" i="3"/>
  <c r="M4" i="3"/>
  <c r="X3" i="3"/>
  <c r="Y3" i="3" s="1"/>
  <c r="V3" i="3"/>
  <c r="T3" i="3"/>
  <c r="S3" i="3"/>
  <c r="R3" i="3"/>
  <c r="N3" i="3"/>
  <c r="Q3" i="3" s="1"/>
  <c r="M3" i="3"/>
  <c r="O3" i="3" s="1"/>
  <c r="X2" i="3"/>
  <c r="Y2" i="3" s="1"/>
  <c r="AA2" i="3" s="1"/>
  <c r="V2" i="3"/>
  <c r="S2" i="3"/>
  <c r="R2" i="3"/>
  <c r="T2" i="3" s="1"/>
  <c r="Q2" i="3"/>
  <c r="N2" i="3"/>
  <c r="M2" i="3"/>
  <c r="O2" i="3" s="1"/>
  <c r="P2" i="3" s="1"/>
  <c r="N5" i="1" l="1"/>
  <c r="M5" i="1"/>
  <c r="O5" i="1" s="1"/>
  <c r="P15" i="1"/>
  <c r="Q15" i="1"/>
  <c r="P10" i="1"/>
  <c r="Q10" i="1"/>
  <c r="AB15" i="1"/>
  <c r="N9" i="1"/>
  <c r="M9" i="1"/>
  <c r="O9" i="1" s="1"/>
  <c r="AB10" i="1"/>
  <c r="Q13" i="1"/>
  <c r="P11" i="1"/>
  <c r="AB11" i="1" s="1"/>
  <c r="Q11" i="1"/>
  <c r="AB7" i="1"/>
  <c r="AA6" i="1"/>
  <c r="Q12" i="1"/>
  <c r="AA15" i="1"/>
  <c r="P6" i="1"/>
  <c r="AB6" i="1" s="1"/>
  <c r="Q6" i="1"/>
  <c r="AA10" i="1"/>
  <c r="AA19" i="1"/>
  <c r="M26" i="1"/>
  <c r="O26" i="1" s="1"/>
  <c r="Q33" i="1"/>
  <c r="P33" i="1"/>
  <c r="Q35" i="1"/>
  <c r="P35" i="1"/>
  <c r="AA35" i="1" s="1"/>
  <c r="AA41" i="1"/>
  <c r="T57" i="1"/>
  <c r="T77" i="1"/>
  <c r="Q81" i="1"/>
  <c r="P81" i="1"/>
  <c r="AA81" i="1" s="1"/>
  <c r="T81" i="1"/>
  <c r="AB70" i="1"/>
  <c r="N16" i="1"/>
  <c r="P14" i="1"/>
  <c r="AB14" i="1" s="1"/>
  <c r="N40" i="1"/>
  <c r="M40" i="1"/>
  <c r="O40" i="1" s="1"/>
  <c r="AB58" i="1"/>
  <c r="M12" i="1"/>
  <c r="O12" i="1" s="1"/>
  <c r="P12" i="1" s="1"/>
  <c r="Q39" i="1"/>
  <c r="P39" i="1"/>
  <c r="AA39" i="1" s="1"/>
  <c r="M42" i="1"/>
  <c r="O42" i="1" s="1"/>
  <c r="Q61" i="1"/>
  <c r="P61" i="1"/>
  <c r="AB61" i="1" s="1"/>
  <c r="N64" i="1"/>
  <c r="M64" i="1"/>
  <c r="O64" i="1" s="1"/>
  <c r="N4" i="1"/>
  <c r="N8" i="1"/>
  <c r="N20" i="1"/>
  <c r="M20" i="1"/>
  <c r="O20" i="1" s="1"/>
  <c r="T25" i="1"/>
  <c r="M30" i="1"/>
  <c r="O30" i="1" s="1"/>
  <c r="Q37" i="1"/>
  <c r="P37" i="1"/>
  <c r="AA37" i="1" s="1"/>
  <c r="P42" i="1"/>
  <c r="AA42" i="1" s="1"/>
  <c r="Q43" i="1"/>
  <c r="P43" i="1"/>
  <c r="AB43" i="1" s="1"/>
  <c r="Q45" i="1"/>
  <c r="P45" i="1"/>
  <c r="AA45" i="1" s="1"/>
  <c r="Q49" i="1"/>
  <c r="P49" i="1"/>
  <c r="N52" i="1"/>
  <c r="M52" i="1"/>
  <c r="O52" i="1" s="1"/>
  <c r="P66" i="1"/>
  <c r="AA66" i="1" s="1"/>
  <c r="N68" i="1"/>
  <c r="M68" i="1"/>
  <c r="O68" i="1" s="1"/>
  <c r="AA71" i="1"/>
  <c r="AA77" i="1"/>
  <c r="Q21" i="1"/>
  <c r="P21" i="1"/>
  <c r="AA21" i="1" s="1"/>
  <c r="P26" i="1"/>
  <c r="AA26" i="1" s="1"/>
  <c r="AB33" i="1"/>
  <c r="AA43" i="1"/>
  <c r="Q27" i="1"/>
  <c r="P27" i="1"/>
  <c r="AB27" i="1" s="1"/>
  <c r="AB35" i="1"/>
  <c r="N44" i="1"/>
  <c r="M44" i="1"/>
  <c r="O44" i="1" s="1"/>
  <c r="Q17" i="1"/>
  <c r="P17" i="1"/>
  <c r="AB17" i="1" s="1"/>
  <c r="Q19" i="1"/>
  <c r="P19" i="1"/>
  <c r="AB26" i="1"/>
  <c r="P30" i="1"/>
  <c r="AA30" i="1" s="1"/>
  <c r="N32" i="1"/>
  <c r="M32" i="1"/>
  <c r="O32" i="1" s="1"/>
  <c r="AA33" i="1"/>
  <c r="AB37" i="1"/>
  <c r="AB39" i="1"/>
  <c r="Q41" i="1"/>
  <c r="P41" i="1"/>
  <c r="AB45" i="1"/>
  <c r="AB49" i="1"/>
  <c r="P54" i="1"/>
  <c r="AA54" i="1" s="1"/>
  <c r="N56" i="1"/>
  <c r="M56" i="1"/>
  <c r="O56" i="1" s="1"/>
  <c r="Q65" i="1"/>
  <c r="P65" i="1"/>
  <c r="AA65" i="1" s="1"/>
  <c r="P70" i="1"/>
  <c r="AA70" i="1" s="1"/>
  <c r="N72" i="1"/>
  <c r="M72" i="1"/>
  <c r="O72" i="1" s="1"/>
  <c r="AA75" i="1"/>
  <c r="N36" i="1"/>
  <c r="M36" i="1"/>
  <c r="O36" i="1" s="1"/>
  <c r="N28" i="1"/>
  <c r="M28" i="1"/>
  <c r="O28" i="1" s="1"/>
  <c r="N48" i="1"/>
  <c r="M48" i="1"/>
  <c r="O48" i="1" s="1"/>
  <c r="P38" i="1"/>
  <c r="AA38" i="1" s="1"/>
  <c r="M22" i="1"/>
  <c r="O22" i="1" s="1"/>
  <c r="Q29" i="1"/>
  <c r="P29" i="1"/>
  <c r="AA29" i="1" s="1"/>
  <c r="Q31" i="1"/>
  <c r="P31" i="1"/>
  <c r="AB31" i="1" s="1"/>
  <c r="T41" i="1"/>
  <c r="AB41" i="1" s="1"/>
  <c r="AB50" i="1"/>
  <c r="Q53" i="1"/>
  <c r="P53" i="1"/>
  <c r="AA53" i="1" s="1"/>
  <c r="AB63" i="1"/>
  <c r="T65" i="1"/>
  <c r="AB65" i="1" s="1"/>
  <c r="Q69" i="1"/>
  <c r="P69" i="1"/>
  <c r="AA69" i="1" s="1"/>
  <c r="P74" i="1"/>
  <c r="AB74" i="1" s="1"/>
  <c r="N76" i="1"/>
  <c r="M76" i="1"/>
  <c r="O76" i="1" s="1"/>
  <c r="AA79" i="1"/>
  <c r="Q23" i="1"/>
  <c r="P23" i="1"/>
  <c r="AB23" i="1" s="1"/>
  <c r="AA49" i="1"/>
  <c r="Q57" i="1"/>
  <c r="P57" i="1"/>
  <c r="AA57" i="1" s="1"/>
  <c r="N60" i="1"/>
  <c r="M60" i="1"/>
  <c r="O60" i="1" s="1"/>
  <c r="Q77" i="1"/>
  <c r="P77" i="1"/>
  <c r="M13" i="1"/>
  <c r="O13" i="1" s="1"/>
  <c r="P13" i="1" s="1"/>
  <c r="AB22" i="1"/>
  <c r="P62" i="1"/>
  <c r="AA62" i="1" s="1"/>
  <c r="M18" i="1"/>
  <c r="O18" i="1" s="1"/>
  <c r="P18" i="1" s="1"/>
  <c r="Q25" i="1"/>
  <c r="P25" i="1"/>
  <c r="AA25" i="1" s="1"/>
  <c r="P46" i="1"/>
  <c r="AB46" i="1" s="1"/>
  <c r="P50" i="1"/>
  <c r="AA50" i="1" s="1"/>
  <c r="AB59" i="1"/>
  <c r="AB82" i="1"/>
  <c r="AB19" i="1"/>
  <c r="P22" i="1"/>
  <c r="AA22" i="1" s="1"/>
  <c r="N24" i="1"/>
  <c r="M24" i="1"/>
  <c r="O24" i="1" s="1"/>
  <c r="T29" i="1"/>
  <c r="AB29" i="1" s="1"/>
  <c r="M34" i="1"/>
  <c r="O34" i="1" s="1"/>
  <c r="P34" i="1" s="1"/>
  <c r="AA34" i="1" s="1"/>
  <c r="AB51" i="1"/>
  <c r="T53" i="1"/>
  <c r="P58" i="1"/>
  <c r="AA58" i="1" s="1"/>
  <c r="AB66" i="1"/>
  <c r="AB67" i="1"/>
  <c r="T69" i="1"/>
  <c r="AB69" i="1" s="1"/>
  <c r="Q73" i="1"/>
  <c r="P73" i="1"/>
  <c r="AA73" i="1" s="1"/>
  <c r="P78" i="1"/>
  <c r="AA78" i="1" s="1"/>
  <c r="N80" i="1"/>
  <c r="M80" i="1"/>
  <c r="O80" i="1" s="1"/>
  <c r="P47" i="1"/>
  <c r="AB47" i="1" s="1"/>
  <c r="P51" i="1"/>
  <c r="AA51" i="1" s="1"/>
  <c r="P55" i="1"/>
  <c r="AB55" i="1" s="1"/>
  <c r="P59" i="1"/>
  <c r="AA59" i="1" s="1"/>
  <c r="P63" i="1"/>
  <c r="AA63" i="1" s="1"/>
  <c r="P67" i="1"/>
  <c r="AA67" i="1" s="1"/>
  <c r="P71" i="1"/>
  <c r="AB71" i="1" s="1"/>
  <c r="P75" i="1"/>
  <c r="AB75" i="1" s="1"/>
  <c r="P79" i="1"/>
  <c r="AB79" i="1" s="1"/>
  <c r="P83" i="1"/>
  <c r="AA83" i="1" s="1"/>
  <c r="P4" i="2"/>
  <c r="AB4" i="2" s="1"/>
  <c r="AA8" i="3"/>
  <c r="AB14" i="3"/>
  <c r="AA27" i="3"/>
  <c r="AB29" i="3"/>
  <c r="AB24" i="3"/>
  <c r="AA3" i="3"/>
  <c r="AB12" i="3"/>
  <c r="AA29" i="3"/>
  <c r="AB8" i="3"/>
  <c r="AA6" i="3"/>
  <c r="AB2" i="3"/>
  <c r="AB3" i="3"/>
  <c r="AA15" i="3"/>
  <c r="AB20" i="3"/>
  <c r="P6" i="3"/>
  <c r="AB6" i="3" s="1"/>
  <c r="P3" i="3"/>
  <c r="P12" i="3"/>
  <c r="AA12" i="3" s="1"/>
  <c r="P30" i="3"/>
  <c r="AB30" i="3" s="1"/>
  <c r="P8" i="3"/>
  <c r="P18" i="3"/>
  <c r="AA18" i="3" s="1"/>
  <c r="Q21" i="3"/>
  <c r="AB21" i="3" s="1"/>
  <c r="P27" i="3"/>
  <c r="AB27" i="3" s="1"/>
  <c r="P5" i="3"/>
  <c r="AB5" i="3" s="1"/>
  <c r="P14" i="3"/>
  <c r="AA14" i="3" s="1"/>
  <c r="P23" i="3"/>
  <c r="AB23" i="3" s="1"/>
  <c r="P32" i="3"/>
  <c r="AA32" i="3" s="1"/>
  <c r="AA13" i="1" l="1"/>
  <c r="AB13" i="1"/>
  <c r="AA18" i="1"/>
  <c r="AB18" i="1"/>
  <c r="AB12" i="1"/>
  <c r="AA12" i="1"/>
  <c r="Q8" i="1"/>
  <c r="P8" i="1"/>
  <c r="Q9" i="1"/>
  <c r="P9" i="1"/>
  <c r="AB53" i="1"/>
  <c r="AB38" i="1"/>
  <c r="AB34" i="1"/>
  <c r="AA55" i="1"/>
  <c r="Q20" i="1"/>
  <c r="P20" i="1"/>
  <c r="P64" i="1"/>
  <c r="Q64" i="1"/>
  <c r="AB73" i="1"/>
  <c r="AB78" i="1"/>
  <c r="AA47" i="1"/>
  <c r="AB21" i="1"/>
  <c r="AA46" i="1"/>
  <c r="AA11" i="1"/>
  <c r="P72" i="1"/>
  <c r="Q72" i="1"/>
  <c r="Q4" i="1"/>
  <c r="P4" i="1"/>
  <c r="Q40" i="1"/>
  <c r="P40" i="1"/>
  <c r="AB77" i="1"/>
  <c r="AA23" i="1"/>
  <c r="P48" i="1"/>
  <c r="Q48" i="1"/>
  <c r="P76" i="1"/>
  <c r="Q76" i="1"/>
  <c r="P28" i="1"/>
  <c r="Q28" i="1"/>
  <c r="Q32" i="1"/>
  <c r="P32" i="1"/>
  <c r="P68" i="1"/>
  <c r="Q68" i="1"/>
  <c r="AB83" i="1"/>
  <c r="AA27" i="1"/>
  <c r="AA74" i="1"/>
  <c r="P56" i="1"/>
  <c r="Q56" i="1"/>
  <c r="AA31" i="1"/>
  <c r="AB42" i="1"/>
  <c r="P60" i="1"/>
  <c r="Q60" i="1"/>
  <c r="P52" i="1"/>
  <c r="Q52" i="1"/>
  <c r="AA61" i="1"/>
  <c r="AB54" i="1"/>
  <c r="AA17" i="1"/>
  <c r="AB25" i="1"/>
  <c r="AA14" i="1"/>
  <c r="P80" i="1"/>
  <c r="Q80" i="1"/>
  <c r="P44" i="1"/>
  <c r="Q44" i="1"/>
  <c r="AB30" i="1"/>
  <c r="AB81" i="1"/>
  <c r="P24" i="1"/>
  <c r="Q24" i="1"/>
  <c r="Q36" i="1"/>
  <c r="P36" i="1"/>
  <c r="AB62" i="1"/>
  <c r="P16" i="1"/>
  <c r="Q16" i="1"/>
  <c r="AB57" i="1"/>
  <c r="Q5" i="1"/>
  <c r="P5" i="1"/>
  <c r="AA4" i="2"/>
  <c r="AB32" i="3"/>
  <c r="AA23" i="3"/>
  <c r="AA30" i="3"/>
  <c r="AA5" i="3"/>
  <c r="AB18" i="3"/>
  <c r="AA16" i="1" l="1"/>
  <c r="AB16" i="1"/>
  <c r="AA32" i="1"/>
  <c r="AB32" i="1"/>
  <c r="AB20" i="1"/>
  <c r="AA20" i="1"/>
  <c r="AB8" i="1"/>
  <c r="AA8" i="1"/>
  <c r="AA56" i="1"/>
  <c r="AB56" i="1"/>
  <c r="AB40" i="1"/>
  <c r="AA40" i="1"/>
  <c r="AA36" i="1"/>
  <c r="AB36" i="1"/>
  <c r="AA4" i="1"/>
  <c r="AB4" i="1"/>
  <c r="AB44" i="1"/>
  <c r="AA44" i="1"/>
  <c r="AA52" i="1"/>
  <c r="AB52" i="1"/>
  <c r="AA80" i="1"/>
  <c r="AB80" i="1"/>
  <c r="AA76" i="1"/>
  <c r="AB76" i="1"/>
  <c r="AB28" i="1"/>
  <c r="AA28" i="1"/>
  <c r="AB5" i="1"/>
  <c r="AA5" i="1"/>
  <c r="AA60" i="1"/>
  <c r="AB60" i="1"/>
  <c r="AB9" i="1"/>
  <c r="AA9" i="1"/>
  <c r="AB24" i="1"/>
  <c r="AA24" i="1"/>
  <c r="AA68" i="1"/>
  <c r="AB68" i="1"/>
  <c r="AB48" i="1"/>
  <c r="AA48" i="1"/>
  <c r="AA72" i="1"/>
  <c r="AB72" i="1"/>
  <c r="AA64" i="1"/>
  <c r="AB64" i="1"/>
</calcChain>
</file>

<file path=xl/sharedStrings.xml><?xml version="1.0" encoding="utf-8"?>
<sst xmlns="http://schemas.openxmlformats.org/spreadsheetml/2006/main" count="102" uniqueCount="52">
  <si>
    <t>TF</t>
  </si>
  <si>
    <t xml:space="preserve"> Re </t>
  </si>
  <si>
    <t>TL_OUT</t>
  </si>
  <si>
    <t>TU_OUT</t>
  </si>
  <si>
    <t>Tb</t>
  </si>
  <si>
    <t>Tb_max</t>
  </si>
  <si>
    <t>PL_in</t>
  </si>
  <si>
    <t>PL_out</t>
  </si>
  <si>
    <t>PU_in</t>
  </si>
  <si>
    <t>PU_out</t>
  </si>
  <si>
    <t>Re</t>
  </si>
  <si>
    <t>hi</t>
  </si>
  <si>
    <t>wc</t>
  </si>
  <si>
    <t>ho</t>
  </si>
  <si>
    <t>Dhi</t>
  </si>
  <si>
    <t>Dho</t>
  </si>
  <si>
    <t>Dh_m</t>
  </si>
  <si>
    <t>vin</t>
  </si>
  <si>
    <t>del_PL</t>
  </si>
  <si>
    <t>del_PU</t>
  </si>
  <si>
    <t>del_p</t>
  </si>
  <si>
    <t>Rth</t>
  </si>
  <si>
    <t>T_mean</t>
  </si>
  <si>
    <t>h_mean</t>
  </si>
  <si>
    <t>Nu</t>
  </si>
  <si>
    <t>f</t>
  </si>
  <si>
    <t>Parameter</t>
  </si>
  <si>
    <t>Values (µm)</t>
  </si>
  <si>
    <t>Length, L</t>
  </si>
  <si>
    <t>Width, wc</t>
  </si>
  <si>
    <t>Inlet height, hi</t>
  </si>
  <si>
    <t>Vary with TF</t>
  </si>
  <si>
    <t>Outlet height, ho</t>
  </si>
  <si>
    <t>Total height, Hc = hi + ho</t>
  </si>
  <si>
    <t>Width of the computational domain, w</t>
  </si>
  <si>
    <t>Base thickness, tb</t>
  </si>
  <si>
    <t>Middle wall thickness, tm</t>
  </si>
  <si>
    <t>Cover thickness, tc</t>
  </si>
  <si>
    <t>Fluid used : Water</t>
  </si>
  <si>
    <t>Substrate materisl: Silicon</t>
  </si>
  <si>
    <t>Material</t>
  </si>
  <si>
    <t>Density</t>
  </si>
  <si>
    <t>Specific heat</t>
  </si>
  <si>
    <t>Thermal conductivity</t>
  </si>
  <si>
    <t>Viscosity</t>
  </si>
  <si>
    <t>(kg/m3)</t>
  </si>
  <si>
    <t>(J/kg-K)</t>
  </si>
  <si>
    <t>(W/m-K)</t>
  </si>
  <si>
    <t>(kg/m-s)</t>
  </si>
  <si>
    <t>Water</t>
  </si>
  <si>
    <t>Silicon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</si>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</sst>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0000"/>
      <name val="Calibri"/>
      <family val="2"/>
    </font>
    <font>
      <sz val="10"/>
      <color theme="1"/>
      <name val="Arial"/>
      <family val="2"/>
    </font>
    <font>
      <b/>
      <sz val="12"/>
      <color rgb="FF000000"/>
      <name val="Times New Roman"/>
      <family val="1"/>
    </font>
    <font>
      <b/>
      <sz val="11"/>
      <color rgb="FF000000"/>
      <name val="Calibri"/>
      <family val="2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2" fillId="0" borderId="0" xfId="0" applyFont="1"/>
    <xf numFmtId="0" fontId="3" fillId="2" borderId="0" xfId="0" applyFont="1" applyFill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/>
    <xf numFmtId="0" fontId="3" fillId="3" borderId="0" xfId="0" applyFont="1" applyFill="1" applyAlignment="1">
      <alignment vertical="center" wrapText="1"/>
    </xf>
    <xf numFmtId="11" fontId="4" fillId="0" borderId="0" xfId="0" applyNumberFormat="1" applyFont="1"/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7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9" fillId="8" borderId="1" xfId="0" applyFont="1" applyFill="1" applyBorder="1" applyAlignment="1">
      <alignment wrapText="1"/>
    </xf>
    <xf numFmtId="0" fontId="9" fillId="8" borderId="1" xfId="0" applyFont="1" applyFill="1" applyBorder="1" applyAlignment="1">
      <alignment horizontal="right"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"/>
  <sheetViews>
    <sheetView topLeftCell="E1" workbookViewId="0">
      <selection activeCell="AA75" sqref="AA75"/>
    </sheetView>
  </sheetViews>
  <sheetFormatPr defaultRowHeight="15" x14ac:dyDescent="0.25"/>
  <cols>
    <col min="3" max="4" width="11" customWidth="1"/>
    <col min="5" max="5" width="10.28515625" customWidth="1"/>
  </cols>
  <sheetData>
    <row r="1" spans="1:28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V1" s="1" t="s">
        <v>21</v>
      </c>
      <c r="X1" s="1" t="s">
        <v>22</v>
      </c>
      <c r="Y1" s="1" t="s">
        <v>23</v>
      </c>
      <c r="Z1" s="1"/>
      <c r="AA1" s="1" t="s">
        <v>24</v>
      </c>
      <c r="AB1" s="1" t="s">
        <v>25</v>
      </c>
    </row>
    <row r="4" spans="1:28" ht="15.75" x14ac:dyDescent="0.25">
      <c r="A4" s="2">
        <v>0.26</v>
      </c>
      <c r="B4" s="2">
        <v>200</v>
      </c>
      <c r="C4" s="2">
        <v>297.44</v>
      </c>
      <c r="D4" s="2">
        <v>295.19</v>
      </c>
      <c r="E4" s="2">
        <v>302.45</v>
      </c>
      <c r="F4" s="2">
        <v>303.52999999999997</v>
      </c>
      <c r="G4" s="2">
        <v>41208</v>
      </c>
      <c r="H4" s="2">
        <v>216.97</v>
      </c>
      <c r="I4" s="2">
        <v>41208</v>
      </c>
      <c r="J4" s="2">
        <v>215.59</v>
      </c>
      <c r="K4">
        <f>1050/(1+A4)</f>
        <v>833.33333333333337</v>
      </c>
      <c r="L4" s="2">
        <v>100</v>
      </c>
      <c r="M4">
        <f>1050-K4</f>
        <v>216.66666666666663</v>
      </c>
      <c r="N4" s="6">
        <f>(2*K4*L4)/(K4+L4)</f>
        <v>178.57142857142858</v>
      </c>
      <c r="O4">
        <f>(2*M4*L4)/(M4+L4)</f>
        <v>136.84210526315789</v>
      </c>
      <c r="P4">
        <f>(N4+O4)/2</f>
        <v>157.70676691729324</v>
      </c>
      <c r="Q4" s="6">
        <f>(B4*0.001003)/(998.2*N4*0.000001)</f>
        <v>1.1253856942496492</v>
      </c>
      <c r="R4" s="6">
        <f t="shared" ref="R4:R67" si="0">G4-H4</f>
        <v>40991.03</v>
      </c>
      <c r="S4" s="6">
        <f t="shared" ref="S4:S67" si="1">I4-J4</f>
        <v>40992.410000000003</v>
      </c>
      <c r="T4">
        <f>(R4+S4)/2</f>
        <v>40991.72</v>
      </c>
      <c r="V4">
        <f t="shared" ref="V4:V67" si="2">(F4-293.15)/100</f>
        <v>0.10379999999999995</v>
      </c>
      <c r="X4">
        <f>(C4+D4+293.15+293.15)/4</f>
        <v>294.73249999999996</v>
      </c>
      <c r="Y4">
        <f>(1000000)/(E4-X4)</f>
        <v>129575.63977972092</v>
      </c>
      <c r="Z4" s="6"/>
      <c r="AA4" s="6">
        <f>(Y4*P4*0.000001)/0.6</f>
        <v>34.058258701499327</v>
      </c>
      <c r="AB4" s="6">
        <f>(T4*P4*0.000001)/(2*998.2*0.01*(Q4^2))</f>
        <v>0.25567962966093616</v>
      </c>
    </row>
    <row r="5" spans="1:28" ht="15.75" x14ac:dyDescent="0.25">
      <c r="A5" s="2">
        <v>0.28000000000000003</v>
      </c>
      <c r="B5" s="2">
        <v>200</v>
      </c>
      <c r="C5" s="2">
        <v>297.49</v>
      </c>
      <c r="D5" s="2">
        <v>295.22000000000003</v>
      </c>
      <c r="E5" s="2">
        <v>302.5</v>
      </c>
      <c r="F5" s="2">
        <v>303.58</v>
      </c>
      <c r="G5" s="2">
        <v>38459</v>
      </c>
      <c r="H5" s="2">
        <v>189.69</v>
      </c>
      <c r="I5" s="2">
        <v>38458</v>
      </c>
      <c r="J5" s="2">
        <v>188.56</v>
      </c>
      <c r="K5">
        <f t="shared" ref="K5:K68" si="3">1050/(1+A5)</f>
        <v>820.3125</v>
      </c>
      <c r="L5" s="2">
        <v>100</v>
      </c>
      <c r="M5">
        <f t="shared" ref="M5:M68" si="4">1050-K5</f>
        <v>229.6875</v>
      </c>
      <c r="N5" s="6">
        <f t="shared" ref="N5:N68" si="5">(2*K5*L5)/(K5+L5)</f>
        <v>178.26825127334465</v>
      </c>
      <c r="O5">
        <f t="shared" ref="O5:O68" si="6">(2*M5*L5)/(M5+L5)</f>
        <v>139.33649289099526</v>
      </c>
      <c r="P5">
        <f t="shared" ref="P5:P68" si="7">(N5+O5)/2</f>
        <v>158.80237208216994</v>
      </c>
      <c r="Q5" s="6">
        <f t="shared" ref="Q5:Q68" si="8">(B5*0.001003)/(998.2*N5*0.000001)</f>
        <v>1.1272996154983732</v>
      </c>
      <c r="R5" s="6">
        <f t="shared" si="0"/>
        <v>38269.31</v>
      </c>
      <c r="S5" s="6">
        <f t="shared" si="1"/>
        <v>38269.440000000002</v>
      </c>
      <c r="T5">
        <f t="shared" ref="T5:T68" si="9">(R5+S5)/2</f>
        <v>38269.375</v>
      </c>
      <c r="V5">
        <f t="shared" si="2"/>
        <v>0.10430000000000007</v>
      </c>
      <c r="X5">
        <f t="shared" ref="X5:X68" si="10">(C5+D5+293.15+293.15)/4</f>
        <v>294.7525</v>
      </c>
      <c r="Y5">
        <f t="shared" ref="Y5:Y68" si="11">(1000000)/(E5-X5)</f>
        <v>129073.8948047757</v>
      </c>
      <c r="AA5" s="6">
        <f t="shared" ref="AA5:AA68" si="12">(Y5*P5*0.000001)/0.6</f>
        <v>34.162067781471414</v>
      </c>
      <c r="AB5" s="6">
        <f t="shared" ref="AB5:AB68" si="13">(T5*P5*0.000001)/(2*998.2*0.01*(Q5^2))</f>
        <v>0.23954222321012486</v>
      </c>
    </row>
    <row r="6" spans="1:28" ht="15.75" x14ac:dyDescent="0.25">
      <c r="A6" s="2">
        <v>0.3</v>
      </c>
      <c r="B6" s="2">
        <v>200</v>
      </c>
      <c r="C6" s="2">
        <v>297.55</v>
      </c>
      <c r="D6" s="2">
        <v>295.25</v>
      </c>
      <c r="E6" s="2">
        <v>302.54000000000002</v>
      </c>
      <c r="F6" s="2">
        <v>303.63</v>
      </c>
      <c r="G6" s="2">
        <v>36143</v>
      </c>
      <c r="H6" s="2">
        <v>167.35</v>
      </c>
      <c r="I6" s="2">
        <v>36143</v>
      </c>
      <c r="J6" s="2">
        <v>167.49</v>
      </c>
      <c r="K6">
        <f t="shared" si="3"/>
        <v>807.69230769230762</v>
      </c>
      <c r="L6" s="2">
        <v>100</v>
      </c>
      <c r="M6">
        <f t="shared" si="4"/>
        <v>242.30769230769238</v>
      </c>
      <c r="N6" s="6">
        <f t="shared" si="5"/>
        <v>177.96610169491527</v>
      </c>
      <c r="O6">
        <f t="shared" si="6"/>
        <v>141.57303370786519</v>
      </c>
      <c r="P6">
        <f t="shared" si="7"/>
        <v>159.76956770139023</v>
      </c>
      <c r="Q6" s="6">
        <f t="shared" si="8"/>
        <v>1.129213536747097</v>
      </c>
      <c r="R6" s="6">
        <f t="shared" si="0"/>
        <v>35975.65</v>
      </c>
      <c r="S6" s="6">
        <f t="shared" si="1"/>
        <v>35975.51</v>
      </c>
      <c r="T6">
        <f t="shared" si="9"/>
        <v>35975.58</v>
      </c>
      <c r="V6">
        <f t="shared" si="2"/>
        <v>0.10480000000000018</v>
      </c>
      <c r="X6">
        <f t="shared" si="10"/>
        <v>294.77499999999998</v>
      </c>
      <c r="Y6">
        <f t="shared" si="11"/>
        <v>128783.00064391429</v>
      </c>
      <c r="AA6" s="6">
        <f t="shared" si="12"/>
        <v>34.292673900276746</v>
      </c>
      <c r="AB6" s="6">
        <f t="shared" si="13"/>
        <v>0.22578867335191954</v>
      </c>
    </row>
    <row r="7" spans="1:28" ht="15.75" x14ac:dyDescent="0.25">
      <c r="A7" s="2">
        <v>0.32</v>
      </c>
      <c r="B7" s="2">
        <v>200</v>
      </c>
      <c r="C7" s="2">
        <v>297.60000000000002</v>
      </c>
      <c r="D7" s="2">
        <v>295.29000000000002</v>
      </c>
      <c r="E7" s="2">
        <v>302.58999999999997</v>
      </c>
      <c r="F7" s="2">
        <v>303.68</v>
      </c>
      <c r="G7" s="2">
        <v>34168</v>
      </c>
      <c r="H7" s="2">
        <v>148.94999999999999</v>
      </c>
      <c r="I7" s="2">
        <v>34167</v>
      </c>
      <c r="J7" s="2">
        <v>149.05000000000001</v>
      </c>
      <c r="K7">
        <f t="shared" si="3"/>
        <v>795.45454545454538</v>
      </c>
      <c r="L7" s="2">
        <v>100</v>
      </c>
      <c r="M7">
        <f t="shared" si="4"/>
        <v>254.54545454545462</v>
      </c>
      <c r="N7" s="6">
        <f t="shared" si="5"/>
        <v>177.66497461928935</v>
      </c>
      <c r="O7">
        <f t="shared" si="6"/>
        <v>143.58974358974362</v>
      </c>
      <c r="P7">
        <f t="shared" si="7"/>
        <v>160.62735910451647</v>
      </c>
      <c r="Q7" s="6">
        <f t="shared" si="8"/>
        <v>1.1311274579958208</v>
      </c>
      <c r="R7" s="6">
        <f t="shared" si="0"/>
        <v>34019.050000000003</v>
      </c>
      <c r="S7" s="6">
        <f t="shared" si="1"/>
        <v>34017.949999999997</v>
      </c>
      <c r="T7">
        <f t="shared" si="9"/>
        <v>34018.5</v>
      </c>
      <c r="V7">
        <f t="shared" si="2"/>
        <v>0.1053000000000003</v>
      </c>
      <c r="X7">
        <f t="shared" si="10"/>
        <v>294.79750000000001</v>
      </c>
      <c r="Y7">
        <f t="shared" si="11"/>
        <v>128328.52101379595</v>
      </c>
      <c r="AA7" s="6">
        <f t="shared" si="12"/>
        <v>34.355119047057485</v>
      </c>
      <c r="AB7" s="6">
        <f t="shared" si="13"/>
        <v>0.21392622525151153</v>
      </c>
    </row>
    <row r="8" spans="1:28" ht="15.75" x14ac:dyDescent="0.25">
      <c r="A8" s="2">
        <v>0.34</v>
      </c>
      <c r="B8" s="2">
        <v>200</v>
      </c>
      <c r="C8" s="2">
        <v>297.64999999999998</v>
      </c>
      <c r="D8" s="2">
        <v>295.32</v>
      </c>
      <c r="E8" s="2">
        <v>302.63</v>
      </c>
      <c r="F8" s="2">
        <v>303.72000000000003</v>
      </c>
      <c r="G8" s="2">
        <v>32462</v>
      </c>
      <c r="H8" s="2">
        <v>133.97</v>
      </c>
      <c r="I8" s="2">
        <v>32461</v>
      </c>
      <c r="J8" s="2">
        <v>133.72999999999999</v>
      </c>
      <c r="K8">
        <f t="shared" si="3"/>
        <v>783.58208955223881</v>
      </c>
      <c r="L8" s="2">
        <v>100</v>
      </c>
      <c r="M8">
        <f t="shared" si="4"/>
        <v>266.41791044776119</v>
      </c>
      <c r="N8" s="6">
        <f t="shared" si="5"/>
        <v>177.36486486486484</v>
      </c>
      <c r="O8">
        <f t="shared" si="6"/>
        <v>145.41751527494907</v>
      </c>
      <c r="P8">
        <f t="shared" si="7"/>
        <v>161.39119006990694</v>
      </c>
      <c r="Q8" s="6">
        <f t="shared" si="8"/>
        <v>1.1330413792445451</v>
      </c>
      <c r="R8" s="6">
        <f t="shared" si="0"/>
        <v>32328.03</v>
      </c>
      <c r="S8" s="6">
        <f t="shared" si="1"/>
        <v>32327.27</v>
      </c>
      <c r="T8">
        <f t="shared" si="9"/>
        <v>32327.65</v>
      </c>
      <c r="V8">
        <f t="shared" si="2"/>
        <v>0.1057000000000005</v>
      </c>
      <c r="X8">
        <f t="shared" si="10"/>
        <v>294.8175</v>
      </c>
      <c r="Y8">
        <f t="shared" si="11"/>
        <v>128000</v>
      </c>
      <c r="AA8" s="6">
        <f t="shared" si="12"/>
        <v>34.430120548246812</v>
      </c>
      <c r="AB8" s="6">
        <f t="shared" si="13"/>
        <v>0.20357050627157641</v>
      </c>
    </row>
    <row r="9" spans="1:28" ht="15.75" x14ac:dyDescent="0.25">
      <c r="A9" s="2">
        <v>0.36</v>
      </c>
      <c r="B9" s="2">
        <v>200</v>
      </c>
      <c r="C9" s="2">
        <v>297.7</v>
      </c>
      <c r="D9" s="2">
        <v>295.35000000000002</v>
      </c>
      <c r="E9" s="2">
        <v>302.68</v>
      </c>
      <c r="F9" s="2">
        <v>303.77</v>
      </c>
      <c r="G9" s="2">
        <v>30973</v>
      </c>
      <c r="H9" s="2">
        <v>121.38</v>
      </c>
      <c r="I9" s="2">
        <v>30973</v>
      </c>
      <c r="J9" s="2">
        <v>121.27</v>
      </c>
      <c r="K9">
        <f t="shared" si="3"/>
        <v>772.05882352941182</v>
      </c>
      <c r="L9" s="2">
        <v>100</v>
      </c>
      <c r="M9">
        <f t="shared" si="4"/>
        <v>277.94117647058818</v>
      </c>
      <c r="N9" s="6">
        <f t="shared" si="5"/>
        <v>177.06576728499158</v>
      </c>
      <c r="O9">
        <f t="shared" si="6"/>
        <v>147.0817120622568</v>
      </c>
      <c r="P9">
        <f t="shared" si="7"/>
        <v>162.07373967362417</v>
      </c>
      <c r="Q9" s="6">
        <f t="shared" si="8"/>
        <v>1.1349553004932686</v>
      </c>
      <c r="R9" s="6">
        <f t="shared" si="0"/>
        <v>30851.62</v>
      </c>
      <c r="S9" s="6">
        <f t="shared" si="1"/>
        <v>30851.73</v>
      </c>
      <c r="T9">
        <f t="shared" si="9"/>
        <v>30851.674999999999</v>
      </c>
      <c r="V9">
        <f t="shared" si="2"/>
        <v>0.10620000000000004</v>
      </c>
      <c r="X9">
        <f t="shared" si="10"/>
        <v>294.83749999999998</v>
      </c>
      <c r="Y9">
        <f t="shared" si="11"/>
        <v>127510.36021676713</v>
      </c>
      <c r="AA9" s="6">
        <f t="shared" si="12"/>
        <v>34.443468212437267</v>
      </c>
      <c r="AB9" s="6">
        <f t="shared" si="13"/>
        <v>0.19444031892890884</v>
      </c>
    </row>
    <row r="10" spans="1:28" ht="15.75" x14ac:dyDescent="0.25">
      <c r="A10" s="2">
        <v>0.38</v>
      </c>
      <c r="B10" s="2">
        <v>200</v>
      </c>
      <c r="C10" s="2">
        <v>297.75</v>
      </c>
      <c r="D10" s="2">
        <v>295.38</v>
      </c>
      <c r="E10" s="2">
        <v>302.72000000000003</v>
      </c>
      <c r="F10" s="2">
        <v>303.82</v>
      </c>
      <c r="G10" s="2">
        <v>29662</v>
      </c>
      <c r="H10" s="2">
        <v>110.91</v>
      </c>
      <c r="I10" s="2">
        <v>29662</v>
      </c>
      <c r="J10" s="2">
        <v>110.35</v>
      </c>
      <c r="K10">
        <f t="shared" si="3"/>
        <v>760.86956521739137</v>
      </c>
      <c r="L10" s="2">
        <v>100</v>
      </c>
      <c r="M10">
        <f t="shared" si="4"/>
        <v>289.13043478260863</v>
      </c>
      <c r="N10" s="6">
        <f t="shared" si="5"/>
        <v>176.76767676767676</v>
      </c>
      <c r="O10">
        <f t="shared" si="6"/>
        <v>148.60335195530726</v>
      </c>
      <c r="P10">
        <f t="shared" si="7"/>
        <v>162.68551436149201</v>
      </c>
      <c r="Q10" s="6">
        <f t="shared" si="8"/>
        <v>1.1368692217419929</v>
      </c>
      <c r="R10" s="6">
        <f t="shared" si="0"/>
        <v>29551.09</v>
      </c>
      <c r="S10" s="6">
        <f t="shared" si="1"/>
        <v>29551.65</v>
      </c>
      <c r="T10">
        <f t="shared" si="9"/>
        <v>29551.370000000003</v>
      </c>
      <c r="V10">
        <f t="shared" si="2"/>
        <v>0.10670000000000016</v>
      </c>
      <c r="X10">
        <f t="shared" si="10"/>
        <v>294.85749999999996</v>
      </c>
      <c r="Y10">
        <f t="shared" si="11"/>
        <v>127186.00953894961</v>
      </c>
      <c r="AA10" s="6">
        <f t="shared" si="12"/>
        <v>34.485535635716076</v>
      </c>
      <c r="AB10" s="6">
        <f t="shared" si="13"/>
        <v>0.18631933479156948</v>
      </c>
    </row>
    <row r="11" spans="1:28" ht="15.75" x14ac:dyDescent="0.25">
      <c r="A11" s="2">
        <v>0.4</v>
      </c>
      <c r="B11" s="2">
        <v>200</v>
      </c>
      <c r="C11" s="2">
        <v>297.8</v>
      </c>
      <c r="D11" s="2">
        <v>295.41000000000003</v>
      </c>
      <c r="E11" s="2">
        <v>302.76</v>
      </c>
      <c r="F11" s="2">
        <v>303.86</v>
      </c>
      <c r="G11" s="2">
        <v>28499</v>
      </c>
      <c r="H11" s="2">
        <v>101.88</v>
      </c>
      <c r="I11" s="2">
        <v>28499</v>
      </c>
      <c r="J11" s="2">
        <v>101.29</v>
      </c>
      <c r="K11">
        <f t="shared" si="3"/>
        <v>750</v>
      </c>
      <c r="L11" s="2">
        <v>100</v>
      </c>
      <c r="M11">
        <f t="shared" si="4"/>
        <v>300</v>
      </c>
      <c r="N11" s="6">
        <f t="shared" si="5"/>
        <v>176.47058823529412</v>
      </c>
      <c r="O11">
        <f t="shared" si="6"/>
        <v>150</v>
      </c>
      <c r="P11">
        <f t="shared" si="7"/>
        <v>163.23529411764707</v>
      </c>
      <c r="Q11" s="6">
        <f t="shared" si="8"/>
        <v>1.1387831429907165</v>
      </c>
      <c r="R11" s="6">
        <f t="shared" si="0"/>
        <v>28397.119999999999</v>
      </c>
      <c r="S11" s="6">
        <f t="shared" si="1"/>
        <v>28397.71</v>
      </c>
      <c r="T11">
        <f t="shared" si="9"/>
        <v>28397.415000000001</v>
      </c>
      <c r="V11">
        <f t="shared" si="2"/>
        <v>0.10710000000000036</v>
      </c>
      <c r="X11">
        <f t="shared" si="10"/>
        <v>294.8775</v>
      </c>
      <c r="Y11">
        <f t="shared" si="11"/>
        <v>126863.30478908986</v>
      </c>
      <c r="AA11" s="6">
        <f t="shared" si="12"/>
        <v>34.514281449972977</v>
      </c>
      <c r="AB11" s="6">
        <f t="shared" si="13"/>
        <v>0.17904543539497336</v>
      </c>
    </row>
    <row r="12" spans="1:28" ht="15.75" x14ac:dyDescent="0.25">
      <c r="A12" s="2">
        <v>0.42</v>
      </c>
      <c r="B12" s="2">
        <v>200</v>
      </c>
      <c r="C12" s="2">
        <v>297.83999999999997</v>
      </c>
      <c r="D12" s="2">
        <v>295.44</v>
      </c>
      <c r="E12" s="2">
        <v>302.81</v>
      </c>
      <c r="F12" s="2">
        <v>303.91000000000003</v>
      </c>
      <c r="G12" s="2">
        <v>27459</v>
      </c>
      <c r="H12" s="2">
        <v>94.120999999999995</v>
      </c>
      <c r="I12" s="2">
        <v>27459</v>
      </c>
      <c r="J12" s="2">
        <v>93.534999999999997</v>
      </c>
      <c r="K12">
        <f t="shared" si="3"/>
        <v>739.43661971830988</v>
      </c>
      <c r="L12" s="2">
        <v>100</v>
      </c>
      <c r="M12">
        <f t="shared" si="4"/>
        <v>310.56338028169012</v>
      </c>
      <c r="N12" s="6">
        <f t="shared" si="5"/>
        <v>176.17449664429532</v>
      </c>
      <c r="O12">
        <f t="shared" si="6"/>
        <v>151.28644939965693</v>
      </c>
      <c r="P12">
        <f t="shared" si="7"/>
        <v>163.73047302197614</v>
      </c>
      <c r="Q12" s="6">
        <f t="shared" si="8"/>
        <v>1.1406970642394405</v>
      </c>
      <c r="R12" s="6">
        <f t="shared" si="0"/>
        <v>27364.879000000001</v>
      </c>
      <c r="S12" s="6">
        <f t="shared" si="1"/>
        <v>27365.465</v>
      </c>
      <c r="T12">
        <f t="shared" si="9"/>
        <v>27365.171999999999</v>
      </c>
      <c r="V12">
        <f t="shared" si="2"/>
        <v>0.10760000000000047</v>
      </c>
      <c r="X12">
        <f t="shared" si="10"/>
        <v>294.89499999999998</v>
      </c>
      <c r="Y12">
        <f t="shared" si="11"/>
        <v>126342.38787113044</v>
      </c>
      <c r="AA12" s="6">
        <f t="shared" si="12"/>
        <v>34.476831548110276</v>
      </c>
      <c r="AB12" s="6">
        <f t="shared" si="13"/>
        <v>0.17248029641279175</v>
      </c>
    </row>
    <row r="13" spans="1:28" ht="15.75" x14ac:dyDescent="0.25">
      <c r="A13" s="2">
        <v>0.44</v>
      </c>
      <c r="B13" s="2">
        <v>200</v>
      </c>
      <c r="C13" s="2">
        <v>297.89</v>
      </c>
      <c r="D13" s="2">
        <v>295.47000000000003</v>
      </c>
      <c r="E13" s="2">
        <v>302.85000000000002</v>
      </c>
      <c r="F13" s="2">
        <v>303.95999999999998</v>
      </c>
      <c r="G13" s="2">
        <v>26523</v>
      </c>
      <c r="H13" s="2">
        <v>87.144999999999996</v>
      </c>
      <c r="I13" s="2">
        <v>26523</v>
      </c>
      <c r="J13" s="2">
        <v>87.146000000000001</v>
      </c>
      <c r="K13">
        <f t="shared" si="3"/>
        <v>729.16666666666674</v>
      </c>
      <c r="L13" s="2">
        <v>100</v>
      </c>
      <c r="M13">
        <f t="shared" si="4"/>
        <v>320.83333333333326</v>
      </c>
      <c r="N13" s="6">
        <f t="shared" si="5"/>
        <v>175.87939698492463</v>
      </c>
      <c r="O13">
        <f t="shared" si="6"/>
        <v>152.47524752475246</v>
      </c>
      <c r="P13">
        <f t="shared" si="7"/>
        <v>164.17732225483854</v>
      </c>
      <c r="Q13" s="6">
        <f t="shared" si="8"/>
        <v>1.1426109854881643</v>
      </c>
      <c r="R13" s="6">
        <f t="shared" si="0"/>
        <v>26435.855</v>
      </c>
      <c r="S13" s="6">
        <f t="shared" si="1"/>
        <v>26435.853999999999</v>
      </c>
      <c r="T13">
        <f t="shared" si="9"/>
        <v>26435.854500000001</v>
      </c>
      <c r="V13">
        <f t="shared" si="2"/>
        <v>0.10810000000000003</v>
      </c>
      <c r="X13">
        <f t="shared" si="10"/>
        <v>294.91499999999996</v>
      </c>
      <c r="Y13">
        <f t="shared" si="11"/>
        <v>126023.94454946346</v>
      </c>
      <c r="AA13" s="6">
        <f t="shared" si="12"/>
        <v>34.48378959353861</v>
      </c>
      <c r="AB13" s="6">
        <f t="shared" si="13"/>
        <v>0.1665183769906671</v>
      </c>
    </row>
    <row r="14" spans="1:28" ht="15.75" x14ac:dyDescent="0.25">
      <c r="A14" s="2">
        <v>0.46</v>
      </c>
      <c r="B14" s="2">
        <v>200</v>
      </c>
      <c r="C14" s="2">
        <v>297.93</v>
      </c>
      <c r="D14" s="2">
        <v>295.5</v>
      </c>
      <c r="E14" s="2">
        <v>302.89</v>
      </c>
      <c r="F14" s="2">
        <v>304</v>
      </c>
      <c r="G14" s="2">
        <v>25676</v>
      </c>
      <c r="H14" s="2">
        <v>81.173000000000002</v>
      </c>
      <c r="I14" s="2">
        <v>25676</v>
      </c>
      <c r="J14" s="2">
        <v>81.19</v>
      </c>
      <c r="K14">
        <f t="shared" si="3"/>
        <v>719.17808219178085</v>
      </c>
      <c r="L14" s="2">
        <v>100</v>
      </c>
      <c r="M14">
        <f t="shared" si="4"/>
        <v>330.82191780821915</v>
      </c>
      <c r="N14" s="6">
        <f t="shared" si="5"/>
        <v>175.58528428093646</v>
      </c>
      <c r="O14">
        <f t="shared" si="6"/>
        <v>153.57710651828299</v>
      </c>
      <c r="P14">
        <f t="shared" si="7"/>
        <v>164.58119539960973</v>
      </c>
      <c r="Q14" s="6">
        <f t="shared" si="8"/>
        <v>1.1445249067368883</v>
      </c>
      <c r="R14" s="6">
        <f t="shared" si="0"/>
        <v>25594.827000000001</v>
      </c>
      <c r="S14" s="6">
        <f t="shared" si="1"/>
        <v>25594.81</v>
      </c>
      <c r="T14">
        <f t="shared" si="9"/>
        <v>25594.818500000001</v>
      </c>
      <c r="V14">
        <f t="shared" si="2"/>
        <v>0.10850000000000022</v>
      </c>
      <c r="X14">
        <f t="shared" si="10"/>
        <v>294.9325</v>
      </c>
      <c r="Y14">
        <f t="shared" si="11"/>
        <v>125667.60917373576</v>
      </c>
      <c r="AA14" s="6">
        <f t="shared" si="12"/>
        <v>34.470875568040654</v>
      </c>
      <c r="AB14" s="6">
        <f t="shared" si="13"/>
        <v>0.16107725102894888</v>
      </c>
    </row>
    <row r="15" spans="1:28" ht="15.75" x14ac:dyDescent="0.25">
      <c r="A15" s="2">
        <v>0.48</v>
      </c>
      <c r="B15" s="2">
        <v>200</v>
      </c>
      <c r="C15" s="2">
        <v>297.98</v>
      </c>
      <c r="D15" s="2">
        <v>295.52999999999997</v>
      </c>
      <c r="E15" s="2">
        <v>302.93</v>
      </c>
      <c r="F15" s="2">
        <v>304.05</v>
      </c>
      <c r="G15" s="2">
        <v>24906</v>
      </c>
      <c r="H15" s="2">
        <v>75.906999999999996</v>
      </c>
      <c r="I15" s="2">
        <v>24906</v>
      </c>
      <c r="J15" s="2">
        <v>75.935000000000002</v>
      </c>
      <c r="K15">
        <f t="shared" si="3"/>
        <v>709.45945945945948</v>
      </c>
      <c r="L15" s="2">
        <v>100</v>
      </c>
      <c r="M15">
        <f t="shared" si="4"/>
        <v>340.54054054054052</v>
      </c>
      <c r="N15" s="6">
        <f t="shared" si="5"/>
        <v>175.29215358931552</v>
      </c>
      <c r="O15">
        <f t="shared" si="6"/>
        <v>154.60122699386503</v>
      </c>
      <c r="P15">
        <f t="shared" si="7"/>
        <v>164.94669029159027</v>
      </c>
      <c r="Q15" s="6">
        <f t="shared" si="8"/>
        <v>1.1464388279856121</v>
      </c>
      <c r="R15" s="6">
        <f t="shared" si="0"/>
        <v>24830.093000000001</v>
      </c>
      <c r="S15" s="6">
        <f t="shared" si="1"/>
        <v>24830.064999999999</v>
      </c>
      <c r="T15">
        <f t="shared" si="9"/>
        <v>24830.078999999998</v>
      </c>
      <c r="V15">
        <f t="shared" si="2"/>
        <v>0.10900000000000035</v>
      </c>
      <c r="X15">
        <f t="shared" si="10"/>
        <v>294.95249999999999</v>
      </c>
      <c r="Y15">
        <f t="shared" si="11"/>
        <v>125352.55405828862</v>
      </c>
      <c r="AA15" s="6">
        <f t="shared" si="12"/>
        <v>34.460814852520599</v>
      </c>
      <c r="AB15" s="6">
        <f t="shared" si="13"/>
        <v>0.15608902681717657</v>
      </c>
    </row>
    <row r="16" spans="1:28" ht="15.75" x14ac:dyDescent="0.25">
      <c r="A16" s="2">
        <v>0.5</v>
      </c>
      <c r="B16" s="2">
        <v>200</v>
      </c>
      <c r="C16" s="2">
        <v>298.02</v>
      </c>
      <c r="D16" s="2">
        <v>295.56</v>
      </c>
      <c r="E16" s="2">
        <v>302.97000000000003</v>
      </c>
      <c r="F16" s="2">
        <v>304.08999999999997</v>
      </c>
      <c r="G16" s="2">
        <v>24202</v>
      </c>
      <c r="H16" s="2">
        <v>71.23</v>
      </c>
      <c r="I16" s="2">
        <v>24202</v>
      </c>
      <c r="J16" s="2">
        <v>71.296000000000006</v>
      </c>
      <c r="K16">
        <f t="shared" si="3"/>
        <v>700</v>
      </c>
      <c r="L16" s="2">
        <v>100</v>
      </c>
      <c r="M16">
        <f t="shared" si="4"/>
        <v>350</v>
      </c>
      <c r="N16" s="6">
        <f t="shared" si="5"/>
        <v>175</v>
      </c>
      <c r="O16">
        <f t="shared" si="6"/>
        <v>155.55555555555554</v>
      </c>
      <c r="P16">
        <f t="shared" si="7"/>
        <v>165.27777777777777</v>
      </c>
      <c r="Q16" s="6">
        <f t="shared" si="8"/>
        <v>1.1483527492343362</v>
      </c>
      <c r="R16" s="6">
        <f t="shared" si="0"/>
        <v>24130.77</v>
      </c>
      <c r="S16" s="6">
        <f t="shared" si="1"/>
        <v>24130.704000000002</v>
      </c>
      <c r="T16">
        <f t="shared" si="9"/>
        <v>24130.737000000001</v>
      </c>
      <c r="V16">
        <f t="shared" si="2"/>
        <v>0.10939999999999998</v>
      </c>
      <c r="X16">
        <f t="shared" si="10"/>
        <v>294.96999999999997</v>
      </c>
      <c r="Y16">
        <f t="shared" si="11"/>
        <v>124999.99999999911</v>
      </c>
      <c r="AA16" s="6">
        <f t="shared" si="12"/>
        <v>34.432870370370125</v>
      </c>
      <c r="AB16" s="6">
        <f t="shared" si="13"/>
        <v>0.15149101002768306</v>
      </c>
    </row>
    <row r="17" spans="1:28" ht="15.75" x14ac:dyDescent="0.25">
      <c r="A17" s="2">
        <v>0.52</v>
      </c>
      <c r="B17" s="2">
        <v>200</v>
      </c>
      <c r="C17" s="2">
        <v>298.06</v>
      </c>
      <c r="D17" s="2">
        <v>295.58999999999997</v>
      </c>
      <c r="E17" s="2">
        <v>303</v>
      </c>
      <c r="F17" s="2">
        <v>304.14</v>
      </c>
      <c r="G17" s="2">
        <v>23556</v>
      </c>
      <c r="H17" s="2">
        <v>67.072999999999993</v>
      </c>
      <c r="I17" s="2">
        <v>23556</v>
      </c>
      <c r="J17" s="2">
        <v>67.125</v>
      </c>
      <c r="K17">
        <f t="shared" si="3"/>
        <v>690.78947368421052</v>
      </c>
      <c r="L17" s="2">
        <v>100</v>
      </c>
      <c r="M17">
        <f t="shared" si="4"/>
        <v>359.21052631578948</v>
      </c>
      <c r="N17" s="6">
        <f t="shared" si="5"/>
        <v>174.70881863560732</v>
      </c>
      <c r="O17">
        <f t="shared" si="6"/>
        <v>156.44699140401144</v>
      </c>
      <c r="P17">
        <f t="shared" si="7"/>
        <v>165.57790501980938</v>
      </c>
      <c r="Q17" s="6">
        <f t="shared" si="8"/>
        <v>1.15026667048306</v>
      </c>
      <c r="R17" s="6">
        <f t="shared" si="0"/>
        <v>23488.927</v>
      </c>
      <c r="S17" s="6">
        <f t="shared" si="1"/>
        <v>23488.875</v>
      </c>
      <c r="T17">
        <f t="shared" si="9"/>
        <v>23488.900999999998</v>
      </c>
      <c r="V17">
        <f t="shared" si="2"/>
        <v>0.10990000000000009</v>
      </c>
      <c r="X17">
        <f t="shared" si="10"/>
        <v>294.98749999999995</v>
      </c>
      <c r="Y17">
        <f t="shared" si="11"/>
        <v>124804.99219968727</v>
      </c>
      <c r="AA17" s="6">
        <f t="shared" si="12"/>
        <v>34.441581907396447</v>
      </c>
      <c r="AB17" s="6">
        <f t="shared" si="13"/>
        <v>0.14723818234929034</v>
      </c>
    </row>
    <row r="18" spans="1:28" ht="15.75" x14ac:dyDescent="0.25">
      <c r="A18" s="2">
        <v>0.54</v>
      </c>
      <c r="B18" s="2">
        <v>200</v>
      </c>
      <c r="C18" s="2">
        <v>298.11</v>
      </c>
      <c r="D18" s="2">
        <v>295.62</v>
      </c>
      <c r="E18" s="2">
        <v>303.04000000000002</v>
      </c>
      <c r="F18" s="2">
        <v>304.18</v>
      </c>
      <c r="G18" s="2">
        <v>22960</v>
      </c>
      <c r="H18" s="2">
        <v>63.362000000000002</v>
      </c>
      <c r="I18" s="2">
        <v>22960</v>
      </c>
      <c r="J18" s="2">
        <v>63.393000000000001</v>
      </c>
      <c r="K18">
        <f t="shared" si="3"/>
        <v>681.81818181818176</v>
      </c>
      <c r="L18" s="2">
        <v>100</v>
      </c>
      <c r="M18">
        <f t="shared" si="4"/>
        <v>368.18181818181824</v>
      </c>
      <c r="N18" s="6">
        <f t="shared" si="5"/>
        <v>174.41860465116278</v>
      </c>
      <c r="O18">
        <f t="shared" si="6"/>
        <v>157.28155339805826</v>
      </c>
      <c r="P18">
        <f t="shared" si="7"/>
        <v>165.85007902461052</v>
      </c>
      <c r="Q18" s="6">
        <f t="shared" si="8"/>
        <v>1.152180591731784</v>
      </c>
      <c r="R18" s="6">
        <f t="shared" si="0"/>
        <v>22896.637999999999</v>
      </c>
      <c r="S18" s="6">
        <f t="shared" si="1"/>
        <v>22896.607</v>
      </c>
      <c r="T18">
        <f t="shared" si="9"/>
        <v>22896.622499999998</v>
      </c>
      <c r="V18">
        <f t="shared" si="2"/>
        <v>0.1103000000000003</v>
      </c>
      <c r="X18">
        <f t="shared" si="10"/>
        <v>295.00749999999999</v>
      </c>
      <c r="Y18">
        <f t="shared" si="11"/>
        <v>124494.24214130054</v>
      </c>
      <c r="AA18" s="6">
        <f t="shared" si="12"/>
        <v>34.412299828739485</v>
      </c>
      <c r="AB18" s="6">
        <f t="shared" si="13"/>
        <v>0.14328424341866416</v>
      </c>
    </row>
    <row r="19" spans="1:28" ht="15.75" x14ac:dyDescent="0.25">
      <c r="A19" s="2">
        <v>0.56000000000000005</v>
      </c>
      <c r="B19" s="2">
        <v>200</v>
      </c>
      <c r="C19" s="2">
        <v>298.14999999999998</v>
      </c>
      <c r="D19" s="2">
        <v>295.64</v>
      </c>
      <c r="E19" s="2">
        <v>303.08</v>
      </c>
      <c r="F19" s="2">
        <v>304.22000000000003</v>
      </c>
      <c r="G19" s="2">
        <v>22409</v>
      </c>
      <c r="H19" s="2">
        <v>60.045000000000002</v>
      </c>
      <c r="I19" s="2">
        <v>22409</v>
      </c>
      <c r="J19" s="2">
        <v>59.845999999999997</v>
      </c>
      <c r="K19">
        <f t="shared" si="3"/>
        <v>673.07692307692309</v>
      </c>
      <c r="L19" s="2">
        <v>100</v>
      </c>
      <c r="M19">
        <f t="shared" si="4"/>
        <v>376.92307692307691</v>
      </c>
      <c r="N19" s="6">
        <f t="shared" si="5"/>
        <v>174.12935323383084</v>
      </c>
      <c r="O19">
        <f t="shared" si="6"/>
        <v>158.06451612903226</v>
      </c>
      <c r="P19">
        <f t="shared" si="7"/>
        <v>166.09693468143155</v>
      </c>
      <c r="Q19" s="6">
        <f t="shared" si="8"/>
        <v>1.1540945129805078</v>
      </c>
      <c r="R19" s="6">
        <f t="shared" si="0"/>
        <v>22348.955000000002</v>
      </c>
      <c r="S19" s="6">
        <f t="shared" si="1"/>
        <v>22349.153999999999</v>
      </c>
      <c r="T19">
        <f t="shared" si="9"/>
        <v>22349.054499999998</v>
      </c>
      <c r="V19">
        <f t="shared" si="2"/>
        <v>0.11070000000000051</v>
      </c>
      <c r="X19">
        <f t="shared" si="10"/>
        <v>295.02249999999998</v>
      </c>
      <c r="Y19">
        <f t="shared" si="11"/>
        <v>124107.9739373254</v>
      </c>
      <c r="AA19" s="6">
        <f t="shared" si="12"/>
        <v>34.356590067521246</v>
      </c>
      <c r="AB19" s="6">
        <f t="shared" si="13"/>
        <v>0.13960162015762093</v>
      </c>
    </row>
    <row r="20" spans="1:28" ht="15.75" x14ac:dyDescent="0.25">
      <c r="A20" s="2">
        <v>0.26</v>
      </c>
      <c r="B20" s="2">
        <v>300</v>
      </c>
      <c r="C20" s="2">
        <v>296.32</v>
      </c>
      <c r="D20" s="2">
        <v>294.5</v>
      </c>
      <c r="E20" s="2">
        <v>301.47000000000003</v>
      </c>
      <c r="F20" s="2">
        <v>302.42</v>
      </c>
      <c r="G20" s="2">
        <v>70899</v>
      </c>
      <c r="H20" s="2">
        <v>444.23</v>
      </c>
      <c r="I20" s="2">
        <v>70899</v>
      </c>
      <c r="J20" s="2">
        <v>441.42</v>
      </c>
      <c r="K20">
        <f t="shared" si="3"/>
        <v>833.33333333333337</v>
      </c>
      <c r="L20" s="2">
        <v>100</v>
      </c>
      <c r="M20">
        <f t="shared" si="4"/>
        <v>216.66666666666663</v>
      </c>
      <c r="N20" s="6">
        <f t="shared" si="5"/>
        <v>178.57142857142858</v>
      </c>
      <c r="O20">
        <f t="shared" si="6"/>
        <v>136.84210526315789</v>
      </c>
      <c r="P20">
        <f t="shared" si="7"/>
        <v>157.70676691729324</v>
      </c>
      <c r="Q20" s="6">
        <f t="shared" si="8"/>
        <v>1.6880785413744739</v>
      </c>
      <c r="R20" s="6">
        <f t="shared" si="0"/>
        <v>70454.77</v>
      </c>
      <c r="S20" s="6">
        <f t="shared" si="1"/>
        <v>70457.58</v>
      </c>
      <c r="T20">
        <f t="shared" si="9"/>
        <v>70456.175000000003</v>
      </c>
      <c r="V20">
        <f t="shared" si="2"/>
        <v>9.2700000000000393E-2</v>
      </c>
      <c r="X20">
        <f t="shared" si="10"/>
        <v>294.27999999999997</v>
      </c>
      <c r="Y20">
        <f t="shared" si="11"/>
        <v>139082.05841446348</v>
      </c>
      <c r="AA20" s="6">
        <f t="shared" si="12"/>
        <v>36.556969614578591</v>
      </c>
      <c r="AB20" s="6">
        <f t="shared" si="13"/>
        <v>0.19531541959450566</v>
      </c>
    </row>
    <row r="21" spans="1:28" ht="15.75" x14ac:dyDescent="0.25">
      <c r="A21" s="2">
        <v>0.28000000000000003</v>
      </c>
      <c r="B21" s="2">
        <v>300</v>
      </c>
      <c r="C21" s="2">
        <v>296.36</v>
      </c>
      <c r="D21" s="2">
        <v>294.52999999999997</v>
      </c>
      <c r="E21" s="2">
        <v>301.51</v>
      </c>
      <c r="F21" s="2">
        <v>302.47000000000003</v>
      </c>
      <c r="G21" s="2">
        <v>65588</v>
      </c>
      <c r="H21" s="2">
        <v>382.33</v>
      </c>
      <c r="I21" s="2">
        <v>65587</v>
      </c>
      <c r="J21" s="2">
        <v>380.27</v>
      </c>
      <c r="K21">
        <f t="shared" si="3"/>
        <v>820.3125</v>
      </c>
      <c r="L21" s="2">
        <v>100</v>
      </c>
      <c r="M21">
        <f t="shared" si="4"/>
        <v>229.6875</v>
      </c>
      <c r="N21" s="6">
        <f t="shared" si="5"/>
        <v>178.26825127334465</v>
      </c>
      <c r="O21">
        <f t="shared" si="6"/>
        <v>139.33649289099526</v>
      </c>
      <c r="P21">
        <f t="shared" si="7"/>
        <v>158.80237208216994</v>
      </c>
      <c r="Q21" s="6">
        <f t="shared" si="8"/>
        <v>1.6909494232475599</v>
      </c>
      <c r="R21" s="6">
        <f t="shared" si="0"/>
        <v>65205.67</v>
      </c>
      <c r="S21" s="6">
        <f t="shared" si="1"/>
        <v>65206.73</v>
      </c>
      <c r="T21">
        <f t="shared" si="9"/>
        <v>65206.2</v>
      </c>
      <c r="V21">
        <f t="shared" si="2"/>
        <v>9.3200000000000505E-2</v>
      </c>
      <c r="X21">
        <f t="shared" si="10"/>
        <v>294.29750000000001</v>
      </c>
      <c r="Y21">
        <f t="shared" si="11"/>
        <v>138648.18024263476</v>
      </c>
      <c r="AA21" s="6">
        <f t="shared" si="12"/>
        <v>36.696099845677743</v>
      </c>
      <c r="AB21" s="6">
        <f t="shared" si="13"/>
        <v>0.1813999153234615</v>
      </c>
    </row>
    <row r="22" spans="1:28" ht="15.75" x14ac:dyDescent="0.25">
      <c r="A22" s="2">
        <v>0.3</v>
      </c>
      <c r="B22" s="2">
        <v>300</v>
      </c>
      <c r="C22" s="2">
        <v>296.41000000000003</v>
      </c>
      <c r="D22" s="2">
        <v>294.55</v>
      </c>
      <c r="E22" s="2">
        <v>301.55</v>
      </c>
      <c r="F22" s="2">
        <v>302.51</v>
      </c>
      <c r="G22" s="2">
        <v>61147</v>
      </c>
      <c r="H22" s="2">
        <v>333.28</v>
      </c>
      <c r="I22" s="2">
        <v>61146</v>
      </c>
      <c r="J22" s="2">
        <v>333.73</v>
      </c>
      <c r="K22">
        <f t="shared" si="3"/>
        <v>807.69230769230762</v>
      </c>
      <c r="L22" s="2">
        <v>100</v>
      </c>
      <c r="M22">
        <f t="shared" si="4"/>
        <v>242.30769230769238</v>
      </c>
      <c r="N22" s="6">
        <f t="shared" si="5"/>
        <v>177.96610169491527</v>
      </c>
      <c r="O22">
        <f t="shared" si="6"/>
        <v>141.57303370786519</v>
      </c>
      <c r="P22">
        <f t="shared" si="7"/>
        <v>159.76956770139023</v>
      </c>
      <c r="Q22" s="6">
        <f t="shared" si="8"/>
        <v>1.6938203051206457</v>
      </c>
      <c r="R22" s="6">
        <f t="shared" si="0"/>
        <v>60813.72</v>
      </c>
      <c r="S22" s="6">
        <f t="shared" si="1"/>
        <v>60812.27</v>
      </c>
      <c r="T22">
        <f t="shared" si="9"/>
        <v>60812.994999999995</v>
      </c>
      <c r="V22">
        <f t="shared" si="2"/>
        <v>9.3600000000000141E-2</v>
      </c>
      <c r="X22">
        <f t="shared" si="10"/>
        <v>294.315</v>
      </c>
      <c r="Y22">
        <f t="shared" si="11"/>
        <v>138217.00069108474</v>
      </c>
      <c r="AA22" s="6">
        <f t="shared" si="12"/>
        <v>36.804784082328936</v>
      </c>
      <c r="AB22" s="6">
        <f t="shared" si="13"/>
        <v>0.16963217164540703</v>
      </c>
    </row>
    <row r="23" spans="1:28" ht="15.75" x14ac:dyDescent="0.25">
      <c r="A23" s="2">
        <v>0.32</v>
      </c>
      <c r="B23" s="2">
        <v>300</v>
      </c>
      <c r="C23" s="2">
        <v>296.45</v>
      </c>
      <c r="D23" s="2">
        <v>294.57</v>
      </c>
      <c r="E23" s="2">
        <v>301.58999999999997</v>
      </c>
      <c r="F23" s="2">
        <v>302.55</v>
      </c>
      <c r="G23" s="2">
        <v>57383</v>
      </c>
      <c r="H23" s="2">
        <v>293.98</v>
      </c>
      <c r="I23" s="2">
        <v>57382</v>
      </c>
      <c r="J23" s="2">
        <v>294.39</v>
      </c>
      <c r="K23">
        <f t="shared" si="3"/>
        <v>795.45454545454538</v>
      </c>
      <c r="L23" s="2">
        <v>100</v>
      </c>
      <c r="M23">
        <f t="shared" si="4"/>
        <v>254.54545454545462</v>
      </c>
      <c r="N23" s="6">
        <f t="shared" si="5"/>
        <v>177.66497461928935</v>
      </c>
      <c r="O23">
        <f t="shared" si="6"/>
        <v>143.58974358974362</v>
      </c>
      <c r="P23">
        <f t="shared" si="7"/>
        <v>160.62735910451647</v>
      </c>
      <c r="Q23" s="6">
        <f t="shared" si="8"/>
        <v>1.6966911869937313</v>
      </c>
      <c r="R23" s="6">
        <f t="shared" si="0"/>
        <v>57089.02</v>
      </c>
      <c r="S23" s="6">
        <f t="shared" si="1"/>
        <v>57087.61</v>
      </c>
      <c r="T23">
        <f t="shared" si="9"/>
        <v>57088.315000000002</v>
      </c>
      <c r="V23">
        <f t="shared" si="2"/>
        <v>9.4000000000000347E-2</v>
      </c>
      <c r="X23">
        <f t="shared" si="10"/>
        <v>294.33</v>
      </c>
      <c r="Y23">
        <f t="shared" si="11"/>
        <v>137741.0468319561</v>
      </c>
      <c r="AA23" s="6">
        <f t="shared" si="12"/>
        <v>36.87496765484773</v>
      </c>
      <c r="AB23" s="6">
        <f t="shared" si="13"/>
        <v>0.15955615959184621</v>
      </c>
    </row>
    <row r="24" spans="1:28" ht="15.75" x14ac:dyDescent="0.25">
      <c r="A24" s="2">
        <v>0.34</v>
      </c>
      <c r="B24" s="2">
        <v>300</v>
      </c>
      <c r="C24" s="2">
        <v>296.49</v>
      </c>
      <c r="D24" s="2">
        <v>294.58999999999997</v>
      </c>
      <c r="E24" s="2">
        <v>301.63</v>
      </c>
      <c r="F24" s="2">
        <v>302.60000000000002</v>
      </c>
      <c r="G24" s="2">
        <v>54153</v>
      </c>
      <c r="H24" s="2">
        <v>262.02999999999997</v>
      </c>
      <c r="I24" s="2">
        <v>54152</v>
      </c>
      <c r="J24" s="2">
        <v>261.68</v>
      </c>
      <c r="K24">
        <f t="shared" si="3"/>
        <v>783.58208955223881</v>
      </c>
      <c r="L24" s="2">
        <v>100</v>
      </c>
      <c r="M24">
        <f t="shared" si="4"/>
        <v>266.41791044776119</v>
      </c>
      <c r="N24" s="6">
        <f t="shared" si="5"/>
        <v>177.36486486486484</v>
      </c>
      <c r="O24">
        <f t="shared" si="6"/>
        <v>145.41751527494907</v>
      </c>
      <c r="P24">
        <f t="shared" si="7"/>
        <v>161.39119006990694</v>
      </c>
      <c r="Q24" s="6">
        <f t="shared" si="8"/>
        <v>1.6995620688668176</v>
      </c>
      <c r="R24" s="6">
        <f t="shared" si="0"/>
        <v>53890.97</v>
      </c>
      <c r="S24" s="6">
        <f t="shared" si="1"/>
        <v>53890.32</v>
      </c>
      <c r="T24">
        <f t="shared" si="9"/>
        <v>53890.645000000004</v>
      </c>
      <c r="V24">
        <f t="shared" si="2"/>
        <v>9.4500000000000459E-2</v>
      </c>
      <c r="X24">
        <f t="shared" si="10"/>
        <v>294.34499999999997</v>
      </c>
      <c r="Y24">
        <f t="shared" si="11"/>
        <v>137268.35964310178</v>
      </c>
      <c r="AA24" s="6">
        <f t="shared" si="12"/>
        <v>36.923173202906973</v>
      </c>
      <c r="AB24" s="6">
        <f t="shared" si="13"/>
        <v>0.15082439247932136</v>
      </c>
    </row>
    <row r="25" spans="1:28" ht="15.75" x14ac:dyDescent="0.25">
      <c r="A25" s="2">
        <v>0.36</v>
      </c>
      <c r="B25" s="2">
        <v>300</v>
      </c>
      <c r="C25" s="2">
        <v>296.52999999999997</v>
      </c>
      <c r="D25" s="2">
        <v>294.61</v>
      </c>
      <c r="E25" s="2">
        <v>301.67</v>
      </c>
      <c r="F25" s="2">
        <v>302.64</v>
      </c>
      <c r="G25" s="2">
        <v>51350</v>
      </c>
      <c r="H25" s="2">
        <v>234.88</v>
      </c>
      <c r="I25" s="2">
        <v>51349</v>
      </c>
      <c r="J25" s="2">
        <v>234.69</v>
      </c>
      <c r="K25">
        <f t="shared" si="3"/>
        <v>772.05882352941182</v>
      </c>
      <c r="L25" s="2">
        <v>100</v>
      </c>
      <c r="M25">
        <f t="shared" si="4"/>
        <v>277.94117647058818</v>
      </c>
      <c r="N25" s="6">
        <f t="shared" si="5"/>
        <v>177.06576728499158</v>
      </c>
      <c r="O25">
        <f t="shared" si="6"/>
        <v>147.0817120622568</v>
      </c>
      <c r="P25">
        <f t="shared" si="7"/>
        <v>162.07373967362417</v>
      </c>
      <c r="Q25" s="6">
        <f t="shared" si="8"/>
        <v>1.7024329507399032</v>
      </c>
      <c r="R25" s="6">
        <f t="shared" si="0"/>
        <v>51115.12</v>
      </c>
      <c r="S25" s="6">
        <f t="shared" si="1"/>
        <v>51114.31</v>
      </c>
      <c r="T25">
        <f t="shared" si="9"/>
        <v>51114.714999999997</v>
      </c>
      <c r="V25">
        <f t="shared" si="2"/>
        <v>9.4900000000000095E-2</v>
      </c>
      <c r="X25">
        <f t="shared" si="10"/>
        <v>294.36</v>
      </c>
      <c r="Y25">
        <f t="shared" si="11"/>
        <v>136798.9056087551</v>
      </c>
      <c r="AA25" s="6">
        <f t="shared" si="12"/>
        <v>36.952517025450106</v>
      </c>
      <c r="AB25" s="6">
        <f t="shared" si="13"/>
        <v>0.14317625630894024</v>
      </c>
    </row>
    <row r="26" spans="1:28" ht="15.75" x14ac:dyDescent="0.25">
      <c r="A26" s="2">
        <v>0.38</v>
      </c>
      <c r="B26" s="2">
        <v>300</v>
      </c>
      <c r="C26" s="2">
        <v>296.57</v>
      </c>
      <c r="D26" s="2">
        <v>294.63</v>
      </c>
      <c r="E26" s="2">
        <v>301.70999999999998</v>
      </c>
      <c r="F26" s="2">
        <v>302.68</v>
      </c>
      <c r="G26" s="2">
        <v>48895</v>
      </c>
      <c r="H26" s="2">
        <v>212.28</v>
      </c>
      <c r="I26" s="2">
        <v>48894</v>
      </c>
      <c r="J26" s="2">
        <v>211.22</v>
      </c>
      <c r="K26">
        <f t="shared" si="3"/>
        <v>760.86956521739137</v>
      </c>
      <c r="L26" s="2">
        <v>100</v>
      </c>
      <c r="M26">
        <f t="shared" si="4"/>
        <v>289.13043478260863</v>
      </c>
      <c r="N26" s="6">
        <f t="shared" si="5"/>
        <v>176.76767676767676</v>
      </c>
      <c r="O26">
        <f t="shared" si="6"/>
        <v>148.60335195530726</v>
      </c>
      <c r="P26">
        <f t="shared" si="7"/>
        <v>162.68551436149201</v>
      </c>
      <c r="Q26" s="6">
        <f t="shared" si="8"/>
        <v>1.7053038326129892</v>
      </c>
      <c r="R26" s="6">
        <f t="shared" si="0"/>
        <v>48682.720000000001</v>
      </c>
      <c r="S26" s="6">
        <f t="shared" si="1"/>
        <v>48682.78</v>
      </c>
      <c r="T26">
        <f t="shared" si="9"/>
        <v>48682.75</v>
      </c>
      <c r="V26">
        <f t="shared" si="2"/>
        <v>9.5300000000000301E-2</v>
      </c>
      <c r="X26">
        <f t="shared" si="10"/>
        <v>294.375</v>
      </c>
      <c r="Y26">
        <f t="shared" si="11"/>
        <v>136332.65167007537</v>
      </c>
      <c r="AA26" s="6">
        <f t="shared" si="12"/>
        <v>36.965579268687229</v>
      </c>
      <c r="AB26" s="6">
        <f t="shared" si="13"/>
        <v>0.13641838069059295</v>
      </c>
    </row>
    <row r="27" spans="1:28" ht="15.75" x14ac:dyDescent="0.25">
      <c r="A27" s="2">
        <v>0.4</v>
      </c>
      <c r="B27" s="2">
        <v>300</v>
      </c>
      <c r="C27" s="2">
        <v>296.61</v>
      </c>
      <c r="D27" s="2">
        <v>294.64999999999998</v>
      </c>
      <c r="E27" s="2">
        <v>301.74</v>
      </c>
      <c r="F27" s="2">
        <v>302.72000000000003</v>
      </c>
      <c r="G27" s="2">
        <v>46727</v>
      </c>
      <c r="H27" s="2">
        <v>193.02</v>
      </c>
      <c r="I27" s="2">
        <v>46726</v>
      </c>
      <c r="J27" s="2">
        <v>192.06</v>
      </c>
      <c r="K27">
        <f t="shared" si="3"/>
        <v>750</v>
      </c>
      <c r="L27" s="2">
        <v>100</v>
      </c>
      <c r="M27">
        <f t="shared" si="4"/>
        <v>300</v>
      </c>
      <c r="N27" s="6">
        <f t="shared" si="5"/>
        <v>176.47058823529412</v>
      </c>
      <c r="O27">
        <f t="shared" si="6"/>
        <v>150</v>
      </c>
      <c r="P27">
        <f t="shared" si="7"/>
        <v>163.23529411764707</v>
      </c>
      <c r="Q27" s="6">
        <f t="shared" si="8"/>
        <v>1.7081747144860748</v>
      </c>
      <c r="R27" s="6">
        <f t="shared" si="0"/>
        <v>46533.98</v>
      </c>
      <c r="S27" s="6">
        <f t="shared" si="1"/>
        <v>46533.94</v>
      </c>
      <c r="T27">
        <f t="shared" si="9"/>
        <v>46533.960000000006</v>
      </c>
      <c r="V27">
        <f t="shared" si="2"/>
        <v>9.5700000000000507E-2</v>
      </c>
      <c r="X27">
        <f t="shared" si="10"/>
        <v>294.39</v>
      </c>
      <c r="Y27">
        <f t="shared" si="11"/>
        <v>136054.42176870705</v>
      </c>
      <c r="AA27" s="6">
        <f t="shared" si="12"/>
        <v>37.014805922368829</v>
      </c>
      <c r="AB27" s="6">
        <f t="shared" si="13"/>
        <v>0.13039830294181157</v>
      </c>
    </row>
    <row r="28" spans="1:28" ht="15.75" x14ac:dyDescent="0.25">
      <c r="A28" s="2">
        <v>0.42</v>
      </c>
      <c r="B28" s="2">
        <v>300</v>
      </c>
      <c r="C28" s="2">
        <v>296.64</v>
      </c>
      <c r="D28" s="2">
        <v>294.68</v>
      </c>
      <c r="E28" s="2">
        <v>301.77999999999997</v>
      </c>
      <c r="F28" s="2">
        <v>302.76</v>
      </c>
      <c r="G28" s="2">
        <v>44798</v>
      </c>
      <c r="H28" s="2">
        <v>176.54</v>
      </c>
      <c r="I28" s="2">
        <v>44798</v>
      </c>
      <c r="J28" s="2">
        <v>175.41</v>
      </c>
      <c r="K28">
        <f t="shared" si="3"/>
        <v>739.43661971830988</v>
      </c>
      <c r="L28" s="2">
        <v>100</v>
      </c>
      <c r="M28">
        <f t="shared" si="4"/>
        <v>310.56338028169012</v>
      </c>
      <c r="N28" s="6">
        <f t="shared" si="5"/>
        <v>176.17449664429532</v>
      </c>
      <c r="O28">
        <f t="shared" si="6"/>
        <v>151.28644939965693</v>
      </c>
      <c r="P28">
        <f t="shared" si="7"/>
        <v>163.73047302197614</v>
      </c>
      <c r="Q28" s="6">
        <f t="shared" si="8"/>
        <v>1.7110455963591606</v>
      </c>
      <c r="R28" s="6">
        <f t="shared" si="0"/>
        <v>44621.46</v>
      </c>
      <c r="S28" s="6">
        <f t="shared" si="1"/>
        <v>44622.59</v>
      </c>
      <c r="T28">
        <f t="shared" si="9"/>
        <v>44622.024999999994</v>
      </c>
      <c r="V28">
        <f t="shared" si="2"/>
        <v>9.610000000000013E-2</v>
      </c>
      <c r="X28">
        <f t="shared" si="10"/>
        <v>294.40499999999997</v>
      </c>
      <c r="Y28">
        <f t="shared" si="11"/>
        <v>135593.22033898305</v>
      </c>
      <c r="AA28" s="6">
        <f t="shared" si="12"/>
        <v>37.001236841124552</v>
      </c>
      <c r="AB28" s="6">
        <f t="shared" si="13"/>
        <v>0.1249994392473113</v>
      </c>
    </row>
    <row r="29" spans="1:28" ht="15.75" x14ac:dyDescent="0.25">
      <c r="A29" s="2">
        <v>0.44</v>
      </c>
      <c r="B29" s="2">
        <v>300</v>
      </c>
      <c r="C29" s="2">
        <v>296.68</v>
      </c>
      <c r="D29" s="2">
        <v>294.7</v>
      </c>
      <c r="E29" s="2">
        <v>301.81</v>
      </c>
      <c r="F29" s="2">
        <v>302.8</v>
      </c>
      <c r="G29" s="2">
        <v>43072</v>
      </c>
      <c r="H29" s="2">
        <v>162.15</v>
      </c>
      <c r="I29" s="2">
        <v>43071</v>
      </c>
      <c r="J29" s="2">
        <v>162.19999999999999</v>
      </c>
      <c r="K29">
        <f t="shared" si="3"/>
        <v>729.16666666666674</v>
      </c>
      <c r="L29" s="2">
        <v>100</v>
      </c>
      <c r="M29">
        <f t="shared" si="4"/>
        <v>320.83333333333326</v>
      </c>
      <c r="N29" s="6">
        <f t="shared" si="5"/>
        <v>175.87939698492463</v>
      </c>
      <c r="O29">
        <f t="shared" si="6"/>
        <v>152.47524752475246</v>
      </c>
      <c r="P29">
        <f t="shared" si="7"/>
        <v>164.17732225483854</v>
      </c>
      <c r="Q29" s="6">
        <f t="shared" si="8"/>
        <v>1.7139164782322465</v>
      </c>
      <c r="R29" s="6">
        <f t="shared" si="0"/>
        <v>42909.85</v>
      </c>
      <c r="S29" s="6">
        <f t="shared" si="1"/>
        <v>42908.800000000003</v>
      </c>
      <c r="T29">
        <f t="shared" si="9"/>
        <v>42909.324999999997</v>
      </c>
      <c r="V29">
        <f t="shared" si="2"/>
        <v>9.6500000000000336E-2</v>
      </c>
      <c r="X29">
        <f t="shared" si="10"/>
        <v>294.41999999999996</v>
      </c>
      <c r="Y29">
        <f t="shared" si="11"/>
        <v>135317.99729363926</v>
      </c>
      <c r="AA29" s="6">
        <f t="shared" si="12"/>
        <v>37.026910747595309</v>
      </c>
      <c r="AB29" s="6">
        <f t="shared" si="13"/>
        <v>0.12012626692728252</v>
      </c>
    </row>
    <row r="30" spans="1:28" ht="15.75" x14ac:dyDescent="0.25">
      <c r="A30" s="2">
        <v>0.46</v>
      </c>
      <c r="B30" s="2">
        <v>300</v>
      </c>
      <c r="C30" s="2">
        <v>296.70999999999998</v>
      </c>
      <c r="D30" s="2">
        <v>294.72000000000003</v>
      </c>
      <c r="E30" s="2">
        <v>301.85000000000002</v>
      </c>
      <c r="F30" s="2">
        <v>302.83999999999997</v>
      </c>
      <c r="G30" s="2">
        <v>41516</v>
      </c>
      <c r="H30" s="2">
        <v>149.84</v>
      </c>
      <c r="I30" s="2">
        <v>41516</v>
      </c>
      <c r="J30" s="2">
        <v>149.9</v>
      </c>
      <c r="K30">
        <f t="shared" si="3"/>
        <v>719.17808219178085</v>
      </c>
      <c r="L30" s="2">
        <v>100</v>
      </c>
      <c r="M30">
        <f t="shared" si="4"/>
        <v>330.82191780821915</v>
      </c>
      <c r="N30" s="6">
        <f t="shared" si="5"/>
        <v>175.58528428093646</v>
      </c>
      <c r="O30">
        <f t="shared" si="6"/>
        <v>153.57710651828299</v>
      </c>
      <c r="P30">
        <f t="shared" si="7"/>
        <v>164.58119539960973</v>
      </c>
      <c r="Q30" s="6">
        <f t="shared" si="8"/>
        <v>1.7167873601053325</v>
      </c>
      <c r="R30" s="6">
        <f t="shared" si="0"/>
        <v>41366.160000000003</v>
      </c>
      <c r="S30" s="6">
        <f t="shared" si="1"/>
        <v>41366.1</v>
      </c>
      <c r="T30">
        <f t="shared" si="9"/>
        <v>41366.130000000005</v>
      </c>
      <c r="V30">
        <f t="shared" si="2"/>
        <v>9.6899999999999972E-2</v>
      </c>
      <c r="X30">
        <f t="shared" si="10"/>
        <v>294.4325</v>
      </c>
      <c r="Y30">
        <f t="shared" si="11"/>
        <v>134816.3127738453</v>
      </c>
      <c r="AA30" s="6">
        <f t="shared" si="12"/>
        <v>36.980383192811892</v>
      </c>
      <c r="AB30" s="6">
        <f t="shared" si="13"/>
        <v>0.1157029759511873</v>
      </c>
    </row>
    <row r="31" spans="1:28" ht="15.75" x14ac:dyDescent="0.25">
      <c r="A31" s="2">
        <v>0.48</v>
      </c>
      <c r="B31" s="2">
        <v>300</v>
      </c>
      <c r="C31" s="2">
        <v>296.75</v>
      </c>
      <c r="D31" s="2">
        <v>294.74</v>
      </c>
      <c r="E31" s="2">
        <v>301.88</v>
      </c>
      <c r="F31" s="2">
        <v>302.88</v>
      </c>
      <c r="G31" s="2">
        <v>40108</v>
      </c>
      <c r="H31" s="2">
        <v>139.09</v>
      </c>
      <c r="I31" s="2">
        <v>40108</v>
      </c>
      <c r="J31" s="2">
        <v>139.16</v>
      </c>
      <c r="K31">
        <f t="shared" si="3"/>
        <v>709.45945945945948</v>
      </c>
      <c r="L31" s="2">
        <v>100</v>
      </c>
      <c r="M31">
        <f t="shared" si="4"/>
        <v>340.54054054054052</v>
      </c>
      <c r="N31" s="6">
        <f t="shared" si="5"/>
        <v>175.29215358931552</v>
      </c>
      <c r="O31">
        <f t="shared" si="6"/>
        <v>154.60122699386503</v>
      </c>
      <c r="P31">
        <f t="shared" si="7"/>
        <v>164.94669029159027</v>
      </c>
      <c r="Q31" s="6">
        <f t="shared" si="8"/>
        <v>1.7196582419784181</v>
      </c>
      <c r="R31" s="6">
        <f t="shared" si="0"/>
        <v>39968.910000000003</v>
      </c>
      <c r="S31" s="6">
        <f t="shared" si="1"/>
        <v>39968.839999999997</v>
      </c>
      <c r="T31">
        <f t="shared" si="9"/>
        <v>39968.875</v>
      </c>
      <c r="V31">
        <f t="shared" si="2"/>
        <v>9.7300000000000178E-2</v>
      </c>
      <c r="X31">
        <f t="shared" si="10"/>
        <v>294.44749999999999</v>
      </c>
      <c r="Y31">
        <f t="shared" si="11"/>
        <v>134544.23141607796</v>
      </c>
      <c r="AA31" s="6">
        <f t="shared" si="12"/>
        <v>36.987709449846434</v>
      </c>
      <c r="AB31" s="6">
        <f t="shared" si="13"/>
        <v>0.11166927019312843</v>
      </c>
    </row>
    <row r="32" spans="1:28" ht="15.75" x14ac:dyDescent="0.25">
      <c r="A32" s="2">
        <v>0.5</v>
      </c>
      <c r="B32" s="2">
        <v>300</v>
      </c>
      <c r="C32" s="2">
        <v>296.77999999999997</v>
      </c>
      <c r="D32" s="2">
        <v>294.76</v>
      </c>
      <c r="E32" s="2">
        <v>301.92</v>
      </c>
      <c r="F32" s="2">
        <v>302.92</v>
      </c>
      <c r="G32" s="2">
        <v>38826</v>
      </c>
      <c r="H32" s="2">
        <v>129.61000000000001</v>
      </c>
      <c r="I32" s="2">
        <v>38826</v>
      </c>
      <c r="J32" s="2">
        <v>129.78</v>
      </c>
      <c r="K32">
        <f t="shared" si="3"/>
        <v>700</v>
      </c>
      <c r="L32" s="2">
        <v>100</v>
      </c>
      <c r="M32">
        <f t="shared" si="4"/>
        <v>350</v>
      </c>
      <c r="N32" s="6">
        <f t="shared" si="5"/>
        <v>175</v>
      </c>
      <c r="O32">
        <f t="shared" si="6"/>
        <v>155.55555555555554</v>
      </c>
      <c r="P32">
        <f t="shared" si="7"/>
        <v>165.27777777777777</v>
      </c>
      <c r="Q32" s="6">
        <f t="shared" si="8"/>
        <v>1.7225291238515044</v>
      </c>
      <c r="R32" s="6">
        <f t="shared" si="0"/>
        <v>38696.39</v>
      </c>
      <c r="S32" s="6">
        <f t="shared" si="1"/>
        <v>38696.22</v>
      </c>
      <c r="T32">
        <f t="shared" si="9"/>
        <v>38696.305</v>
      </c>
      <c r="V32">
        <f t="shared" si="2"/>
        <v>9.7700000000000384E-2</v>
      </c>
      <c r="X32">
        <f t="shared" si="10"/>
        <v>294.45999999999998</v>
      </c>
      <c r="Y32">
        <f t="shared" si="11"/>
        <v>134048.25737265349</v>
      </c>
      <c r="AA32" s="6">
        <f t="shared" si="12"/>
        <v>36.925330155892972</v>
      </c>
      <c r="AB32" s="6">
        <f t="shared" si="13"/>
        <v>0.10797003798818967</v>
      </c>
    </row>
    <row r="33" spans="1:28" ht="15.75" x14ac:dyDescent="0.25">
      <c r="A33" s="2">
        <v>0.52</v>
      </c>
      <c r="B33" s="2">
        <v>300</v>
      </c>
      <c r="C33" s="2">
        <v>296.81</v>
      </c>
      <c r="D33" s="2">
        <v>294.77999999999997</v>
      </c>
      <c r="E33" s="2">
        <v>301.95</v>
      </c>
      <c r="F33" s="2">
        <v>302.95999999999998</v>
      </c>
      <c r="G33" s="2">
        <v>37655</v>
      </c>
      <c r="H33" s="2">
        <v>121.25</v>
      </c>
      <c r="I33" s="2">
        <v>37654</v>
      </c>
      <c r="J33" s="2">
        <v>121.39</v>
      </c>
      <c r="K33">
        <f t="shared" si="3"/>
        <v>690.78947368421052</v>
      </c>
      <c r="L33" s="2">
        <v>100</v>
      </c>
      <c r="M33">
        <f t="shared" si="4"/>
        <v>359.21052631578948</v>
      </c>
      <c r="N33" s="6">
        <f t="shared" si="5"/>
        <v>174.70881863560732</v>
      </c>
      <c r="O33">
        <f t="shared" si="6"/>
        <v>156.44699140401144</v>
      </c>
      <c r="P33">
        <f t="shared" si="7"/>
        <v>165.57790501980938</v>
      </c>
      <c r="Q33" s="6">
        <f t="shared" si="8"/>
        <v>1.72540000572459</v>
      </c>
      <c r="R33" s="6">
        <f t="shared" si="0"/>
        <v>37533.75</v>
      </c>
      <c r="S33" s="6">
        <f t="shared" si="1"/>
        <v>37532.61</v>
      </c>
      <c r="T33">
        <f t="shared" si="9"/>
        <v>37533.18</v>
      </c>
      <c r="V33">
        <f t="shared" si="2"/>
        <v>9.8100000000000021E-2</v>
      </c>
      <c r="X33">
        <f t="shared" si="10"/>
        <v>294.47249999999997</v>
      </c>
      <c r="Y33">
        <f t="shared" si="11"/>
        <v>133734.53694416548</v>
      </c>
      <c r="AA33" s="6">
        <f t="shared" si="12"/>
        <v>36.905807426682031</v>
      </c>
      <c r="AB33" s="6">
        <f t="shared" si="13"/>
        <v>0.10456602368144924</v>
      </c>
    </row>
    <row r="34" spans="1:28" ht="15.75" x14ac:dyDescent="0.25">
      <c r="A34" s="2">
        <v>0.54</v>
      </c>
      <c r="B34" s="2">
        <v>300</v>
      </c>
      <c r="C34" s="2">
        <v>296.83999999999997</v>
      </c>
      <c r="D34" s="2">
        <v>294.8</v>
      </c>
      <c r="E34" s="2">
        <v>301.98</v>
      </c>
      <c r="F34" s="2">
        <v>303</v>
      </c>
      <c r="G34" s="2">
        <v>36579</v>
      </c>
      <c r="H34" s="2">
        <v>113.83</v>
      </c>
      <c r="I34" s="2">
        <v>36579</v>
      </c>
      <c r="J34" s="2">
        <v>113.94</v>
      </c>
      <c r="K34">
        <f t="shared" si="3"/>
        <v>681.81818181818176</v>
      </c>
      <c r="L34" s="2">
        <v>100</v>
      </c>
      <c r="M34">
        <f t="shared" si="4"/>
        <v>368.18181818181824</v>
      </c>
      <c r="N34" s="6">
        <f t="shared" si="5"/>
        <v>174.41860465116278</v>
      </c>
      <c r="O34">
        <f t="shared" si="6"/>
        <v>157.28155339805826</v>
      </c>
      <c r="P34">
        <f t="shared" si="7"/>
        <v>165.85007902461052</v>
      </c>
      <c r="Q34" s="6">
        <f t="shared" si="8"/>
        <v>1.728270887597676</v>
      </c>
      <c r="R34" s="6">
        <f t="shared" si="0"/>
        <v>36465.17</v>
      </c>
      <c r="S34" s="6">
        <f t="shared" si="1"/>
        <v>36465.06</v>
      </c>
      <c r="T34">
        <f t="shared" si="9"/>
        <v>36465.114999999998</v>
      </c>
      <c r="V34">
        <f t="shared" si="2"/>
        <v>9.8500000000000226E-2</v>
      </c>
      <c r="X34">
        <f t="shared" si="10"/>
        <v>294.48500000000001</v>
      </c>
      <c r="Y34">
        <f t="shared" si="11"/>
        <v>133422.28152101394</v>
      </c>
      <c r="AA34" s="6">
        <f t="shared" si="12"/>
        <v>36.880159889839987</v>
      </c>
      <c r="AB34" s="6">
        <f t="shared" si="13"/>
        <v>0.10141964366529185</v>
      </c>
    </row>
    <row r="35" spans="1:28" ht="15.75" x14ac:dyDescent="0.25">
      <c r="A35" s="2">
        <v>0.56000000000000005</v>
      </c>
      <c r="B35" s="2">
        <v>300</v>
      </c>
      <c r="C35" s="2">
        <v>296.88</v>
      </c>
      <c r="D35" s="2">
        <v>294.82</v>
      </c>
      <c r="E35" s="2">
        <v>302.01</v>
      </c>
      <c r="F35" s="2">
        <v>303.04000000000002</v>
      </c>
      <c r="G35" s="2">
        <v>35588</v>
      </c>
      <c r="H35" s="2">
        <v>107.31</v>
      </c>
      <c r="I35" s="2">
        <v>35588</v>
      </c>
      <c r="J35" s="2">
        <v>106.87</v>
      </c>
      <c r="K35">
        <f t="shared" si="3"/>
        <v>673.07692307692309</v>
      </c>
      <c r="L35" s="2">
        <v>100</v>
      </c>
      <c r="M35">
        <f t="shared" si="4"/>
        <v>376.92307692307691</v>
      </c>
      <c r="N35" s="6">
        <f t="shared" si="5"/>
        <v>174.12935323383084</v>
      </c>
      <c r="O35">
        <f t="shared" si="6"/>
        <v>158.06451612903226</v>
      </c>
      <c r="P35">
        <f t="shared" si="7"/>
        <v>166.09693468143155</v>
      </c>
      <c r="Q35" s="6">
        <f t="shared" si="8"/>
        <v>1.7311417694707618</v>
      </c>
      <c r="R35" s="6">
        <f t="shared" si="0"/>
        <v>35480.69</v>
      </c>
      <c r="S35" s="6">
        <f t="shared" si="1"/>
        <v>35481.129999999997</v>
      </c>
      <c r="T35">
        <f t="shared" si="9"/>
        <v>35480.910000000003</v>
      </c>
      <c r="V35">
        <f t="shared" si="2"/>
        <v>9.8900000000000432E-2</v>
      </c>
      <c r="X35">
        <f t="shared" si="10"/>
        <v>294.5</v>
      </c>
      <c r="Y35">
        <f t="shared" si="11"/>
        <v>133155.7922769642</v>
      </c>
      <c r="AA35" s="6">
        <f t="shared" si="12"/>
        <v>36.861281553801987</v>
      </c>
      <c r="AB35" s="6">
        <f t="shared" si="13"/>
        <v>9.8501656885489466E-2</v>
      </c>
    </row>
    <row r="36" spans="1:28" ht="15.75" x14ac:dyDescent="0.25">
      <c r="A36" s="2">
        <v>0.26</v>
      </c>
      <c r="B36" s="2">
        <v>400</v>
      </c>
      <c r="C36" s="2">
        <v>295.70999999999998</v>
      </c>
      <c r="D36" s="2">
        <v>294.16000000000003</v>
      </c>
      <c r="E36" s="2">
        <v>300.86</v>
      </c>
      <c r="F36" s="2">
        <v>301.75</v>
      </c>
      <c r="G36" s="3">
        <v>106240</v>
      </c>
      <c r="H36" s="2">
        <v>772.12</v>
      </c>
      <c r="I36" s="3">
        <v>106240</v>
      </c>
      <c r="J36" s="2">
        <v>767.84</v>
      </c>
      <c r="K36">
        <f t="shared" si="3"/>
        <v>833.33333333333337</v>
      </c>
      <c r="L36" s="2">
        <v>100</v>
      </c>
      <c r="M36">
        <f t="shared" si="4"/>
        <v>216.66666666666663</v>
      </c>
      <c r="N36" s="6">
        <f t="shared" si="5"/>
        <v>178.57142857142858</v>
      </c>
      <c r="O36">
        <f t="shared" si="6"/>
        <v>136.84210526315789</v>
      </c>
      <c r="P36">
        <f t="shared" si="7"/>
        <v>157.70676691729324</v>
      </c>
      <c r="Q36" s="6">
        <f t="shared" si="8"/>
        <v>2.2507713884992984</v>
      </c>
      <c r="R36" s="6">
        <f t="shared" si="0"/>
        <v>105467.88</v>
      </c>
      <c r="S36" s="6">
        <f t="shared" si="1"/>
        <v>105472.16</v>
      </c>
      <c r="T36">
        <f t="shared" si="9"/>
        <v>105470.02</v>
      </c>
      <c r="V36">
        <f t="shared" si="2"/>
        <v>8.6000000000000229E-2</v>
      </c>
      <c r="X36">
        <f t="shared" si="10"/>
        <v>294.04250000000002</v>
      </c>
      <c r="Y36">
        <f t="shared" si="11"/>
        <v>146681.33480014678</v>
      </c>
      <c r="AA36" s="6">
        <f t="shared" si="12"/>
        <v>38.554398464073671</v>
      </c>
      <c r="AB36" s="6">
        <f t="shared" si="13"/>
        <v>0.16446330901662293</v>
      </c>
    </row>
    <row r="37" spans="1:28" ht="15.75" x14ac:dyDescent="0.25">
      <c r="A37" s="2">
        <v>0.28000000000000003</v>
      </c>
      <c r="B37" s="2">
        <v>400</v>
      </c>
      <c r="C37" s="2">
        <v>295.75</v>
      </c>
      <c r="D37" s="2">
        <v>294.17</v>
      </c>
      <c r="E37" s="2">
        <v>300.89999999999998</v>
      </c>
      <c r="F37" s="2">
        <v>301.79000000000002</v>
      </c>
      <c r="G37" s="2">
        <v>97633</v>
      </c>
      <c r="H37" s="2">
        <v>656.73</v>
      </c>
      <c r="I37" s="2">
        <v>97633</v>
      </c>
      <c r="J37" s="2">
        <v>653.36</v>
      </c>
      <c r="K37">
        <f t="shared" si="3"/>
        <v>820.3125</v>
      </c>
      <c r="L37" s="2">
        <v>100</v>
      </c>
      <c r="M37">
        <f t="shared" si="4"/>
        <v>229.6875</v>
      </c>
      <c r="N37" s="6">
        <f t="shared" si="5"/>
        <v>178.26825127334465</v>
      </c>
      <c r="O37">
        <f t="shared" si="6"/>
        <v>139.33649289099526</v>
      </c>
      <c r="P37">
        <f t="shared" si="7"/>
        <v>158.80237208216994</v>
      </c>
      <c r="Q37" s="6">
        <f t="shared" si="8"/>
        <v>2.2545992309967464</v>
      </c>
      <c r="R37" s="6">
        <f t="shared" si="0"/>
        <v>96976.27</v>
      </c>
      <c r="S37" s="6">
        <f t="shared" si="1"/>
        <v>96979.64</v>
      </c>
      <c r="T37">
        <f t="shared" si="9"/>
        <v>96977.955000000002</v>
      </c>
      <c r="V37">
        <f t="shared" si="2"/>
        <v>8.6400000000000435E-2</v>
      </c>
      <c r="X37">
        <f t="shared" si="10"/>
        <v>294.05500000000001</v>
      </c>
      <c r="Y37">
        <f t="shared" si="11"/>
        <v>146092.0379839305</v>
      </c>
      <c r="AA37" s="6">
        <f t="shared" si="12"/>
        <v>38.666270290277723</v>
      </c>
      <c r="AB37" s="6">
        <f t="shared" si="13"/>
        <v>0.15175525431935749</v>
      </c>
    </row>
    <row r="38" spans="1:28" ht="15.75" x14ac:dyDescent="0.25">
      <c r="A38" s="2">
        <v>0.3</v>
      </c>
      <c r="B38" s="2">
        <v>400</v>
      </c>
      <c r="C38" s="2">
        <v>295.79000000000002</v>
      </c>
      <c r="D38" s="2">
        <v>294.19</v>
      </c>
      <c r="E38" s="2">
        <v>300.94</v>
      </c>
      <c r="F38" s="2">
        <v>301.83</v>
      </c>
      <c r="G38" s="2">
        <v>90466</v>
      </c>
      <c r="H38" s="2">
        <v>566</v>
      </c>
      <c r="I38" s="2">
        <v>90466</v>
      </c>
      <c r="J38" s="2">
        <v>566.64</v>
      </c>
      <c r="K38">
        <f t="shared" si="3"/>
        <v>807.69230769230762</v>
      </c>
      <c r="L38" s="2">
        <v>100</v>
      </c>
      <c r="M38">
        <f t="shared" si="4"/>
        <v>242.30769230769238</v>
      </c>
      <c r="N38" s="6">
        <f t="shared" si="5"/>
        <v>177.96610169491527</v>
      </c>
      <c r="O38">
        <f t="shared" si="6"/>
        <v>141.57303370786519</v>
      </c>
      <c r="P38">
        <f t="shared" si="7"/>
        <v>159.76956770139023</v>
      </c>
      <c r="Q38" s="6">
        <f t="shared" si="8"/>
        <v>2.258427073494194</v>
      </c>
      <c r="R38" s="6">
        <f t="shared" si="0"/>
        <v>89900</v>
      </c>
      <c r="S38" s="6">
        <f t="shared" si="1"/>
        <v>89899.36</v>
      </c>
      <c r="T38">
        <f t="shared" si="9"/>
        <v>89899.68</v>
      </c>
      <c r="V38">
        <f t="shared" si="2"/>
        <v>8.6800000000000072E-2</v>
      </c>
      <c r="X38">
        <f t="shared" si="10"/>
        <v>294.07</v>
      </c>
      <c r="Y38">
        <f t="shared" si="11"/>
        <v>145560.4075691411</v>
      </c>
      <c r="AA38" s="6">
        <f t="shared" si="12"/>
        <v>38.760205652933074</v>
      </c>
      <c r="AB38" s="6">
        <f t="shared" si="13"/>
        <v>0.14105630459579868</v>
      </c>
    </row>
    <row r="39" spans="1:28" ht="15.75" x14ac:dyDescent="0.25">
      <c r="A39" s="2">
        <v>0.32</v>
      </c>
      <c r="B39" s="2">
        <v>400</v>
      </c>
      <c r="C39" s="2">
        <v>295.83</v>
      </c>
      <c r="D39" s="2">
        <v>294.20999999999998</v>
      </c>
      <c r="E39" s="2">
        <v>300.98</v>
      </c>
      <c r="F39" s="2">
        <v>301.87</v>
      </c>
      <c r="G39" s="2">
        <v>84415</v>
      </c>
      <c r="H39" s="2">
        <v>493.94</v>
      </c>
      <c r="I39" s="2">
        <v>84413</v>
      </c>
      <c r="J39" s="2">
        <v>494.59</v>
      </c>
      <c r="K39">
        <f t="shared" si="3"/>
        <v>795.45454545454538</v>
      </c>
      <c r="L39" s="2">
        <v>100</v>
      </c>
      <c r="M39">
        <f t="shared" si="4"/>
        <v>254.54545454545462</v>
      </c>
      <c r="N39" s="6">
        <f t="shared" si="5"/>
        <v>177.66497461928935</v>
      </c>
      <c r="O39">
        <f t="shared" si="6"/>
        <v>143.58974358974362</v>
      </c>
      <c r="P39">
        <f t="shared" si="7"/>
        <v>160.62735910451647</v>
      </c>
      <c r="Q39" s="6">
        <f t="shared" si="8"/>
        <v>2.2622549159916416</v>
      </c>
      <c r="R39" s="6">
        <f t="shared" si="0"/>
        <v>83921.06</v>
      </c>
      <c r="S39" s="6">
        <f t="shared" si="1"/>
        <v>83918.41</v>
      </c>
      <c r="T39">
        <f t="shared" si="9"/>
        <v>83919.735000000001</v>
      </c>
      <c r="V39">
        <f t="shared" si="2"/>
        <v>8.7200000000000277E-2</v>
      </c>
      <c r="X39">
        <f t="shared" si="10"/>
        <v>294.08499999999998</v>
      </c>
      <c r="Y39">
        <f t="shared" si="11"/>
        <v>145032.63234227619</v>
      </c>
      <c r="AA39" s="6">
        <f t="shared" si="12"/>
        <v>38.827014528526846</v>
      </c>
      <c r="AB39" s="6">
        <f t="shared" si="13"/>
        <v>0.13193286103632698</v>
      </c>
    </row>
    <row r="40" spans="1:28" ht="15.75" x14ac:dyDescent="0.25">
      <c r="A40" s="2">
        <v>0.34</v>
      </c>
      <c r="B40" s="2">
        <v>400</v>
      </c>
      <c r="C40" s="2">
        <v>295.86</v>
      </c>
      <c r="D40" s="2">
        <v>294.23</v>
      </c>
      <c r="E40" s="2">
        <v>301.02</v>
      </c>
      <c r="F40" s="2">
        <v>301.92</v>
      </c>
      <c r="G40" s="2">
        <v>79241</v>
      </c>
      <c r="H40" s="2">
        <v>435.6</v>
      </c>
      <c r="I40" s="2">
        <v>79242</v>
      </c>
      <c r="J40" s="2">
        <v>435.25</v>
      </c>
      <c r="K40">
        <f t="shared" si="3"/>
        <v>783.58208955223881</v>
      </c>
      <c r="L40" s="2">
        <v>100</v>
      </c>
      <c r="M40">
        <f t="shared" si="4"/>
        <v>266.41791044776119</v>
      </c>
      <c r="N40" s="6">
        <f t="shared" si="5"/>
        <v>177.36486486486484</v>
      </c>
      <c r="O40">
        <f t="shared" si="6"/>
        <v>145.41751527494907</v>
      </c>
      <c r="P40">
        <f t="shared" si="7"/>
        <v>161.39119006990694</v>
      </c>
      <c r="Q40" s="6">
        <f t="shared" si="8"/>
        <v>2.2660827584890901</v>
      </c>
      <c r="R40" s="6">
        <f t="shared" si="0"/>
        <v>78805.399999999994</v>
      </c>
      <c r="S40" s="6">
        <f t="shared" si="1"/>
        <v>78806.75</v>
      </c>
      <c r="T40">
        <f t="shared" si="9"/>
        <v>78806.074999999997</v>
      </c>
      <c r="V40">
        <f t="shared" si="2"/>
        <v>8.7700000000000389E-2</v>
      </c>
      <c r="X40">
        <f t="shared" si="10"/>
        <v>294.09749999999997</v>
      </c>
      <c r="Y40">
        <f t="shared" si="11"/>
        <v>144456.48248465121</v>
      </c>
      <c r="AA40" s="6">
        <f t="shared" si="12"/>
        <v>38.856672702517542</v>
      </c>
      <c r="AB40" s="6">
        <f t="shared" si="13"/>
        <v>0.12406247117425656</v>
      </c>
    </row>
    <row r="41" spans="1:28" ht="15.75" x14ac:dyDescent="0.25">
      <c r="A41" s="2">
        <v>0.36</v>
      </c>
      <c r="B41" s="2">
        <v>400</v>
      </c>
      <c r="C41" s="2">
        <v>295.89999999999998</v>
      </c>
      <c r="D41" s="2">
        <v>294.24</v>
      </c>
      <c r="E41" s="2">
        <v>301.05</v>
      </c>
      <c r="F41" s="2">
        <v>301.95999999999998</v>
      </c>
      <c r="G41" s="2">
        <v>74773</v>
      </c>
      <c r="H41" s="2">
        <v>387.14</v>
      </c>
      <c r="I41" s="2">
        <v>74772</v>
      </c>
      <c r="J41" s="2">
        <v>387.07</v>
      </c>
      <c r="K41">
        <f t="shared" si="3"/>
        <v>772.05882352941182</v>
      </c>
      <c r="L41" s="2">
        <v>100</v>
      </c>
      <c r="M41">
        <f t="shared" si="4"/>
        <v>277.94117647058818</v>
      </c>
      <c r="N41" s="6">
        <f t="shared" si="5"/>
        <v>177.06576728499158</v>
      </c>
      <c r="O41">
        <f t="shared" si="6"/>
        <v>147.0817120622568</v>
      </c>
      <c r="P41">
        <f t="shared" si="7"/>
        <v>162.07373967362417</v>
      </c>
      <c r="Q41" s="6">
        <f t="shared" si="8"/>
        <v>2.2699106009865373</v>
      </c>
      <c r="R41" s="6">
        <f t="shared" si="0"/>
        <v>74385.86</v>
      </c>
      <c r="S41" s="6">
        <f t="shared" si="1"/>
        <v>74384.929999999993</v>
      </c>
      <c r="T41">
        <f t="shared" si="9"/>
        <v>74385.39499999999</v>
      </c>
      <c r="V41">
        <f t="shared" si="2"/>
        <v>8.8100000000000026E-2</v>
      </c>
      <c r="X41">
        <f t="shared" si="10"/>
        <v>294.11</v>
      </c>
      <c r="Y41">
        <f t="shared" si="11"/>
        <v>144092.21902017295</v>
      </c>
      <c r="AA41" s="6">
        <f t="shared" si="12"/>
        <v>38.922607990783916</v>
      </c>
      <c r="AB41" s="6">
        <f t="shared" si="13"/>
        <v>0.11720206380571606</v>
      </c>
    </row>
    <row r="42" spans="1:28" ht="15.75" x14ac:dyDescent="0.25">
      <c r="A42" s="2">
        <v>0.38</v>
      </c>
      <c r="B42" s="2">
        <v>400</v>
      </c>
      <c r="C42" s="2">
        <v>295.93</v>
      </c>
      <c r="D42" s="2">
        <v>294.26</v>
      </c>
      <c r="E42" s="2">
        <v>301.08999999999997</v>
      </c>
      <c r="F42" s="2">
        <v>302</v>
      </c>
      <c r="G42" s="2">
        <v>70877</v>
      </c>
      <c r="H42" s="2">
        <v>347.36</v>
      </c>
      <c r="I42" s="2">
        <v>70875</v>
      </c>
      <c r="J42" s="2">
        <v>345.42</v>
      </c>
      <c r="K42">
        <f t="shared" si="3"/>
        <v>760.86956521739137</v>
      </c>
      <c r="L42" s="2">
        <v>100</v>
      </c>
      <c r="M42">
        <f t="shared" si="4"/>
        <v>289.13043478260863</v>
      </c>
      <c r="N42" s="6">
        <f t="shared" si="5"/>
        <v>176.76767676767676</v>
      </c>
      <c r="O42">
        <f t="shared" si="6"/>
        <v>148.60335195530726</v>
      </c>
      <c r="P42">
        <f t="shared" si="7"/>
        <v>162.68551436149201</v>
      </c>
      <c r="Q42" s="6">
        <f t="shared" si="8"/>
        <v>2.2737384434839858</v>
      </c>
      <c r="R42" s="6">
        <f t="shared" si="0"/>
        <v>70529.64</v>
      </c>
      <c r="S42" s="6">
        <f t="shared" si="1"/>
        <v>70529.58</v>
      </c>
      <c r="T42">
        <f t="shared" si="9"/>
        <v>70529.61</v>
      </c>
      <c r="V42">
        <f t="shared" si="2"/>
        <v>8.8500000000000231E-2</v>
      </c>
      <c r="X42">
        <f t="shared" si="10"/>
        <v>294.1225</v>
      </c>
      <c r="Y42">
        <f t="shared" si="11"/>
        <v>143523.50197344873</v>
      </c>
      <c r="AA42" s="6">
        <f t="shared" si="12"/>
        <v>38.915324569188535</v>
      </c>
      <c r="AB42" s="6">
        <f t="shared" si="13"/>
        <v>0.11117107276505984</v>
      </c>
    </row>
    <row r="43" spans="1:28" ht="15.75" x14ac:dyDescent="0.25">
      <c r="A43" s="2">
        <v>0.4</v>
      </c>
      <c r="B43" s="2">
        <v>400</v>
      </c>
      <c r="C43" s="2">
        <v>295.95999999999998</v>
      </c>
      <c r="D43" s="2">
        <v>294.27999999999997</v>
      </c>
      <c r="E43" s="2">
        <v>301.12</v>
      </c>
      <c r="F43" s="2">
        <v>302.04000000000002</v>
      </c>
      <c r="G43" s="2">
        <v>67442</v>
      </c>
      <c r="H43" s="2">
        <v>313.55</v>
      </c>
      <c r="I43" s="2">
        <v>67441</v>
      </c>
      <c r="J43" s="2">
        <v>312.29000000000002</v>
      </c>
      <c r="K43">
        <f t="shared" si="3"/>
        <v>750</v>
      </c>
      <c r="L43" s="2">
        <v>100</v>
      </c>
      <c r="M43">
        <f t="shared" si="4"/>
        <v>300</v>
      </c>
      <c r="N43" s="6">
        <f t="shared" si="5"/>
        <v>176.47058823529412</v>
      </c>
      <c r="O43">
        <f t="shared" si="6"/>
        <v>150</v>
      </c>
      <c r="P43">
        <f t="shared" si="7"/>
        <v>163.23529411764707</v>
      </c>
      <c r="Q43" s="6">
        <f t="shared" si="8"/>
        <v>2.277566285981433</v>
      </c>
      <c r="R43" s="6">
        <f t="shared" si="0"/>
        <v>67128.45</v>
      </c>
      <c r="S43" s="6">
        <f t="shared" si="1"/>
        <v>67128.710000000006</v>
      </c>
      <c r="T43">
        <f t="shared" si="9"/>
        <v>67128.58</v>
      </c>
      <c r="V43">
        <f t="shared" si="2"/>
        <v>8.8900000000000437E-2</v>
      </c>
      <c r="X43">
        <f t="shared" si="10"/>
        <v>294.13499999999999</v>
      </c>
      <c r="Y43">
        <f t="shared" si="11"/>
        <v>143163.92269148148</v>
      </c>
      <c r="AA43" s="6">
        <f t="shared" si="12"/>
        <v>38.949008379300111</v>
      </c>
      <c r="AB43" s="6">
        <f t="shared" si="13"/>
        <v>0.10581126691942119</v>
      </c>
    </row>
    <row r="44" spans="1:28" ht="15.75" x14ac:dyDescent="0.25">
      <c r="A44" s="2">
        <v>0.42</v>
      </c>
      <c r="B44" s="2">
        <v>400</v>
      </c>
      <c r="C44" s="2">
        <v>295.99</v>
      </c>
      <c r="D44" s="2">
        <v>294.29000000000002</v>
      </c>
      <c r="E44" s="2">
        <v>301.16000000000003</v>
      </c>
      <c r="F44" s="2">
        <v>302.08</v>
      </c>
      <c r="G44" s="2">
        <v>64400</v>
      </c>
      <c r="H44" s="2">
        <v>284.58999999999997</v>
      </c>
      <c r="I44" s="2">
        <v>64401</v>
      </c>
      <c r="J44" s="2">
        <v>283</v>
      </c>
      <c r="K44">
        <f t="shared" si="3"/>
        <v>739.43661971830988</v>
      </c>
      <c r="L44" s="2">
        <v>100</v>
      </c>
      <c r="M44">
        <f t="shared" si="4"/>
        <v>310.56338028169012</v>
      </c>
      <c r="N44" s="6">
        <f t="shared" si="5"/>
        <v>176.17449664429532</v>
      </c>
      <c r="O44">
        <f t="shared" si="6"/>
        <v>151.28644939965693</v>
      </c>
      <c r="P44">
        <f t="shared" si="7"/>
        <v>163.73047302197614</v>
      </c>
      <c r="Q44" s="6">
        <f t="shared" si="8"/>
        <v>2.281394128478881</v>
      </c>
      <c r="R44" s="6">
        <f t="shared" si="0"/>
        <v>64115.41</v>
      </c>
      <c r="S44" s="6">
        <f t="shared" si="1"/>
        <v>64118</v>
      </c>
      <c r="T44">
        <f t="shared" si="9"/>
        <v>64116.705000000002</v>
      </c>
      <c r="V44">
        <f t="shared" si="2"/>
        <v>8.9300000000000074E-2</v>
      </c>
      <c r="X44">
        <f t="shared" si="10"/>
        <v>294.14499999999998</v>
      </c>
      <c r="Y44">
        <f t="shared" si="11"/>
        <v>142551.67498218015</v>
      </c>
      <c r="AA44" s="6">
        <f t="shared" si="12"/>
        <v>38.900088624845594</v>
      </c>
      <c r="AB44" s="6">
        <f t="shared" si="13"/>
        <v>0.10103050223301657</v>
      </c>
    </row>
    <row r="45" spans="1:28" ht="15.75" x14ac:dyDescent="0.25">
      <c r="A45" s="2">
        <v>0.44</v>
      </c>
      <c r="B45" s="2">
        <v>400</v>
      </c>
      <c r="C45" s="2">
        <v>296.02999999999997</v>
      </c>
      <c r="D45" s="2">
        <v>294.31</v>
      </c>
      <c r="E45" s="2">
        <v>301.19</v>
      </c>
      <c r="F45" s="2">
        <v>302.12</v>
      </c>
      <c r="G45" s="2">
        <v>61686</v>
      </c>
      <c r="H45" s="2">
        <v>259.5</v>
      </c>
      <c r="I45" s="2">
        <v>61685</v>
      </c>
      <c r="J45" s="2">
        <v>259.68</v>
      </c>
      <c r="K45">
        <f t="shared" si="3"/>
        <v>729.16666666666674</v>
      </c>
      <c r="L45" s="2">
        <v>100</v>
      </c>
      <c r="M45">
        <f t="shared" si="4"/>
        <v>320.83333333333326</v>
      </c>
      <c r="N45" s="6">
        <f t="shared" si="5"/>
        <v>175.87939698492463</v>
      </c>
      <c r="O45">
        <f t="shared" si="6"/>
        <v>152.47524752475246</v>
      </c>
      <c r="P45">
        <f t="shared" si="7"/>
        <v>164.17732225483854</v>
      </c>
      <c r="Q45" s="6">
        <f t="shared" si="8"/>
        <v>2.2852219709763286</v>
      </c>
      <c r="R45" s="6">
        <f t="shared" si="0"/>
        <v>61426.5</v>
      </c>
      <c r="S45" s="6">
        <f t="shared" si="1"/>
        <v>61425.32</v>
      </c>
      <c r="T45">
        <f t="shared" si="9"/>
        <v>61425.91</v>
      </c>
      <c r="V45">
        <f t="shared" si="2"/>
        <v>8.970000000000028E-2</v>
      </c>
      <c r="X45">
        <f t="shared" si="10"/>
        <v>294.15999999999997</v>
      </c>
      <c r="Y45">
        <f t="shared" si="11"/>
        <v>142247.5106685627</v>
      </c>
      <c r="AA45" s="6">
        <f t="shared" si="12"/>
        <v>38.923025664968669</v>
      </c>
      <c r="AB45" s="6">
        <f t="shared" si="13"/>
        <v>9.6729829920712315E-2</v>
      </c>
    </row>
    <row r="46" spans="1:28" ht="15.75" x14ac:dyDescent="0.25">
      <c r="A46" s="2">
        <v>0.46</v>
      </c>
      <c r="B46" s="2">
        <v>400</v>
      </c>
      <c r="C46" s="2">
        <v>296.06</v>
      </c>
      <c r="D46" s="2">
        <v>294.33</v>
      </c>
      <c r="E46" s="2">
        <v>301.22000000000003</v>
      </c>
      <c r="F46" s="2">
        <v>302.16000000000003</v>
      </c>
      <c r="G46" s="2">
        <v>59248</v>
      </c>
      <c r="H46" s="2">
        <v>238.17</v>
      </c>
      <c r="I46" s="2">
        <v>59248</v>
      </c>
      <c r="J46" s="2">
        <v>238.35</v>
      </c>
      <c r="K46">
        <f t="shared" si="3"/>
        <v>719.17808219178085</v>
      </c>
      <c r="L46" s="2">
        <v>100</v>
      </c>
      <c r="M46">
        <f t="shared" si="4"/>
        <v>330.82191780821915</v>
      </c>
      <c r="N46" s="6">
        <f t="shared" si="5"/>
        <v>175.58528428093646</v>
      </c>
      <c r="O46">
        <f t="shared" si="6"/>
        <v>153.57710651828299</v>
      </c>
      <c r="P46">
        <f t="shared" si="7"/>
        <v>164.58119539960973</v>
      </c>
      <c r="Q46" s="6">
        <f t="shared" si="8"/>
        <v>2.2890498134737767</v>
      </c>
      <c r="R46" s="6">
        <f t="shared" si="0"/>
        <v>59009.83</v>
      </c>
      <c r="S46" s="6">
        <f t="shared" si="1"/>
        <v>59009.65</v>
      </c>
      <c r="T46">
        <f t="shared" si="9"/>
        <v>59009.740000000005</v>
      </c>
      <c r="V46">
        <f t="shared" si="2"/>
        <v>9.0100000000000471E-2</v>
      </c>
      <c r="X46">
        <f t="shared" si="10"/>
        <v>294.17250000000001</v>
      </c>
      <c r="Y46">
        <f t="shared" si="11"/>
        <v>141894.28875487734</v>
      </c>
      <c r="AA46" s="6">
        <f t="shared" si="12"/>
        <v>38.921886106091854</v>
      </c>
      <c r="AB46" s="6">
        <f t="shared" si="13"/>
        <v>9.2842294458280739E-2</v>
      </c>
    </row>
    <row r="47" spans="1:28" ht="15.75" x14ac:dyDescent="0.25">
      <c r="A47" s="2">
        <v>0.48</v>
      </c>
      <c r="B47" s="2">
        <v>400</v>
      </c>
      <c r="C47" s="2">
        <v>296.08</v>
      </c>
      <c r="D47" s="2">
        <v>294.33999999999997</v>
      </c>
      <c r="E47" s="2">
        <v>301.25</v>
      </c>
      <c r="F47" s="2">
        <v>302.19</v>
      </c>
      <c r="G47" s="2">
        <v>57047</v>
      </c>
      <c r="H47" s="2">
        <v>219.65</v>
      </c>
      <c r="I47" s="2">
        <v>57046</v>
      </c>
      <c r="J47" s="2">
        <v>219.81</v>
      </c>
      <c r="K47">
        <f t="shared" si="3"/>
        <v>709.45945945945948</v>
      </c>
      <c r="L47" s="2">
        <v>100</v>
      </c>
      <c r="M47">
        <f t="shared" si="4"/>
        <v>340.54054054054052</v>
      </c>
      <c r="N47" s="6">
        <f t="shared" si="5"/>
        <v>175.29215358931552</v>
      </c>
      <c r="O47">
        <f t="shared" si="6"/>
        <v>154.60122699386503</v>
      </c>
      <c r="P47">
        <f t="shared" si="7"/>
        <v>164.94669029159027</v>
      </c>
      <c r="Q47" s="6">
        <f t="shared" si="8"/>
        <v>2.2928776559712243</v>
      </c>
      <c r="R47" s="6">
        <f t="shared" si="0"/>
        <v>56827.35</v>
      </c>
      <c r="S47" s="6">
        <f t="shared" si="1"/>
        <v>56826.19</v>
      </c>
      <c r="T47">
        <f t="shared" si="9"/>
        <v>56826.770000000004</v>
      </c>
      <c r="V47">
        <f t="shared" si="2"/>
        <v>9.0400000000000202E-2</v>
      </c>
      <c r="X47">
        <f t="shared" si="10"/>
        <v>294.17999999999995</v>
      </c>
      <c r="Y47">
        <f t="shared" si="11"/>
        <v>141442.71570014046</v>
      </c>
      <c r="AA47" s="6">
        <f t="shared" si="12"/>
        <v>38.884179700987531</v>
      </c>
      <c r="AB47" s="6">
        <f t="shared" si="13"/>
        <v>8.9307360102071409E-2</v>
      </c>
    </row>
    <row r="48" spans="1:28" ht="15.75" x14ac:dyDescent="0.25">
      <c r="A48" s="2">
        <v>0.5</v>
      </c>
      <c r="B48" s="2">
        <v>400</v>
      </c>
      <c r="C48" s="2">
        <v>296.11</v>
      </c>
      <c r="D48" s="2">
        <v>294.36</v>
      </c>
      <c r="E48" s="2">
        <v>301.27999999999997</v>
      </c>
      <c r="F48" s="2">
        <v>302.23</v>
      </c>
      <c r="G48" s="2">
        <v>55049</v>
      </c>
      <c r="H48" s="2">
        <v>203.42</v>
      </c>
      <c r="I48" s="2">
        <v>55049</v>
      </c>
      <c r="J48" s="2">
        <v>203.73</v>
      </c>
      <c r="K48">
        <f t="shared" si="3"/>
        <v>700</v>
      </c>
      <c r="L48" s="2">
        <v>100</v>
      </c>
      <c r="M48">
        <f t="shared" si="4"/>
        <v>350</v>
      </c>
      <c r="N48" s="6">
        <f t="shared" si="5"/>
        <v>175</v>
      </c>
      <c r="O48">
        <f t="shared" si="6"/>
        <v>155.55555555555554</v>
      </c>
      <c r="P48">
        <f t="shared" si="7"/>
        <v>165.27777777777777</v>
      </c>
      <c r="Q48" s="6">
        <f t="shared" si="8"/>
        <v>2.2967054984686723</v>
      </c>
      <c r="R48" s="6">
        <f t="shared" si="0"/>
        <v>54845.58</v>
      </c>
      <c r="S48" s="6">
        <f t="shared" si="1"/>
        <v>54845.27</v>
      </c>
      <c r="T48">
        <f t="shared" si="9"/>
        <v>54845.425000000003</v>
      </c>
      <c r="V48">
        <f t="shared" si="2"/>
        <v>9.0800000000000408E-2</v>
      </c>
      <c r="X48">
        <f t="shared" si="10"/>
        <v>294.1925</v>
      </c>
      <c r="Y48">
        <f t="shared" si="11"/>
        <v>141093.47442680821</v>
      </c>
      <c r="AA48" s="6">
        <f t="shared" si="12"/>
        <v>38.866026520347631</v>
      </c>
      <c r="AB48" s="6">
        <f t="shared" si="13"/>
        <v>8.6078896270838506E-2</v>
      </c>
    </row>
    <row r="49" spans="1:28" ht="15.75" x14ac:dyDescent="0.25">
      <c r="A49" s="2">
        <v>0.52</v>
      </c>
      <c r="B49" s="2">
        <v>400</v>
      </c>
      <c r="C49" s="2">
        <v>296.14</v>
      </c>
      <c r="D49" s="2">
        <v>294.37</v>
      </c>
      <c r="E49" s="2">
        <v>301.31</v>
      </c>
      <c r="F49" s="2">
        <v>302.27</v>
      </c>
      <c r="G49" s="2">
        <v>53228</v>
      </c>
      <c r="H49" s="2">
        <v>189.21</v>
      </c>
      <c r="I49" s="2">
        <v>53228</v>
      </c>
      <c r="J49" s="2">
        <v>189.48</v>
      </c>
      <c r="K49">
        <f t="shared" si="3"/>
        <v>690.78947368421052</v>
      </c>
      <c r="L49" s="2">
        <v>100</v>
      </c>
      <c r="M49">
        <f t="shared" si="4"/>
        <v>359.21052631578948</v>
      </c>
      <c r="N49" s="6">
        <f t="shared" si="5"/>
        <v>174.70881863560732</v>
      </c>
      <c r="O49">
        <f t="shared" si="6"/>
        <v>156.44699140401144</v>
      </c>
      <c r="P49">
        <f t="shared" si="7"/>
        <v>165.57790501980938</v>
      </c>
      <c r="Q49" s="6">
        <f t="shared" si="8"/>
        <v>2.3005333409661199</v>
      </c>
      <c r="R49" s="6">
        <f t="shared" si="0"/>
        <v>53038.79</v>
      </c>
      <c r="S49" s="6">
        <f t="shared" si="1"/>
        <v>53038.52</v>
      </c>
      <c r="T49">
        <f t="shared" si="9"/>
        <v>53038.654999999999</v>
      </c>
      <c r="V49">
        <f t="shared" si="2"/>
        <v>9.1200000000000045E-2</v>
      </c>
      <c r="X49">
        <f t="shared" si="10"/>
        <v>294.20249999999999</v>
      </c>
      <c r="Y49">
        <f t="shared" si="11"/>
        <v>140696.44741470247</v>
      </c>
      <c r="AA49" s="6">
        <f t="shared" si="12"/>
        <v>38.827038344427017</v>
      </c>
      <c r="AB49" s="6">
        <f t="shared" si="13"/>
        <v>8.3117076831852432E-2</v>
      </c>
    </row>
    <row r="50" spans="1:28" ht="15.75" x14ac:dyDescent="0.25">
      <c r="A50" s="2">
        <v>0.54</v>
      </c>
      <c r="B50" s="2">
        <v>400</v>
      </c>
      <c r="C50" s="2">
        <v>296.17</v>
      </c>
      <c r="D50" s="2">
        <v>294.39</v>
      </c>
      <c r="E50" s="2">
        <v>301.33999999999997</v>
      </c>
      <c r="F50" s="2">
        <v>302.31</v>
      </c>
      <c r="G50" s="2">
        <v>51561</v>
      </c>
      <c r="H50" s="2">
        <v>176.58</v>
      </c>
      <c r="I50" s="2">
        <v>51561</v>
      </c>
      <c r="J50" s="2">
        <v>176.78</v>
      </c>
      <c r="K50">
        <f t="shared" si="3"/>
        <v>681.81818181818176</v>
      </c>
      <c r="L50" s="2">
        <v>100</v>
      </c>
      <c r="M50">
        <f t="shared" si="4"/>
        <v>368.18181818181824</v>
      </c>
      <c r="N50" s="6">
        <f t="shared" si="5"/>
        <v>174.41860465116278</v>
      </c>
      <c r="O50">
        <f t="shared" si="6"/>
        <v>157.28155339805826</v>
      </c>
      <c r="P50">
        <f t="shared" si="7"/>
        <v>165.85007902461052</v>
      </c>
      <c r="Q50" s="6">
        <f t="shared" si="8"/>
        <v>2.304361183463568</v>
      </c>
      <c r="R50" s="6">
        <f t="shared" si="0"/>
        <v>51384.42</v>
      </c>
      <c r="S50" s="6">
        <f t="shared" si="1"/>
        <v>51384.22</v>
      </c>
      <c r="T50">
        <f t="shared" si="9"/>
        <v>51384.32</v>
      </c>
      <c r="V50">
        <f t="shared" si="2"/>
        <v>9.1600000000000251E-2</v>
      </c>
      <c r="X50">
        <f t="shared" si="10"/>
        <v>294.21499999999997</v>
      </c>
      <c r="Y50">
        <f t="shared" si="11"/>
        <v>140350.87719298244</v>
      </c>
      <c r="AA50" s="6">
        <f t="shared" si="12"/>
        <v>38.795340122715906</v>
      </c>
      <c r="AB50" s="6">
        <f t="shared" si="13"/>
        <v>8.0389186383084829E-2</v>
      </c>
    </row>
    <row r="51" spans="1:28" ht="15.75" x14ac:dyDescent="0.25">
      <c r="A51" s="2">
        <v>0.56000000000000005</v>
      </c>
      <c r="B51" s="2">
        <v>400</v>
      </c>
      <c r="C51" s="2">
        <v>296.19</v>
      </c>
      <c r="D51" s="2">
        <v>294.39999999999998</v>
      </c>
      <c r="E51" s="2">
        <v>301.37</v>
      </c>
      <c r="F51" s="2">
        <v>302.35000000000002</v>
      </c>
      <c r="G51" s="2">
        <v>50029</v>
      </c>
      <c r="H51" s="2">
        <v>165.48</v>
      </c>
      <c r="I51" s="2">
        <v>50029</v>
      </c>
      <c r="J51" s="2">
        <v>164.92</v>
      </c>
      <c r="K51">
        <f t="shared" si="3"/>
        <v>673.07692307692309</v>
      </c>
      <c r="L51" s="2">
        <v>100</v>
      </c>
      <c r="M51">
        <f t="shared" si="4"/>
        <v>376.92307692307691</v>
      </c>
      <c r="N51" s="6">
        <f t="shared" si="5"/>
        <v>174.12935323383084</v>
      </c>
      <c r="O51">
        <f t="shared" si="6"/>
        <v>158.06451612903226</v>
      </c>
      <c r="P51">
        <f t="shared" si="7"/>
        <v>166.09693468143155</v>
      </c>
      <c r="Q51" s="6">
        <f t="shared" si="8"/>
        <v>2.3081890259610156</v>
      </c>
      <c r="R51" s="6">
        <f t="shared" si="0"/>
        <v>49863.519999999997</v>
      </c>
      <c r="S51" s="6">
        <f t="shared" si="1"/>
        <v>49864.08</v>
      </c>
      <c r="T51">
        <f t="shared" si="9"/>
        <v>49863.8</v>
      </c>
      <c r="V51">
        <f t="shared" si="2"/>
        <v>9.2000000000000456E-2</v>
      </c>
      <c r="X51">
        <f t="shared" si="10"/>
        <v>294.22249999999997</v>
      </c>
      <c r="Y51">
        <f t="shared" si="11"/>
        <v>139909.05911157676</v>
      </c>
      <c r="AA51" s="6">
        <f t="shared" si="12"/>
        <v>38.730776420993521</v>
      </c>
      <c r="AB51" s="6">
        <f t="shared" si="13"/>
        <v>7.7867581234986702E-2</v>
      </c>
    </row>
    <row r="52" spans="1:28" ht="15.75" x14ac:dyDescent="0.25">
      <c r="A52" s="2">
        <v>0.26</v>
      </c>
      <c r="B52" s="2">
        <v>500</v>
      </c>
      <c r="C52" s="2">
        <v>295.32</v>
      </c>
      <c r="D52" s="2">
        <v>293.95</v>
      </c>
      <c r="E52" s="2">
        <v>300.43</v>
      </c>
      <c r="F52" s="2">
        <v>301.26</v>
      </c>
      <c r="G52" s="3">
        <v>147050</v>
      </c>
      <c r="H52" s="2">
        <v>1210.2</v>
      </c>
      <c r="I52" s="3">
        <v>147060</v>
      </c>
      <c r="J52" s="2">
        <v>1205.3</v>
      </c>
      <c r="K52">
        <f t="shared" si="3"/>
        <v>833.33333333333337</v>
      </c>
      <c r="L52" s="2">
        <v>100</v>
      </c>
      <c r="M52">
        <f t="shared" si="4"/>
        <v>216.66666666666663</v>
      </c>
      <c r="N52" s="6">
        <f t="shared" si="5"/>
        <v>178.57142857142858</v>
      </c>
      <c r="O52">
        <f t="shared" si="6"/>
        <v>136.84210526315789</v>
      </c>
      <c r="P52">
        <f t="shared" si="7"/>
        <v>157.70676691729324</v>
      </c>
      <c r="Q52" s="6">
        <f t="shared" si="8"/>
        <v>2.8134642356241226</v>
      </c>
      <c r="R52" s="6">
        <f t="shared" si="0"/>
        <v>145839.79999999999</v>
      </c>
      <c r="S52" s="6">
        <f t="shared" si="1"/>
        <v>145854.70000000001</v>
      </c>
      <c r="T52">
        <f t="shared" si="9"/>
        <v>145847.25</v>
      </c>
      <c r="V52">
        <f t="shared" si="2"/>
        <v>8.110000000000013E-2</v>
      </c>
      <c r="X52">
        <f t="shared" si="10"/>
        <v>293.89249999999998</v>
      </c>
      <c r="Y52">
        <f t="shared" si="11"/>
        <v>152963.67112810654</v>
      </c>
      <c r="AA52" s="6">
        <f t="shared" si="12"/>
        <v>40.205676715689656</v>
      </c>
      <c r="AB52" s="6">
        <f t="shared" si="13"/>
        <v>0.14555201242422994</v>
      </c>
    </row>
    <row r="53" spans="1:28" ht="15.75" x14ac:dyDescent="0.25">
      <c r="A53" s="2">
        <v>0.28000000000000003</v>
      </c>
      <c r="B53" s="2">
        <v>500</v>
      </c>
      <c r="C53" s="2">
        <v>295.35000000000002</v>
      </c>
      <c r="D53" s="2">
        <v>293.95999999999998</v>
      </c>
      <c r="E53" s="2">
        <v>300.47000000000003</v>
      </c>
      <c r="F53" s="2">
        <v>301.31</v>
      </c>
      <c r="G53" s="3">
        <v>134440</v>
      </c>
      <c r="H53" s="2">
        <v>1019.4</v>
      </c>
      <c r="I53" s="3">
        <v>134440</v>
      </c>
      <c r="J53" s="2">
        <v>1015.4</v>
      </c>
      <c r="K53">
        <f t="shared" si="3"/>
        <v>820.3125</v>
      </c>
      <c r="L53" s="2">
        <v>100</v>
      </c>
      <c r="M53">
        <f t="shared" si="4"/>
        <v>229.6875</v>
      </c>
      <c r="N53" s="6">
        <f t="shared" si="5"/>
        <v>178.26825127334465</v>
      </c>
      <c r="O53">
        <f t="shared" si="6"/>
        <v>139.33649289099526</v>
      </c>
      <c r="P53">
        <f t="shared" si="7"/>
        <v>158.80237208216994</v>
      </c>
      <c r="Q53" s="6">
        <f t="shared" si="8"/>
        <v>2.8182490387459329</v>
      </c>
      <c r="R53" s="6">
        <f t="shared" si="0"/>
        <v>133420.6</v>
      </c>
      <c r="S53" s="6">
        <f t="shared" si="1"/>
        <v>133424.6</v>
      </c>
      <c r="T53">
        <f t="shared" si="9"/>
        <v>133422.6</v>
      </c>
      <c r="V53">
        <f t="shared" si="2"/>
        <v>8.1600000000000256E-2</v>
      </c>
      <c r="X53">
        <f t="shared" si="10"/>
        <v>293.90249999999997</v>
      </c>
      <c r="Y53">
        <f t="shared" si="11"/>
        <v>152264.94099733414</v>
      </c>
      <c r="AA53" s="6">
        <f t="shared" si="12"/>
        <v>40.300056358880518</v>
      </c>
      <c r="AB53" s="6">
        <f t="shared" si="13"/>
        <v>0.13362265249631156</v>
      </c>
    </row>
    <row r="54" spans="1:28" ht="15.75" x14ac:dyDescent="0.25">
      <c r="A54" s="2">
        <v>0.3</v>
      </c>
      <c r="B54" s="2">
        <v>500</v>
      </c>
      <c r="C54" s="2">
        <v>295.39</v>
      </c>
      <c r="D54" s="2">
        <v>293.98</v>
      </c>
      <c r="E54" s="2">
        <v>300.51</v>
      </c>
      <c r="F54" s="2">
        <v>301.35000000000002</v>
      </c>
      <c r="G54" s="3">
        <v>123960</v>
      </c>
      <c r="H54" s="2">
        <v>871.02</v>
      </c>
      <c r="I54" s="3">
        <v>123960</v>
      </c>
      <c r="J54" s="2">
        <v>871.97</v>
      </c>
      <c r="K54">
        <f t="shared" si="3"/>
        <v>807.69230769230762</v>
      </c>
      <c r="L54" s="2">
        <v>100</v>
      </c>
      <c r="M54">
        <f t="shared" si="4"/>
        <v>242.30769230769238</v>
      </c>
      <c r="N54" s="6">
        <f t="shared" si="5"/>
        <v>177.96610169491527</v>
      </c>
      <c r="O54">
        <f t="shared" si="6"/>
        <v>141.57303370786519</v>
      </c>
      <c r="P54">
        <f t="shared" si="7"/>
        <v>159.76956770139023</v>
      </c>
      <c r="Q54" s="6">
        <f t="shared" si="8"/>
        <v>2.8230338418677423</v>
      </c>
      <c r="R54" s="6">
        <f t="shared" si="0"/>
        <v>123088.98</v>
      </c>
      <c r="S54" s="6">
        <f t="shared" si="1"/>
        <v>123088.03</v>
      </c>
      <c r="T54">
        <f t="shared" si="9"/>
        <v>123088.505</v>
      </c>
      <c r="V54">
        <f t="shared" si="2"/>
        <v>8.2000000000000461E-2</v>
      </c>
      <c r="X54">
        <f t="shared" si="10"/>
        <v>293.91750000000002</v>
      </c>
      <c r="Y54">
        <f t="shared" si="11"/>
        <v>151687.52370117619</v>
      </c>
      <c r="AA54" s="6">
        <f t="shared" si="12"/>
        <v>40.391750145718845</v>
      </c>
      <c r="AB54" s="6">
        <f t="shared" si="13"/>
        <v>0.12360380123993497</v>
      </c>
    </row>
    <row r="55" spans="1:28" ht="15.75" x14ac:dyDescent="0.25">
      <c r="A55" s="2">
        <v>0.32</v>
      </c>
      <c r="B55" s="2">
        <v>500</v>
      </c>
      <c r="C55" s="2">
        <v>295.42</v>
      </c>
      <c r="D55" s="2">
        <v>293.99</v>
      </c>
      <c r="E55" s="2">
        <v>300.54000000000002</v>
      </c>
      <c r="F55" s="2">
        <v>301.39</v>
      </c>
      <c r="G55" s="3">
        <v>115140</v>
      </c>
      <c r="H55" s="2">
        <v>753.99</v>
      </c>
      <c r="I55" s="3">
        <v>115140</v>
      </c>
      <c r="J55" s="2">
        <v>754.95</v>
      </c>
      <c r="K55">
        <f t="shared" si="3"/>
        <v>795.45454545454538</v>
      </c>
      <c r="L55" s="2">
        <v>100</v>
      </c>
      <c r="M55">
        <f t="shared" si="4"/>
        <v>254.54545454545462</v>
      </c>
      <c r="N55" s="6">
        <f t="shared" si="5"/>
        <v>177.66497461928935</v>
      </c>
      <c r="O55">
        <f t="shared" si="6"/>
        <v>143.58974358974362</v>
      </c>
      <c r="P55">
        <f t="shared" si="7"/>
        <v>160.62735910451647</v>
      </c>
      <c r="Q55" s="6">
        <f t="shared" si="8"/>
        <v>2.8278186449895517</v>
      </c>
      <c r="R55" s="6">
        <f t="shared" si="0"/>
        <v>114386.01</v>
      </c>
      <c r="S55" s="6">
        <f t="shared" si="1"/>
        <v>114385.05</v>
      </c>
      <c r="T55">
        <f t="shared" si="9"/>
        <v>114385.53</v>
      </c>
      <c r="V55">
        <f t="shared" si="2"/>
        <v>8.2400000000000084E-2</v>
      </c>
      <c r="X55">
        <f t="shared" si="10"/>
        <v>293.92750000000001</v>
      </c>
      <c r="Y55">
        <f t="shared" si="11"/>
        <v>151228.73345935703</v>
      </c>
      <c r="AA55" s="6">
        <f t="shared" si="12"/>
        <v>40.485786793828915</v>
      </c>
      <c r="AB55" s="6">
        <f t="shared" si="13"/>
        <v>0.11509062260261227</v>
      </c>
    </row>
    <row r="56" spans="1:28" ht="15.75" x14ac:dyDescent="0.25">
      <c r="A56" s="2">
        <v>0.34</v>
      </c>
      <c r="B56" s="2">
        <v>500</v>
      </c>
      <c r="C56" s="2">
        <v>295.45999999999998</v>
      </c>
      <c r="D56" s="2">
        <v>294.01</v>
      </c>
      <c r="E56" s="2">
        <v>300.58</v>
      </c>
      <c r="F56" s="2">
        <v>301.43</v>
      </c>
      <c r="G56" s="3">
        <v>107620</v>
      </c>
      <c r="H56" s="2">
        <v>659.19</v>
      </c>
      <c r="I56" s="3">
        <v>107620</v>
      </c>
      <c r="J56" s="2">
        <v>658.64</v>
      </c>
      <c r="K56">
        <f t="shared" si="3"/>
        <v>783.58208955223881</v>
      </c>
      <c r="L56" s="2">
        <v>100</v>
      </c>
      <c r="M56">
        <f t="shared" si="4"/>
        <v>266.41791044776119</v>
      </c>
      <c r="N56" s="6">
        <f t="shared" si="5"/>
        <v>177.36486486486484</v>
      </c>
      <c r="O56">
        <f t="shared" si="6"/>
        <v>145.41751527494907</v>
      </c>
      <c r="P56">
        <f t="shared" si="7"/>
        <v>161.39119006990694</v>
      </c>
      <c r="Q56" s="6">
        <f t="shared" si="8"/>
        <v>2.832603448111362</v>
      </c>
      <c r="R56" s="6">
        <f t="shared" si="0"/>
        <v>106960.81</v>
      </c>
      <c r="S56" s="6">
        <f t="shared" si="1"/>
        <v>106961.36</v>
      </c>
      <c r="T56">
        <f t="shared" si="9"/>
        <v>106961.08499999999</v>
      </c>
      <c r="V56">
        <f t="shared" si="2"/>
        <v>8.280000000000029E-2</v>
      </c>
      <c r="X56">
        <f t="shared" si="10"/>
        <v>293.9425</v>
      </c>
      <c r="Y56">
        <f t="shared" si="11"/>
        <v>150659.13370998143</v>
      </c>
      <c r="AA56" s="6">
        <f t="shared" si="12"/>
        <v>40.525094807258554</v>
      </c>
      <c r="AB56" s="6">
        <f t="shared" si="13"/>
        <v>0.10776717627075089</v>
      </c>
    </row>
    <row r="57" spans="1:28" ht="15.75" x14ac:dyDescent="0.25">
      <c r="A57" s="2">
        <v>0.36</v>
      </c>
      <c r="B57" s="2">
        <v>500</v>
      </c>
      <c r="C57" s="2">
        <v>295.49</v>
      </c>
      <c r="D57" s="2">
        <v>294.02</v>
      </c>
      <c r="E57" s="2">
        <v>300.62</v>
      </c>
      <c r="F57" s="2">
        <v>301.47000000000003</v>
      </c>
      <c r="G57" s="3">
        <v>101140</v>
      </c>
      <c r="H57" s="2">
        <v>581.44000000000005</v>
      </c>
      <c r="I57" s="3">
        <v>101140</v>
      </c>
      <c r="J57" s="2">
        <v>581.24</v>
      </c>
      <c r="K57">
        <f t="shared" si="3"/>
        <v>772.05882352941182</v>
      </c>
      <c r="L57" s="2">
        <v>100</v>
      </c>
      <c r="M57">
        <f t="shared" si="4"/>
        <v>277.94117647058818</v>
      </c>
      <c r="N57" s="6">
        <f t="shared" si="5"/>
        <v>177.06576728499158</v>
      </c>
      <c r="O57">
        <f t="shared" si="6"/>
        <v>147.0817120622568</v>
      </c>
      <c r="P57">
        <f t="shared" si="7"/>
        <v>162.07373967362417</v>
      </c>
      <c r="Q57" s="6">
        <f t="shared" si="8"/>
        <v>2.8373882512331714</v>
      </c>
      <c r="R57" s="6">
        <f t="shared" si="0"/>
        <v>100558.56</v>
      </c>
      <c r="S57" s="6">
        <f t="shared" si="1"/>
        <v>100558.76</v>
      </c>
      <c r="T57">
        <f t="shared" si="9"/>
        <v>100558.66</v>
      </c>
      <c r="V57">
        <f t="shared" si="2"/>
        <v>8.3200000000000496E-2</v>
      </c>
      <c r="X57">
        <f t="shared" si="10"/>
        <v>293.95249999999999</v>
      </c>
      <c r="Y57">
        <f t="shared" si="11"/>
        <v>149981.25234345667</v>
      </c>
      <c r="AA57" s="6">
        <f t="shared" si="12"/>
        <v>40.513370747062552</v>
      </c>
      <c r="AB57" s="6">
        <f t="shared" si="13"/>
        <v>0.10140212054723753</v>
      </c>
    </row>
    <row r="58" spans="1:28" ht="15.75" x14ac:dyDescent="0.25">
      <c r="A58" s="2">
        <v>0.38</v>
      </c>
      <c r="B58" s="2">
        <v>500</v>
      </c>
      <c r="C58" s="2">
        <v>295.52</v>
      </c>
      <c r="D58" s="2">
        <v>294.04000000000002</v>
      </c>
      <c r="E58" s="2">
        <v>300.64999999999998</v>
      </c>
      <c r="F58" s="2">
        <v>301.51</v>
      </c>
      <c r="G58" s="2">
        <v>95507</v>
      </c>
      <c r="H58" s="2">
        <v>517.55999999999995</v>
      </c>
      <c r="I58" s="2">
        <v>95506</v>
      </c>
      <c r="J58" s="2">
        <v>515.36</v>
      </c>
      <c r="K58">
        <f t="shared" si="3"/>
        <v>760.86956521739137</v>
      </c>
      <c r="L58" s="2">
        <v>100</v>
      </c>
      <c r="M58">
        <f t="shared" si="4"/>
        <v>289.13043478260863</v>
      </c>
      <c r="N58" s="6">
        <f t="shared" si="5"/>
        <v>176.76767676767676</v>
      </c>
      <c r="O58">
        <f t="shared" si="6"/>
        <v>148.60335195530726</v>
      </c>
      <c r="P58">
        <f t="shared" si="7"/>
        <v>162.68551436149201</v>
      </c>
      <c r="Q58" s="6">
        <f t="shared" si="8"/>
        <v>2.8421730543549817</v>
      </c>
      <c r="R58" s="6">
        <f t="shared" si="0"/>
        <v>94989.440000000002</v>
      </c>
      <c r="S58" s="6">
        <f t="shared" si="1"/>
        <v>94990.64</v>
      </c>
      <c r="T58">
        <f t="shared" si="9"/>
        <v>94990.040000000008</v>
      </c>
      <c r="V58">
        <f t="shared" si="2"/>
        <v>8.3600000000000133E-2</v>
      </c>
      <c r="X58">
        <f t="shared" si="10"/>
        <v>293.96499999999997</v>
      </c>
      <c r="Y58">
        <f t="shared" si="11"/>
        <v>149588.63126402389</v>
      </c>
      <c r="AA58" s="6">
        <f t="shared" si="12"/>
        <v>40.559839033032155</v>
      </c>
      <c r="AB58" s="6">
        <f t="shared" si="13"/>
        <v>9.582489645454452E-2</v>
      </c>
    </row>
    <row r="59" spans="1:28" ht="15.75" x14ac:dyDescent="0.25">
      <c r="A59" s="2">
        <v>0.4</v>
      </c>
      <c r="B59" s="2">
        <v>500</v>
      </c>
      <c r="C59" s="2">
        <v>295.55</v>
      </c>
      <c r="D59" s="2">
        <v>294.05</v>
      </c>
      <c r="E59" s="2">
        <v>300.68</v>
      </c>
      <c r="F59" s="2">
        <v>301.55</v>
      </c>
      <c r="G59" s="2">
        <v>90565</v>
      </c>
      <c r="H59" s="2">
        <v>464.04</v>
      </c>
      <c r="I59" s="2">
        <v>90564</v>
      </c>
      <c r="J59" s="2">
        <v>462.08</v>
      </c>
      <c r="K59">
        <f t="shared" si="3"/>
        <v>750</v>
      </c>
      <c r="L59" s="2">
        <v>100</v>
      </c>
      <c r="M59">
        <f t="shared" si="4"/>
        <v>300</v>
      </c>
      <c r="N59" s="6">
        <f t="shared" si="5"/>
        <v>176.47058823529412</v>
      </c>
      <c r="O59">
        <f t="shared" si="6"/>
        <v>150</v>
      </c>
      <c r="P59">
        <f t="shared" si="7"/>
        <v>163.23529411764707</v>
      </c>
      <c r="Q59" s="6">
        <f t="shared" si="8"/>
        <v>2.8469578574767911</v>
      </c>
      <c r="R59" s="6">
        <f t="shared" si="0"/>
        <v>90100.96</v>
      </c>
      <c r="S59" s="6">
        <f t="shared" si="1"/>
        <v>90101.92</v>
      </c>
      <c r="T59">
        <f t="shared" si="9"/>
        <v>90101.440000000002</v>
      </c>
      <c r="V59">
        <f t="shared" si="2"/>
        <v>8.4000000000000338E-2</v>
      </c>
      <c r="X59">
        <f t="shared" si="10"/>
        <v>293.97500000000002</v>
      </c>
      <c r="Y59">
        <f t="shared" si="11"/>
        <v>149142.43102162602</v>
      </c>
      <c r="AA59" s="6">
        <f t="shared" si="12"/>
        <v>40.575514322060023</v>
      </c>
      <c r="AB59" s="6">
        <f t="shared" si="13"/>
        <v>9.0894197543059843E-2</v>
      </c>
    </row>
    <row r="60" spans="1:28" ht="15.75" x14ac:dyDescent="0.25">
      <c r="A60" s="2">
        <v>0.42</v>
      </c>
      <c r="B60" s="2">
        <v>500</v>
      </c>
      <c r="C60" s="2">
        <v>295.58</v>
      </c>
      <c r="D60" s="2">
        <v>294.06</v>
      </c>
      <c r="E60" s="2">
        <v>300.72000000000003</v>
      </c>
      <c r="F60" s="2">
        <v>301.58999999999997</v>
      </c>
      <c r="G60" s="2">
        <v>86193</v>
      </c>
      <c r="H60" s="2">
        <v>418.98</v>
      </c>
      <c r="I60" s="2">
        <v>86196</v>
      </c>
      <c r="J60" s="2">
        <v>416.96</v>
      </c>
      <c r="K60">
        <f t="shared" si="3"/>
        <v>739.43661971830988</v>
      </c>
      <c r="L60" s="2">
        <v>100</v>
      </c>
      <c r="M60">
        <f t="shared" si="4"/>
        <v>310.56338028169012</v>
      </c>
      <c r="N60" s="6">
        <f t="shared" si="5"/>
        <v>176.17449664429532</v>
      </c>
      <c r="O60">
        <f t="shared" si="6"/>
        <v>151.28644939965693</v>
      </c>
      <c r="P60">
        <f t="shared" si="7"/>
        <v>163.73047302197614</v>
      </c>
      <c r="Q60" s="6">
        <f t="shared" si="8"/>
        <v>2.8517426605986005</v>
      </c>
      <c r="R60" s="6">
        <f t="shared" si="0"/>
        <v>85774.02</v>
      </c>
      <c r="S60" s="6">
        <f t="shared" si="1"/>
        <v>85779.04</v>
      </c>
      <c r="T60">
        <f t="shared" si="9"/>
        <v>85776.53</v>
      </c>
      <c r="V60">
        <f t="shared" si="2"/>
        <v>8.4399999999999975E-2</v>
      </c>
      <c r="X60">
        <f t="shared" si="10"/>
        <v>293.98500000000001</v>
      </c>
      <c r="Y60">
        <f t="shared" si="11"/>
        <v>148478.09948032635</v>
      </c>
      <c r="AA60" s="6">
        <f t="shared" si="12"/>
        <v>40.517315768863106</v>
      </c>
      <c r="AB60" s="6">
        <f t="shared" si="13"/>
        <v>8.6502719995537297E-2</v>
      </c>
    </row>
    <row r="61" spans="1:28" ht="15.75" x14ac:dyDescent="0.25">
      <c r="A61" s="2">
        <v>0.44</v>
      </c>
      <c r="B61" s="2">
        <v>500</v>
      </c>
      <c r="C61" s="2">
        <v>295.61</v>
      </c>
      <c r="D61" s="2">
        <v>294.08</v>
      </c>
      <c r="E61" s="2">
        <v>300.75</v>
      </c>
      <c r="F61" s="2">
        <v>301.63</v>
      </c>
      <c r="G61" s="2">
        <v>82302</v>
      </c>
      <c r="H61" s="2">
        <v>380.24</v>
      </c>
      <c r="I61" s="2">
        <v>82302</v>
      </c>
      <c r="J61" s="2">
        <v>380.45</v>
      </c>
      <c r="K61">
        <f t="shared" si="3"/>
        <v>729.16666666666674</v>
      </c>
      <c r="L61" s="2">
        <v>100</v>
      </c>
      <c r="M61">
        <f t="shared" si="4"/>
        <v>320.83333333333326</v>
      </c>
      <c r="N61" s="6">
        <f t="shared" si="5"/>
        <v>175.87939698492463</v>
      </c>
      <c r="O61">
        <f t="shared" si="6"/>
        <v>152.47524752475246</v>
      </c>
      <c r="P61">
        <f t="shared" si="7"/>
        <v>164.17732225483854</v>
      </c>
      <c r="Q61" s="6">
        <f t="shared" si="8"/>
        <v>2.8565274637204108</v>
      </c>
      <c r="R61" s="6">
        <f t="shared" si="0"/>
        <v>81921.759999999995</v>
      </c>
      <c r="S61" s="6">
        <f t="shared" si="1"/>
        <v>81921.55</v>
      </c>
      <c r="T61">
        <f t="shared" si="9"/>
        <v>81921.654999999999</v>
      </c>
      <c r="V61">
        <f t="shared" si="2"/>
        <v>8.4800000000000181E-2</v>
      </c>
      <c r="X61">
        <f t="shared" si="10"/>
        <v>293.9975</v>
      </c>
      <c r="Y61">
        <f t="shared" si="11"/>
        <v>148093.29877823032</v>
      </c>
      <c r="AA61" s="6">
        <f t="shared" si="12"/>
        <v>40.522602062159343</v>
      </c>
      <c r="AB61" s="6">
        <f t="shared" si="13"/>
        <v>8.2563389995897379E-2</v>
      </c>
    </row>
    <row r="62" spans="1:28" ht="15.75" x14ac:dyDescent="0.25">
      <c r="A62" s="2">
        <v>0.46</v>
      </c>
      <c r="B62" s="2">
        <v>500</v>
      </c>
      <c r="C62" s="2">
        <v>295.63</v>
      </c>
      <c r="D62" s="2">
        <v>294.08999999999997</v>
      </c>
      <c r="E62" s="2">
        <v>300.77999999999997</v>
      </c>
      <c r="F62" s="2">
        <v>301.67</v>
      </c>
      <c r="G62" s="2">
        <v>78814</v>
      </c>
      <c r="H62" s="2">
        <v>347.27</v>
      </c>
      <c r="I62" s="2">
        <v>78814</v>
      </c>
      <c r="J62" s="2">
        <v>347.36</v>
      </c>
      <c r="K62">
        <f t="shared" si="3"/>
        <v>719.17808219178085</v>
      </c>
      <c r="L62" s="2">
        <v>100</v>
      </c>
      <c r="M62">
        <f t="shared" si="4"/>
        <v>330.82191780821915</v>
      </c>
      <c r="N62" s="6">
        <f t="shared" si="5"/>
        <v>175.58528428093646</v>
      </c>
      <c r="O62">
        <f t="shared" si="6"/>
        <v>153.57710651828299</v>
      </c>
      <c r="P62">
        <f t="shared" si="7"/>
        <v>164.58119539960973</v>
      </c>
      <c r="Q62" s="6">
        <f t="shared" si="8"/>
        <v>2.8613122668422206</v>
      </c>
      <c r="R62" s="6">
        <f t="shared" si="0"/>
        <v>78466.73</v>
      </c>
      <c r="S62" s="6">
        <f t="shared" si="1"/>
        <v>78466.64</v>
      </c>
      <c r="T62">
        <f t="shared" si="9"/>
        <v>78466.684999999998</v>
      </c>
      <c r="V62">
        <f t="shared" si="2"/>
        <v>8.5200000000000387E-2</v>
      </c>
      <c r="X62">
        <f t="shared" si="10"/>
        <v>294.005</v>
      </c>
      <c r="Y62">
        <f t="shared" si="11"/>
        <v>147601.47601476064</v>
      </c>
      <c r="AA62" s="6">
        <f t="shared" si="12"/>
        <v>40.487378942093557</v>
      </c>
      <c r="AB62" s="6">
        <f t="shared" si="13"/>
        <v>7.9010978989544817E-2</v>
      </c>
    </row>
    <row r="63" spans="1:28" ht="15.75" x14ac:dyDescent="0.25">
      <c r="A63" s="2">
        <v>0.48</v>
      </c>
      <c r="B63" s="2">
        <v>500</v>
      </c>
      <c r="C63" s="2">
        <v>295.66000000000003</v>
      </c>
      <c r="D63" s="2">
        <v>294.10000000000002</v>
      </c>
      <c r="E63" s="2">
        <v>300.81</v>
      </c>
      <c r="F63" s="2">
        <v>301.70999999999998</v>
      </c>
      <c r="G63" s="2">
        <v>75672</v>
      </c>
      <c r="H63" s="2">
        <v>318.56</v>
      </c>
      <c r="I63" s="2">
        <v>75672</v>
      </c>
      <c r="J63" s="2">
        <v>318.7</v>
      </c>
      <c r="K63">
        <f t="shared" si="3"/>
        <v>709.45945945945948</v>
      </c>
      <c r="L63" s="2">
        <v>100</v>
      </c>
      <c r="M63">
        <f t="shared" si="4"/>
        <v>340.54054054054052</v>
      </c>
      <c r="N63" s="6">
        <f t="shared" si="5"/>
        <v>175.29215358931552</v>
      </c>
      <c r="O63">
        <f t="shared" si="6"/>
        <v>154.60122699386503</v>
      </c>
      <c r="P63">
        <f t="shared" si="7"/>
        <v>164.94669029159027</v>
      </c>
      <c r="Q63" s="6">
        <f t="shared" si="8"/>
        <v>2.86609706996403</v>
      </c>
      <c r="R63" s="6">
        <f t="shared" si="0"/>
        <v>75353.440000000002</v>
      </c>
      <c r="S63" s="6">
        <f t="shared" si="1"/>
        <v>75353.3</v>
      </c>
      <c r="T63">
        <f t="shared" si="9"/>
        <v>75353.37</v>
      </c>
      <c r="V63">
        <f t="shared" si="2"/>
        <v>8.5600000000000023E-2</v>
      </c>
      <c r="X63">
        <f t="shared" si="10"/>
        <v>294.01499999999999</v>
      </c>
      <c r="Y63">
        <f t="shared" si="11"/>
        <v>147167.03458425277</v>
      </c>
      <c r="AA63" s="6">
        <f t="shared" si="12"/>
        <v>40.457858791167489</v>
      </c>
      <c r="AB63" s="6">
        <f t="shared" si="13"/>
        <v>7.5790877286823821E-2</v>
      </c>
    </row>
    <row r="64" spans="1:28" ht="15.75" x14ac:dyDescent="0.25">
      <c r="A64" s="2">
        <v>0.5</v>
      </c>
      <c r="B64" s="2">
        <v>500</v>
      </c>
      <c r="C64" s="2">
        <v>295.68</v>
      </c>
      <c r="D64" s="2">
        <v>294.12</v>
      </c>
      <c r="E64" s="2">
        <v>300.83999999999997</v>
      </c>
      <c r="F64" s="2">
        <v>301.75</v>
      </c>
      <c r="G64" s="2">
        <v>72831</v>
      </c>
      <c r="H64" s="2">
        <v>293.02999999999997</v>
      </c>
      <c r="I64" s="2">
        <v>72830</v>
      </c>
      <c r="J64" s="2">
        <v>293.27</v>
      </c>
      <c r="K64">
        <f t="shared" si="3"/>
        <v>700</v>
      </c>
      <c r="L64" s="2">
        <v>100</v>
      </c>
      <c r="M64">
        <f t="shared" si="4"/>
        <v>350</v>
      </c>
      <c r="N64" s="6">
        <f t="shared" si="5"/>
        <v>175</v>
      </c>
      <c r="O64">
        <f t="shared" si="6"/>
        <v>155.55555555555554</v>
      </c>
      <c r="P64">
        <f t="shared" si="7"/>
        <v>165.27777777777777</v>
      </c>
      <c r="Q64" s="6">
        <f t="shared" si="8"/>
        <v>2.8708818730858403</v>
      </c>
      <c r="R64" s="6">
        <f t="shared" si="0"/>
        <v>72537.97</v>
      </c>
      <c r="S64" s="6">
        <f t="shared" si="1"/>
        <v>72536.73</v>
      </c>
      <c r="T64">
        <f t="shared" si="9"/>
        <v>72537.350000000006</v>
      </c>
      <c r="V64">
        <f t="shared" si="2"/>
        <v>8.6000000000000229E-2</v>
      </c>
      <c r="X64">
        <f t="shared" si="10"/>
        <v>294.02499999999998</v>
      </c>
      <c r="Y64">
        <f t="shared" si="11"/>
        <v>146735.14306676455</v>
      </c>
      <c r="AA64" s="6">
        <f t="shared" si="12"/>
        <v>40.420097279965233</v>
      </c>
      <c r="AB64" s="6">
        <f t="shared" si="13"/>
        <v>7.2861472345293429E-2</v>
      </c>
    </row>
    <row r="65" spans="1:28" ht="15.75" x14ac:dyDescent="0.25">
      <c r="A65" s="2">
        <v>0.52</v>
      </c>
      <c r="B65" s="2">
        <v>500</v>
      </c>
      <c r="C65" s="2">
        <v>295.70999999999998</v>
      </c>
      <c r="D65" s="2">
        <v>294.13</v>
      </c>
      <c r="E65" s="2">
        <v>300.87</v>
      </c>
      <c r="F65" s="2">
        <v>301.79000000000002</v>
      </c>
      <c r="G65" s="2">
        <v>70241</v>
      </c>
      <c r="H65" s="2">
        <v>271.19</v>
      </c>
      <c r="I65" s="2">
        <v>70241</v>
      </c>
      <c r="J65" s="2">
        <v>271.45</v>
      </c>
      <c r="K65">
        <f t="shared" si="3"/>
        <v>690.78947368421052</v>
      </c>
      <c r="L65" s="2">
        <v>100</v>
      </c>
      <c r="M65">
        <f t="shared" si="4"/>
        <v>359.21052631578948</v>
      </c>
      <c r="N65" s="6">
        <f t="shared" si="5"/>
        <v>174.70881863560732</v>
      </c>
      <c r="O65">
        <f t="shared" si="6"/>
        <v>156.44699140401144</v>
      </c>
      <c r="P65">
        <f t="shared" si="7"/>
        <v>165.57790501980938</v>
      </c>
      <c r="Q65" s="6">
        <f t="shared" si="8"/>
        <v>2.8756666762076497</v>
      </c>
      <c r="R65" s="6">
        <f t="shared" si="0"/>
        <v>69969.81</v>
      </c>
      <c r="S65" s="6">
        <f t="shared" si="1"/>
        <v>69969.55</v>
      </c>
      <c r="T65">
        <f t="shared" si="9"/>
        <v>69969.679999999993</v>
      </c>
      <c r="V65">
        <f t="shared" si="2"/>
        <v>8.6400000000000435E-2</v>
      </c>
      <c r="X65">
        <f t="shared" si="10"/>
        <v>294.03499999999997</v>
      </c>
      <c r="Y65">
        <f t="shared" si="11"/>
        <v>146305.77907827281</v>
      </c>
      <c r="AA65" s="6">
        <f t="shared" si="12"/>
        <v>40.375007320119117</v>
      </c>
      <c r="AB65" s="6">
        <f t="shared" si="13"/>
        <v>7.0175840088978161E-2</v>
      </c>
    </row>
    <row r="66" spans="1:28" ht="15.75" x14ac:dyDescent="0.25">
      <c r="A66" s="2">
        <v>0.54</v>
      </c>
      <c r="B66" s="2">
        <v>500</v>
      </c>
      <c r="C66" s="2">
        <v>295.73</v>
      </c>
      <c r="D66" s="2">
        <v>294.14</v>
      </c>
      <c r="E66" s="2">
        <v>300.89999999999998</v>
      </c>
      <c r="F66" s="2">
        <v>301.82</v>
      </c>
      <c r="G66" s="2">
        <v>67875</v>
      </c>
      <c r="H66" s="2">
        <v>252.06</v>
      </c>
      <c r="I66" s="2">
        <v>67875</v>
      </c>
      <c r="J66" s="2">
        <v>252.24</v>
      </c>
      <c r="K66">
        <f t="shared" si="3"/>
        <v>681.81818181818176</v>
      </c>
      <c r="L66" s="2">
        <v>100</v>
      </c>
      <c r="M66">
        <f t="shared" si="4"/>
        <v>368.18181818181824</v>
      </c>
      <c r="N66" s="6">
        <f t="shared" si="5"/>
        <v>174.41860465116278</v>
      </c>
      <c r="O66">
        <f t="shared" si="6"/>
        <v>157.28155339805826</v>
      </c>
      <c r="P66">
        <f t="shared" si="7"/>
        <v>165.85007902461052</v>
      </c>
      <c r="Q66" s="6">
        <f t="shared" si="8"/>
        <v>2.88045147932946</v>
      </c>
      <c r="R66" s="6">
        <f t="shared" si="0"/>
        <v>67622.94</v>
      </c>
      <c r="S66" s="6">
        <f t="shared" si="1"/>
        <v>67622.759999999995</v>
      </c>
      <c r="T66">
        <f t="shared" si="9"/>
        <v>67622.850000000006</v>
      </c>
      <c r="V66">
        <f t="shared" si="2"/>
        <v>8.6700000000000166E-2</v>
      </c>
      <c r="X66">
        <f t="shared" si="10"/>
        <v>294.04250000000002</v>
      </c>
      <c r="Y66">
        <f t="shared" si="11"/>
        <v>145825.73824280073</v>
      </c>
      <c r="AA66" s="6">
        <f t="shared" si="12"/>
        <v>40.308683685651118</v>
      </c>
      <c r="AB66" s="6">
        <f t="shared" si="13"/>
        <v>6.7708074586555755E-2</v>
      </c>
    </row>
    <row r="67" spans="1:28" ht="15.75" x14ac:dyDescent="0.25">
      <c r="A67" s="2">
        <v>0.56000000000000005</v>
      </c>
      <c r="B67" s="2">
        <v>500</v>
      </c>
      <c r="C67" s="2">
        <v>295.76</v>
      </c>
      <c r="D67" s="2">
        <v>294.14999999999998</v>
      </c>
      <c r="E67" s="2">
        <v>300.92</v>
      </c>
      <c r="F67" s="2">
        <v>301.86</v>
      </c>
      <c r="G67" s="2">
        <v>65705</v>
      </c>
      <c r="H67" s="2">
        <v>235.2</v>
      </c>
      <c r="I67" s="2">
        <v>65704</v>
      </c>
      <c r="J67" s="2">
        <v>234.52</v>
      </c>
      <c r="K67">
        <f t="shared" si="3"/>
        <v>673.07692307692309</v>
      </c>
      <c r="L67" s="2">
        <v>100</v>
      </c>
      <c r="M67">
        <f t="shared" si="4"/>
        <v>376.92307692307691</v>
      </c>
      <c r="N67" s="6">
        <f t="shared" si="5"/>
        <v>174.12935323383084</v>
      </c>
      <c r="O67">
        <f t="shared" si="6"/>
        <v>158.06451612903226</v>
      </c>
      <c r="P67">
        <f t="shared" si="7"/>
        <v>166.09693468143155</v>
      </c>
      <c r="Q67" s="6">
        <f t="shared" si="8"/>
        <v>2.8852362824512694</v>
      </c>
      <c r="R67" s="6">
        <f t="shared" si="0"/>
        <v>65469.8</v>
      </c>
      <c r="S67" s="6">
        <f t="shared" si="1"/>
        <v>65469.48</v>
      </c>
      <c r="T67">
        <f t="shared" si="9"/>
        <v>65469.64</v>
      </c>
      <c r="V67">
        <f t="shared" si="2"/>
        <v>8.7100000000000358E-2</v>
      </c>
      <c r="X67">
        <f t="shared" si="10"/>
        <v>294.05250000000001</v>
      </c>
      <c r="Y67">
        <f t="shared" si="11"/>
        <v>145613.39643247164</v>
      </c>
      <c r="AA67" s="6">
        <f t="shared" si="12"/>
        <v>40.309897993309399</v>
      </c>
      <c r="AB67" s="6">
        <f t="shared" si="13"/>
        <v>6.5432157338995711E-2</v>
      </c>
    </row>
    <row r="68" spans="1:28" ht="15.75" x14ac:dyDescent="0.25">
      <c r="A68" s="2">
        <v>0.26</v>
      </c>
      <c r="B68" s="2">
        <v>600</v>
      </c>
      <c r="C68" s="2">
        <v>295.04000000000002</v>
      </c>
      <c r="D68" s="2">
        <v>293.81</v>
      </c>
      <c r="E68" s="2">
        <v>300.08999999999997</v>
      </c>
      <c r="F68" s="2">
        <v>300.89</v>
      </c>
      <c r="G68" s="3">
        <v>193220</v>
      </c>
      <c r="H68" s="2">
        <v>1765.5</v>
      </c>
      <c r="I68" s="3">
        <v>193290</v>
      </c>
      <c r="J68" s="2">
        <v>1759.9</v>
      </c>
      <c r="K68">
        <f t="shared" si="3"/>
        <v>833.33333333333337</v>
      </c>
      <c r="L68" s="2">
        <v>100</v>
      </c>
      <c r="M68">
        <f t="shared" si="4"/>
        <v>216.66666666666663</v>
      </c>
      <c r="N68" s="6">
        <f t="shared" si="5"/>
        <v>178.57142857142858</v>
      </c>
      <c r="O68">
        <f t="shared" si="6"/>
        <v>136.84210526315789</v>
      </c>
      <c r="P68">
        <f t="shared" si="7"/>
        <v>157.70676691729324</v>
      </c>
      <c r="Q68" s="6">
        <f t="shared" si="8"/>
        <v>3.3761570827489478</v>
      </c>
      <c r="R68" s="6">
        <f t="shared" ref="R68:R83" si="14">G68-H68</f>
        <v>191454.5</v>
      </c>
      <c r="S68" s="6">
        <f t="shared" ref="S68:S83" si="15">I68-J68</f>
        <v>191530.1</v>
      </c>
      <c r="T68">
        <f t="shared" si="9"/>
        <v>191492.3</v>
      </c>
      <c r="V68">
        <f t="shared" ref="V68:V83" si="16">(F68-293.15)/100</f>
        <v>7.7400000000000094E-2</v>
      </c>
      <c r="X68">
        <f t="shared" si="10"/>
        <v>293.78750000000002</v>
      </c>
      <c r="Y68">
        <f t="shared" si="11"/>
        <v>158667.19555731973</v>
      </c>
      <c r="AA68" s="6">
        <f t="shared" si="12"/>
        <v>41.704817378631347</v>
      </c>
      <c r="AB68" s="6">
        <f t="shared" si="13"/>
        <v>0.13271157185164023</v>
      </c>
    </row>
    <row r="69" spans="1:28" ht="15.75" x14ac:dyDescent="0.25">
      <c r="A69" s="2">
        <v>0.28000000000000003</v>
      </c>
      <c r="B69" s="2">
        <v>600</v>
      </c>
      <c r="C69" s="2">
        <v>295.07</v>
      </c>
      <c r="D69" s="2">
        <v>293.82</v>
      </c>
      <c r="E69" s="2">
        <v>300.13</v>
      </c>
      <c r="F69" s="2">
        <v>300.94</v>
      </c>
      <c r="G69" s="3">
        <v>175900</v>
      </c>
      <c r="H69" s="2">
        <v>1476.7</v>
      </c>
      <c r="I69" s="3">
        <v>175950</v>
      </c>
      <c r="J69" s="2">
        <v>1470.9</v>
      </c>
      <c r="K69">
        <f t="shared" ref="K69:K83" si="17">1050/(1+A69)</f>
        <v>820.3125</v>
      </c>
      <c r="L69" s="2">
        <v>100</v>
      </c>
      <c r="M69">
        <f t="shared" ref="M69:M83" si="18">1050-K69</f>
        <v>229.6875</v>
      </c>
      <c r="N69" s="6">
        <f t="shared" ref="N69:N83" si="19">(2*K69*L69)/(K69+L69)</f>
        <v>178.26825127334465</v>
      </c>
      <c r="O69">
        <f t="shared" ref="O69:O83" si="20">(2*M69*L69)/(M69+L69)</f>
        <v>139.33649289099526</v>
      </c>
      <c r="P69">
        <f t="shared" ref="P69:P83" si="21">(N69+O69)/2</f>
        <v>158.80237208216994</v>
      </c>
      <c r="Q69" s="6">
        <f t="shared" ref="Q69:Q83" si="22">(B69*0.001003)/(998.2*N69*0.000001)</f>
        <v>3.3818988464951198</v>
      </c>
      <c r="R69" s="6">
        <f t="shared" si="14"/>
        <v>174423.3</v>
      </c>
      <c r="S69" s="6">
        <f t="shared" si="15"/>
        <v>174479.1</v>
      </c>
      <c r="T69">
        <f t="shared" ref="T69:T83" si="23">(R69+S69)/2</f>
        <v>174451.20000000001</v>
      </c>
      <c r="V69">
        <f t="shared" si="16"/>
        <v>7.7900000000000205E-2</v>
      </c>
      <c r="X69">
        <f t="shared" ref="X69:X83" si="24">(C69+D69+293.15+293.15)/4</f>
        <v>293.79750000000001</v>
      </c>
      <c r="Y69">
        <f t="shared" ref="Y69:Y83" si="25">(1000000)/(E69-X69)</f>
        <v>157915.51519936879</v>
      </c>
      <c r="AA69" s="6">
        <f t="shared" ref="AA69:AA83" si="26">(Y69*P69*0.000001)/0.6</f>
        <v>41.795597337062873</v>
      </c>
      <c r="AB69" s="6">
        <f t="shared" ref="AB69:AB83" si="27">(T69*P69*0.000001)/(2*998.2*0.01*(Q69^2))</f>
        <v>0.12132831275276069</v>
      </c>
    </row>
    <row r="70" spans="1:28" ht="15.75" x14ac:dyDescent="0.25">
      <c r="A70" s="2">
        <v>0.3</v>
      </c>
      <c r="B70" s="2">
        <v>600</v>
      </c>
      <c r="C70" s="2">
        <v>295.11</v>
      </c>
      <c r="D70" s="2">
        <v>293.83</v>
      </c>
      <c r="E70" s="2">
        <v>300.17</v>
      </c>
      <c r="F70" s="2">
        <v>300.98</v>
      </c>
      <c r="G70" s="3">
        <v>161540</v>
      </c>
      <c r="H70" s="2">
        <v>1254</v>
      </c>
      <c r="I70" s="3">
        <v>161560</v>
      </c>
      <c r="J70" s="2">
        <v>1256.2</v>
      </c>
      <c r="K70">
        <f t="shared" si="17"/>
        <v>807.69230769230762</v>
      </c>
      <c r="L70" s="2">
        <v>100</v>
      </c>
      <c r="M70">
        <f t="shared" si="18"/>
        <v>242.30769230769238</v>
      </c>
      <c r="N70" s="6">
        <f t="shared" si="19"/>
        <v>177.96610169491527</v>
      </c>
      <c r="O70">
        <f t="shared" si="20"/>
        <v>141.57303370786519</v>
      </c>
      <c r="P70">
        <f t="shared" si="21"/>
        <v>159.76956770139023</v>
      </c>
      <c r="Q70" s="6">
        <f t="shared" si="22"/>
        <v>3.3876406102412915</v>
      </c>
      <c r="R70" s="6">
        <f t="shared" si="14"/>
        <v>160286</v>
      </c>
      <c r="S70" s="6">
        <f t="shared" si="15"/>
        <v>160303.79999999999</v>
      </c>
      <c r="T70">
        <f t="shared" si="23"/>
        <v>160294.9</v>
      </c>
      <c r="V70">
        <f t="shared" si="16"/>
        <v>7.8300000000000411E-2</v>
      </c>
      <c r="X70">
        <f t="shared" si="24"/>
        <v>293.81</v>
      </c>
      <c r="Y70">
        <f t="shared" si="25"/>
        <v>157232.70440251537</v>
      </c>
      <c r="AA70" s="6">
        <f t="shared" si="26"/>
        <v>41.868335351517267</v>
      </c>
      <c r="AB70" s="6">
        <f t="shared" si="27"/>
        <v>0.11178191433707284</v>
      </c>
    </row>
    <row r="71" spans="1:28" ht="15.75" x14ac:dyDescent="0.25">
      <c r="A71" s="2">
        <v>0.32</v>
      </c>
      <c r="B71" s="2">
        <v>600</v>
      </c>
      <c r="C71" s="2">
        <v>295.14</v>
      </c>
      <c r="D71" s="2">
        <v>293.85000000000002</v>
      </c>
      <c r="E71" s="2">
        <v>300.20999999999998</v>
      </c>
      <c r="F71" s="2">
        <v>301.02</v>
      </c>
      <c r="G71" s="3">
        <v>149480</v>
      </c>
      <c r="H71" s="2">
        <v>1078</v>
      </c>
      <c r="I71" s="3">
        <v>149490</v>
      </c>
      <c r="J71" s="2">
        <v>1080.2</v>
      </c>
      <c r="K71">
        <f t="shared" si="17"/>
        <v>795.45454545454538</v>
      </c>
      <c r="L71" s="2">
        <v>100</v>
      </c>
      <c r="M71">
        <f t="shared" si="18"/>
        <v>254.54545454545462</v>
      </c>
      <c r="N71" s="6">
        <f t="shared" si="19"/>
        <v>177.66497461928935</v>
      </c>
      <c r="O71">
        <f t="shared" si="20"/>
        <v>143.58974358974362</v>
      </c>
      <c r="P71">
        <f t="shared" si="21"/>
        <v>160.62735910451647</v>
      </c>
      <c r="Q71" s="6">
        <f t="shared" si="22"/>
        <v>3.3933823739874627</v>
      </c>
      <c r="R71" s="6">
        <f t="shared" si="14"/>
        <v>148402</v>
      </c>
      <c r="S71" s="6">
        <f t="shared" si="15"/>
        <v>148409.79999999999</v>
      </c>
      <c r="T71">
        <f t="shared" si="23"/>
        <v>148405.9</v>
      </c>
      <c r="V71">
        <f t="shared" si="16"/>
        <v>7.8700000000000048E-2</v>
      </c>
      <c r="X71">
        <f t="shared" si="24"/>
        <v>293.82249999999999</v>
      </c>
      <c r="Y71">
        <f t="shared" si="25"/>
        <v>156555.77299412942</v>
      </c>
      <c r="AA71" s="6">
        <f t="shared" si="26"/>
        <v>41.911900614355311</v>
      </c>
      <c r="AB71" s="6">
        <f t="shared" si="27"/>
        <v>0.10369493067351684</v>
      </c>
    </row>
    <row r="72" spans="1:28" ht="15.75" x14ac:dyDescent="0.25">
      <c r="A72" s="2">
        <v>0.34</v>
      </c>
      <c r="B72" s="2">
        <v>600</v>
      </c>
      <c r="C72" s="2">
        <v>295.17</v>
      </c>
      <c r="D72" s="2">
        <v>293.86</v>
      </c>
      <c r="E72" s="2">
        <v>300.24</v>
      </c>
      <c r="F72" s="2">
        <v>301.06</v>
      </c>
      <c r="G72" s="3">
        <v>139220</v>
      </c>
      <c r="H72" s="2">
        <v>936.71</v>
      </c>
      <c r="I72" s="3">
        <v>139230</v>
      </c>
      <c r="J72" s="2">
        <v>936.33</v>
      </c>
      <c r="K72">
        <f t="shared" si="17"/>
        <v>783.58208955223881</v>
      </c>
      <c r="L72" s="2">
        <v>100</v>
      </c>
      <c r="M72">
        <f t="shared" si="18"/>
        <v>266.41791044776119</v>
      </c>
      <c r="N72" s="6">
        <f t="shared" si="19"/>
        <v>177.36486486486484</v>
      </c>
      <c r="O72">
        <f t="shared" si="20"/>
        <v>145.41751527494907</v>
      </c>
      <c r="P72">
        <f t="shared" si="21"/>
        <v>161.39119006990694</v>
      </c>
      <c r="Q72" s="6">
        <f t="shared" si="22"/>
        <v>3.3991241377336352</v>
      </c>
      <c r="R72" s="6">
        <f t="shared" si="14"/>
        <v>138283.29</v>
      </c>
      <c r="S72" s="6">
        <f t="shared" si="15"/>
        <v>138293.67000000001</v>
      </c>
      <c r="T72">
        <f t="shared" si="23"/>
        <v>138288.48000000001</v>
      </c>
      <c r="V72">
        <f t="shared" si="16"/>
        <v>7.9100000000000253E-2</v>
      </c>
      <c r="X72">
        <f t="shared" si="24"/>
        <v>293.83249999999998</v>
      </c>
      <c r="Y72">
        <f t="shared" si="25"/>
        <v>156067.10885680775</v>
      </c>
      <c r="AA72" s="6">
        <f t="shared" si="26"/>
        <v>41.979760715283192</v>
      </c>
      <c r="AB72" s="6">
        <f t="shared" si="27"/>
        <v>9.6757405589081275E-2</v>
      </c>
    </row>
    <row r="73" spans="1:28" ht="15.75" x14ac:dyDescent="0.25">
      <c r="A73" s="2">
        <v>0.36</v>
      </c>
      <c r="B73" s="2">
        <v>600</v>
      </c>
      <c r="C73" s="2">
        <v>295.2</v>
      </c>
      <c r="D73" s="2">
        <v>293.87</v>
      </c>
      <c r="E73" s="2">
        <v>300.27999999999997</v>
      </c>
      <c r="F73" s="2">
        <v>301.10000000000002</v>
      </c>
      <c r="G73" s="3">
        <v>130400</v>
      </c>
      <c r="H73" s="2">
        <v>821.1</v>
      </c>
      <c r="I73" s="3">
        <v>130410</v>
      </c>
      <c r="J73" s="2">
        <v>821.12</v>
      </c>
      <c r="K73">
        <f t="shared" si="17"/>
        <v>772.05882352941182</v>
      </c>
      <c r="L73" s="2">
        <v>100</v>
      </c>
      <c r="M73">
        <f t="shared" si="18"/>
        <v>277.94117647058818</v>
      </c>
      <c r="N73" s="6">
        <f t="shared" si="19"/>
        <v>177.06576728499158</v>
      </c>
      <c r="O73">
        <f t="shared" si="20"/>
        <v>147.0817120622568</v>
      </c>
      <c r="P73">
        <f t="shared" si="21"/>
        <v>162.07373967362417</v>
      </c>
      <c r="Q73" s="6">
        <f t="shared" si="22"/>
        <v>3.4048659014798064</v>
      </c>
      <c r="R73" s="6">
        <f t="shared" si="14"/>
        <v>129578.9</v>
      </c>
      <c r="S73" s="6">
        <f t="shared" si="15"/>
        <v>129588.88</v>
      </c>
      <c r="T73">
        <f t="shared" si="23"/>
        <v>129583.89</v>
      </c>
      <c r="V73">
        <f t="shared" si="16"/>
        <v>7.9500000000000459E-2</v>
      </c>
      <c r="X73">
        <f t="shared" si="24"/>
        <v>293.84249999999997</v>
      </c>
      <c r="Y73">
        <f t="shared" si="25"/>
        <v>155339.80582524271</v>
      </c>
      <c r="AA73" s="6">
        <f t="shared" si="26"/>
        <v>41.960838750452858</v>
      </c>
      <c r="AB73" s="6">
        <f t="shared" si="27"/>
        <v>9.0743615845992276E-2</v>
      </c>
    </row>
    <row r="74" spans="1:28" ht="15.75" x14ac:dyDescent="0.25">
      <c r="A74" s="2">
        <v>0.38</v>
      </c>
      <c r="B74" s="2">
        <v>600</v>
      </c>
      <c r="C74" s="2">
        <v>295.23</v>
      </c>
      <c r="D74" s="2">
        <v>293.88</v>
      </c>
      <c r="E74" s="2">
        <v>300.31</v>
      </c>
      <c r="F74" s="2">
        <v>301.14</v>
      </c>
      <c r="G74" s="3">
        <v>122750</v>
      </c>
      <c r="H74" s="2">
        <v>726.17</v>
      </c>
      <c r="I74" s="3">
        <v>122740</v>
      </c>
      <c r="J74" s="2">
        <v>722.87</v>
      </c>
      <c r="K74">
        <f t="shared" si="17"/>
        <v>760.86956521739137</v>
      </c>
      <c r="L74" s="2">
        <v>100</v>
      </c>
      <c r="M74">
        <f t="shared" si="18"/>
        <v>289.13043478260863</v>
      </c>
      <c r="N74" s="6">
        <f t="shared" si="19"/>
        <v>176.76767676767676</v>
      </c>
      <c r="O74">
        <f t="shared" si="20"/>
        <v>148.60335195530726</v>
      </c>
      <c r="P74">
        <f t="shared" si="21"/>
        <v>162.68551436149201</v>
      </c>
      <c r="Q74" s="6">
        <f t="shared" si="22"/>
        <v>3.4106076652259785</v>
      </c>
      <c r="R74" s="6">
        <f t="shared" si="14"/>
        <v>122023.83</v>
      </c>
      <c r="S74" s="6">
        <f t="shared" si="15"/>
        <v>122017.13</v>
      </c>
      <c r="T74">
        <f t="shared" si="23"/>
        <v>122020.48000000001</v>
      </c>
      <c r="V74">
        <f t="shared" si="16"/>
        <v>7.9900000000000096E-2</v>
      </c>
      <c r="X74">
        <f t="shared" si="24"/>
        <v>293.85249999999996</v>
      </c>
      <c r="Y74">
        <f t="shared" si="25"/>
        <v>154858.69144405637</v>
      </c>
      <c r="AA74" s="6">
        <f t="shared" si="26"/>
        <v>41.98877645153982</v>
      </c>
      <c r="AB74" s="6">
        <f t="shared" si="27"/>
        <v>8.5481183235791347E-2</v>
      </c>
    </row>
    <row r="75" spans="1:28" ht="15.75" x14ac:dyDescent="0.25">
      <c r="A75" s="2">
        <v>0.4</v>
      </c>
      <c r="B75" s="2">
        <v>600</v>
      </c>
      <c r="C75" s="2">
        <v>295.26</v>
      </c>
      <c r="D75" s="2">
        <v>293.89999999999998</v>
      </c>
      <c r="E75" s="2">
        <v>300.33999999999997</v>
      </c>
      <c r="F75" s="2">
        <v>301.18</v>
      </c>
      <c r="G75" s="3">
        <v>116040</v>
      </c>
      <c r="H75" s="2">
        <v>647.32000000000005</v>
      </c>
      <c r="I75" s="3">
        <v>116050</v>
      </c>
      <c r="J75" s="2">
        <v>644.16999999999996</v>
      </c>
      <c r="K75">
        <f t="shared" si="17"/>
        <v>750</v>
      </c>
      <c r="L75" s="2">
        <v>100</v>
      </c>
      <c r="M75">
        <f t="shared" si="18"/>
        <v>300</v>
      </c>
      <c r="N75" s="6">
        <f t="shared" si="19"/>
        <v>176.47058823529412</v>
      </c>
      <c r="O75">
        <f t="shared" si="20"/>
        <v>150</v>
      </c>
      <c r="P75">
        <f t="shared" si="21"/>
        <v>163.23529411764707</v>
      </c>
      <c r="Q75" s="6">
        <f t="shared" si="22"/>
        <v>3.4163494289721497</v>
      </c>
      <c r="R75" s="6">
        <f t="shared" si="14"/>
        <v>115392.68</v>
      </c>
      <c r="S75" s="6">
        <f t="shared" si="15"/>
        <v>115405.83</v>
      </c>
      <c r="T75">
        <f t="shared" si="23"/>
        <v>115399.255</v>
      </c>
      <c r="V75">
        <f t="shared" si="16"/>
        <v>8.0300000000000302E-2</v>
      </c>
      <c r="X75">
        <f t="shared" si="24"/>
        <v>293.86500000000001</v>
      </c>
      <c r="Y75">
        <f t="shared" si="25"/>
        <v>154440.15444015525</v>
      </c>
      <c r="AA75" s="6">
        <f t="shared" si="26"/>
        <v>42.016806722689303</v>
      </c>
      <c r="AB75" s="6">
        <f t="shared" si="27"/>
        <v>8.0843469010317207E-2</v>
      </c>
    </row>
    <row r="76" spans="1:28" ht="15.75" x14ac:dyDescent="0.25">
      <c r="A76" s="2">
        <v>0.42</v>
      </c>
      <c r="B76" s="2">
        <v>600</v>
      </c>
      <c r="C76" s="2">
        <v>295.27999999999997</v>
      </c>
      <c r="D76" s="2">
        <v>293.91000000000003</v>
      </c>
      <c r="E76" s="2">
        <v>300.38</v>
      </c>
      <c r="F76" s="2">
        <v>301.22000000000003</v>
      </c>
      <c r="G76" s="3">
        <v>110140</v>
      </c>
      <c r="H76" s="2">
        <v>581.02</v>
      </c>
      <c r="I76" s="3">
        <v>110140</v>
      </c>
      <c r="J76" s="2">
        <v>578.52</v>
      </c>
      <c r="K76">
        <f t="shared" si="17"/>
        <v>739.43661971830988</v>
      </c>
      <c r="L76" s="2">
        <v>100</v>
      </c>
      <c r="M76">
        <f t="shared" si="18"/>
        <v>310.56338028169012</v>
      </c>
      <c r="N76" s="6">
        <f t="shared" si="19"/>
        <v>176.17449664429532</v>
      </c>
      <c r="O76">
        <f t="shared" si="20"/>
        <v>151.28644939965693</v>
      </c>
      <c r="P76">
        <f t="shared" si="21"/>
        <v>163.73047302197614</v>
      </c>
      <c r="Q76" s="6">
        <f t="shared" si="22"/>
        <v>3.4220911927183213</v>
      </c>
      <c r="R76" s="6">
        <f t="shared" si="14"/>
        <v>109558.98</v>
      </c>
      <c r="S76" s="6">
        <f t="shared" si="15"/>
        <v>109561.48</v>
      </c>
      <c r="T76">
        <f t="shared" si="23"/>
        <v>109560.23</v>
      </c>
      <c r="V76">
        <f t="shared" si="16"/>
        <v>8.0700000000000494E-2</v>
      </c>
      <c r="X76">
        <f t="shared" si="24"/>
        <v>293.8725</v>
      </c>
      <c r="Y76">
        <f t="shared" si="25"/>
        <v>153668.84364195177</v>
      </c>
      <c r="AA76" s="6">
        <f t="shared" si="26"/>
        <v>41.933787430394759</v>
      </c>
      <c r="AB76" s="6">
        <f t="shared" si="27"/>
        <v>7.6727621134442314E-2</v>
      </c>
    </row>
    <row r="77" spans="1:28" ht="15.75" x14ac:dyDescent="0.25">
      <c r="A77" s="2">
        <v>0.44</v>
      </c>
      <c r="B77" s="2">
        <v>600</v>
      </c>
      <c r="C77" s="2">
        <v>295.31</v>
      </c>
      <c r="D77" s="2">
        <v>293.92</v>
      </c>
      <c r="E77" s="2">
        <v>300.41000000000003</v>
      </c>
      <c r="F77" s="2">
        <v>301.26</v>
      </c>
      <c r="G77" s="3">
        <v>104880</v>
      </c>
      <c r="H77" s="2">
        <v>523.77</v>
      </c>
      <c r="I77" s="3">
        <v>104880</v>
      </c>
      <c r="J77" s="2">
        <v>524.03</v>
      </c>
      <c r="K77">
        <f t="shared" si="17"/>
        <v>729.16666666666674</v>
      </c>
      <c r="L77" s="2">
        <v>100</v>
      </c>
      <c r="M77">
        <f t="shared" si="18"/>
        <v>320.83333333333326</v>
      </c>
      <c r="N77" s="6">
        <f t="shared" si="19"/>
        <v>175.87939698492463</v>
      </c>
      <c r="O77">
        <f t="shared" si="20"/>
        <v>152.47524752475246</v>
      </c>
      <c r="P77">
        <f t="shared" si="21"/>
        <v>164.17732225483854</v>
      </c>
      <c r="Q77" s="6">
        <f t="shared" si="22"/>
        <v>3.4278329564644929</v>
      </c>
      <c r="R77" s="6">
        <f t="shared" si="14"/>
        <v>104356.23</v>
      </c>
      <c r="S77" s="6">
        <f t="shared" si="15"/>
        <v>104355.97</v>
      </c>
      <c r="T77">
        <f t="shared" si="23"/>
        <v>104356.1</v>
      </c>
      <c r="V77">
        <f t="shared" si="16"/>
        <v>8.110000000000013E-2</v>
      </c>
      <c r="X77">
        <f t="shared" si="24"/>
        <v>293.88249999999999</v>
      </c>
      <c r="Y77">
        <f t="shared" si="25"/>
        <v>153198.00842588971</v>
      </c>
      <c r="AA77" s="6">
        <f t="shared" si="26"/>
        <v>41.91939799689461</v>
      </c>
      <c r="AB77" s="6">
        <f t="shared" si="27"/>
        <v>7.3037205339924319E-2</v>
      </c>
    </row>
    <row r="78" spans="1:28" ht="15.75" x14ac:dyDescent="0.25">
      <c r="A78" s="2">
        <v>0.46</v>
      </c>
      <c r="B78" s="2">
        <v>600</v>
      </c>
      <c r="C78" s="2">
        <v>295.33</v>
      </c>
      <c r="D78" s="2">
        <v>293.93</v>
      </c>
      <c r="E78" s="2">
        <v>300.44</v>
      </c>
      <c r="F78" s="2">
        <v>301.3</v>
      </c>
      <c r="G78" s="3">
        <v>100180</v>
      </c>
      <c r="H78" s="2">
        <v>475.75</v>
      </c>
      <c r="I78" s="3">
        <v>100180</v>
      </c>
      <c r="J78" s="2">
        <v>475.86</v>
      </c>
      <c r="K78">
        <f t="shared" si="17"/>
        <v>719.17808219178085</v>
      </c>
      <c r="L78" s="2">
        <v>100</v>
      </c>
      <c r="M78">
        <f t="shared" si="18"/>
        <v>330.82191780821915</v>
      </c>
      <c r="N78" s="6">
        <f t="shared" si="19"/>
        <v>175.58528428093646</v>
      </c>
      <c r="O78">
        <f t="shared" si="20"/>
        <v>153.57710651828299</v>
      </c>
      <c r="P78">
        <f t="shared" si="21"/>
        <v>164.58119539960973</v>
      </c>
      <c r="Q78" s="6">
        <f t="shared" si="22"/>
        <v>3.433574720210665</v>
      </c>
      <c r="R78" s="6">
        <f t="shared" si="14"/>
        <v>99704.25</v>
      </c>
      <c r="S78" s="6">
        <f t="shared" si="15"/>
        <v>99704.14</v>
      </c>
      <c r="T78">
        <f t="shared" si="23"/>
        <v>99704.195000000007</v>
      </c>
      <c r="V78">
        <f t="shared" si="16"/>
        <v>8.1500000000000336E-2</v>
      </c>
      <c r="X78">
        <f t="shared" si="24"/>
        <v>293.89</v>
      </c>
      <c r="Y78">
        <f t="shared" si="25"/>
        <v>152671.75572519057</v>
      </c>
      <c r="AA78" s="6">
        <f t="shared" si="26"/>
        <v>41.87816676834845</v>
      </c>
      <c r="AB78" s="6">
        <f t="shared" si="27"/>
        <v>6.9719309470800669E-2</v>
      </c>
    </row>
    <row r="79" spans="1:28" ht="15.75" x14ac:dyDescent="0.25">
      <c r="A79" s="2">
        <v>0.48</v>
      </c>
      <c r="B79" s="2">
        <v>600</v>
      </c>
      <c r="C79" s="2">
        <v>295.36</v>
      </c>
      <c r="D79" s="2">
        <v>293.94</v>
      </c>
      <c r="E79" s="2">
        <v>300.47000000000003</v>
      </c>
      <c r="F79" s="2">
        <v>301.33999999999997</v>
      </c>
      <c r="G79" s="2">
        <v>95951</v>
      </c>
      <c r="H79" s="2">
        <v>434.53</v>
      </c>
      <c r="I79" s="2">
        <v>95950</v>
      </c>
      <c r="J79" s="2">
        <v>434.62</v>
      </c>
      <c r="K79">
        <f t="shared" si="17"/>
        <v>709.45945945945948</v>
      </c>
      <c r="L79" s="2">
        <v>100</v>
      </c>
      <c r="M79">
        <f t="shared" si="18"/>
        <v>340.54054054054052</v>
      </c>
      <c r="N79" s="6">
        <f t="shared" si="19"/>
        <v>175.29215358931552</v>
      </c>
      <c r="O79">
        <f t="shared" si="20"/>
        <v>154.60122699386503</v>
      </c>
      <c r="P79">
        <f t="shared" si="21"/>
        <v>164.94669029159027</v>
      </c>
      <c r="Q79" s="6">
        <f t="shared" si="22"/>
        <v>3.4393164839568362</v>
      </c>
      <c r="R79" s="6">
        <f t="shared" si="14"/>
        <v>95516.47</v>
      </c>
      <c r="S79" s="6">
        <f t="shared" si="15"/>
        <v>95515.38</v>
      </c>
      <c r="T79">
        <f t="shared" si="23"/>
        <v>95515.925000000003</v>
      </c>
      <c r="V79">
        <f t="shared" si="16"/>
        <v>8.1899999999999973E-2</v>
      </c>
      <c r="X79">
        <f t="shared" si="24"/>
        <v>293.89999999999998</v>
      </c>
      <c r="Y79">
        <f t="shared" si="25"/>
        <v>152207.00152206887</v>
      </c>
      <c r="AA79" s="6">
        <f t="shared" si="26"/>
        <v>41.843401900453834</v>
      </c>
      <c r="AB79" s="6">
        <f t="shared" si="27"/>
        <v>6.6715623322970638E-2</v>
      </c>
    </row>
    <row r="80" spans="1:28" ht="15.75" x14ac:dyDescent="0.25">
      <c r="A80" s="2">
        <v>0.5</v>
      </c>
      <c r="B80" s="2">
        <v>600</v>
      </c>
      <c r="C80" s="2">
        <v>295.38</v>
      </c>
      <c r="D80" s="2">
        <v>293.95</v>
      </c>
      <c r="E80" s="2">
        <v>300.5</v>
      </c>
      <c r="F80" s="2">
        <v>301.38</v>
      </c>
      <c r="G80" s="2">
        <v>92127</v>
      </c>
      <c r="H80" s="2">
        <v>398.73</v>
      </c>
      <c r="I80" s="2">
        <v>92126</v>
      </c>
      <c r="J80" s="2">
        <v>399.07</v>
      </c>
      <c r="K80">
        <f t="shared" si="17"/>
        <v>700</v>
      </c>
      <c r="L80" s="2">
        <v>100</v>
      </c>
      <c r="M80">
        <f t="shared" si="18"/>
        <v>350</v>
      </c>
      <c r="N80" s="6">
        <f t="shared" si="19"/>
        <v>175</v>
      </c>
      <c r="O80">
        <f t="shared" si="20"/>
        <v>155.55555555555554</v>
      </c>
      <c r="P80">
        <f t="shared" si="21"/>
        <v>165.27777777777777</v>
      </c>
      <c r="Q80" s="6">
        <f t="shared" si="22"/>
        <v>3.4450582477030087</v>
      </c>
      <c r="R80" s="6">
        <f t="shared" si="14"/>
        <v>91728.27</v>
      </c>
      <c r="S80" s="6">
        <f t="shared" si="15"/>
        <v>91726.93</v>
      </c>
      <c r="T80">
        <f t="shared" si="23"/>
        <v>91727.6</v>
      </c>
      <c r="V80">
        <f t="shared" si="16"/>
        <v>8.2300000000000179E-2</v>
      </c>
      <c r="X80">
        <f t="shared" si="24"/>
        <v>293.90749999999997</v>
      </c>
      <c r="Y80">
        <f t="shared" si="25"/>
        <v>151687.52370117491</v>
      </c>
      <c r="AA80" s="6">
        <f t="shared" si="26"/>
        <v>41.784294723240308</v>
      </c>
      <c r="AB80" s="6">
        <f t="shared" si="27"/>
        <v>6.3984354944002203E-2</v>
      </c>
    </row>
    <row r="81" spans="1:28" ht="15.75" x14ac:dyDescent="0.25">
      <c r="A81" s="2">
        <v>0.52</v>
      </c>
      <c r="B81" s="2">
        <v>600</v>
      </c>
      <c r="C81" s="2">
        <v>295.39999999999998</v>
      </c>
      <c r="D81" s="2">
        <v>293.95999999999998</v>
      </c>
      <c r="E81" s="2">
        <v>300.52</v>
      </c>
      <c r="F81" s="2">
        <v>301.42</v>
      </c>
      <c r="G81" s="2">
        <v>88653</v>
      </c>
      <c r="H81" s="2">
        <v>367.55</v>
      </c>
      <c r="I81" s="2">
        <v>88652</v>
      </c>
      <c r="J81" s="2">
        <v>367.83</v>
      </c>
      <c r="K81">
        <f t="shared" si="17"/>
        <v>690.78947368421052</v>
      </c>
      <c r="L81" s="2">
        <v>100</v>
      </c>
      <c r="M81">
        <f t="shared" si="18"/>
        <v>359.21052631578948</v>
      </c>
      <c r="N81" s="6">
        <f t="shared" si="19"/>
        <v>174.70881863560732</v>
      </c>
      <c r="O81">
        <f t="shared" si="20"/>
        <v>156.44699140401144</v>
      </c>
      <c r="P81">
        <f t="shared" si="21"/>
        <v>165.57790501980938</v>
      </c>
      <c r="Q81" s="6">
        <f t="shared" si="22"/>
        <v>3.4508000114491799</v>
      </c>
      <c r="R81" s="6">
        <f t="shared" si="14"/>
        <v>88285.45</v>
      </c>
      <c r="S81" s="6">
        <f t="shared" si="15"/>
        <v>88284.17</v>
      </c>
      <c r="T81">
        <f t="shared" si="23"/>
        <v>88284.81</v>
      </c>
      <c r="V81">
        <f t="shared" si="16"/>
        <v>8.2700000000000384E-2</v>
      </c>
      <c r="X81">
        <f t="shared" si="24"/>
        <v>293.91499999999996</v>
      </c>
      <c r="Y81">
        <f t="shared" si="25"/>
        <v>151400.45420136218</v>
      </c>
      <c r="AA81" s="6">
        <f t="shared" si="26"/>
        <v>41.78095004284858</v>
      </c>
      <c r="AB81" s="6">
        <f t="shared" si="27"/>
        <v>6.148953761160289E-2</v>
      </c>
    </row>
    <row r="82" spans="1:28" ht="15.75" x14ac:dyDescent="0.25">
      <c r="A82" s="2">
        <v>0.54</v>
      </c>
      <c r="B82" s="2">
        <v>600</v>
      </c>
      <c r="C82" s="2">
        <v>295.43</v>
      </c>
      <c r="D82" s="2">
        <v>293.98</v>
      </c>
      <c r="E82" s="2">
        <v>300.55</v>
      </c>
      <c r="F82" s="2">
        <v>301.45</v>
      </c>
      <c r="G82" s="2">
        <v>85484</v>
      </c>
      <c r="H82" s="2">
        <v>340.29</v>
      </c>
      <c r="I82" s="2">
        <v>85483</v>
      </c>
      <c r="J82" s="2">
        <v>340.51</v>
      </c>
      <c r="K82">
        <f t="shared" si="17"/>
        <v>681.81818181818176</v>
      </c>
      <c r="L82" s="2">
        <v>100</v>
      </c>
      <c r="M82">
        <f t="shared" si="18"/>
        <v>368.18181818181824</v>
      </c>
      <c r="N82" s="6">
        <f t="shared" si="19"/>
        <v>174.41860465116278</v>
      </c>
      <c r="O82">
        <f t="shared" si="20"/>
        <v>157.28155339805826</v>
      </c>
      <c r="P82">
        <f t="shared" si="21"/>
        <v>165.85007902461052</v>
      </c>
      <c r="Q82" s="6">
        <f t="shared" si="22"/>
        <v>3.456541775195352</v>
      </c>
      <c r="R82" s="6">
        <f t="shared" si="14"/>
        <v>85143.71</v>
      </c>
      <c r="S82" s="6">
        <f t="shared" si="15"/>
        <v>85142.49</v>
      </c>
      <c r="T82">
        <f t="shared" si="23"/>
        <v>85143.1</v>
      </c>
      <c r="V82">
        <f t="shared" si="16"/>
        <v>8.3000000000000115E-2</v>
      </c>
      <c r="X82">
        <f t="shared" si="24"/>
        <v>293.92750000000001</v>
      </c>
      <c r="Y82">
        <f t="shared" si="25"/>
        <v>151000.37750094369</v>
      </c>
      <c r="AA82" s="6">
        <f t="shared" si="26"/>
        <v>41.739040902129219</v>
      </c>
      <c r="AB82" s="6">
        <f t="shared" si="27"/>
        <v>5.9201670298848035E-2</v>
      </c>
    </row>
    <row r="83" spans="1:28" ht="15.75" x14ac:dyDescent="0.25">
      <c r="A83" s="2">
        <v>0.56000000000000005</v>
      </c>
      <c r="B83" s="2">
        <v>600</v>
      </c>
      <c r="C83" s="2">
        <v>295.45</v>
      </c>
      <c r="D83" s="2">
        <v>293.99</v>
      </c>
      <c r="E83" s="2">
        <v>300.58</v>
      </c>
      <c r="F83" s="2">
        <v>301.49</v>
      </c>
      <c r="G83" s="2">
        <v>82581</v>
      </c>
      <c r="H83" s="2">
        <v>316.52999999999997</v>
      </c>
      <c r="I83" s="2">
        <v>82580</v>
      </c>
      <c r="J83" s="2">
        <v>315.88</v>
      </c>
      <c r="K83">
        <f t="shared" si="17"/>
        <v>673.07692307692309</v>
      </c>
      <c r="L83" s="2">
        <v>100</v>
      </c>
      <c r="M83">
        <f t="shared" si="18"/>
        <v>376.92307692307691</v>
      </c>
      <c r="N83" s="6">
        <f t="shared" si="19"/>
        <v>174.12935323383084</v>
      </c>
      <c r="O83">
        <f t="shared" si="20"/>
        <v>158.06451612903226</v>
      </c>
      <c r="P83">
        <f t="shared" si="21"/>
        <v>166.09693468143155</v>
      </c>
      <c r="Q83" s="6">
        <f t="shared" si="22"/>
        <v>3.4622835389415236</v>
      </c>
      <c r="R83" s="6">
        <f t="shared" si="14"/>
        <v>82264.47</v>
      </c>
      <c r="S83" s="6">
        <f t="shared" si="15"/>
        <v>82264.12</v>
      </c>
      <c r="T83">
        <f t="shared" si="23"/>
        <v>82264.294999999998</v>
      </c>
      <c r="V83">
        <f t="shared" si="16"/>
        <v>8.3400000000000321E-2</v>
      </c>
      <c r="X83">
        <f t="shared" si="24"/>
        <v>293.935</v>
      </c>
      <c r="Y83">
        <f t="shared" si="25"/>
        <v>150489.0895410087</v>
      </c>
      <c r="AA83" s="6">
        <f t="shared" si="26"/>
        <v>41.659627459601715</v>
      </c>
      <c r="AB83" s="6">
        <f t="shared" si="27"/>
        <v>5.7095275741354194E-2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4"/>
  <sheetViews>
    <sheetView workbookViewId="0">
      <selection activeCell="AA11" sqref="AA11"/>
    </sheetView>
  </sheetViews>
  <sheetFormatPr defaultRowHeight="15" x14ac:dyDescent="0.25"/>
  <sheetData>
    <row r="1" spans="1:28" ht="18.75" x14ac:dyDescent="0.3">
      <c r="A1" s="1" t="s">
        <v>0</v>
      </c>
      <c r="B1" s="1" t="s">
        <v>10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V1" s="1" t="s">
        <v>21</v>
      </c>
      <c r="X1" s="1" t="s">
        <v>22</v>
      </c>
      <c r="Y1" s="1" t="s">
        <v>23</v>
      </c>
      <c r="Z1" s="1"/>
      <c r="AA1" s="1" t="s">
        <v>24</v>
      </c>
      <c r="AB1" s="1" t="s">
        <v>25</v>
      </c>
    </row>
    <row r="4" spans="1:28" ht="15.75" x14ac:dyDescent="0.25">
      <c r="A4">
        <v>1</v>
      </c>
      <c r="B4">
        <v>50</v>
      </c>
      <c r="C4" s="2">
        <v>311.45999999999998</v>
      </c>
      <c r="D4" s="2">
        <v>306.7</v>
      </c>
      <c r="E4" s="2">
        <v>314.83999999999997</v>
      </c>
      <c r="F4" s="2">
        <v>317.88</v>
      </c>
      <c r="G4" s="2">
        <v>3873.1</v>
      </c>
      <c r="H4" s="2">
        <v>4.6726000000000001</v>
      </c>
      <c r="I4" s="2">
        <v>3873.1</v>
      </c>
      <c r="J4" s="2">
        <v>4.6726000000000001</v>
      </c>
      <c r="K4">
        <f>1050/(1+A4)</f>
        <v>525</v>
      </c>
      <c r="L4" s="2">
        <v>100</v>
      </c>
      <c r="M4">
        <f>1050-K4</f>
        <v>525</v>
      </c>
      <c r="N4" s="6">
        <f>(2*K4*L4)/(K4+L4)</f>
        <v>168</v>
      </c>
      <c r="O4">
        <f>(2*M4*L4)/(M4+L4)</f>
        <v>168</v>
      </c>
      <c r="P4">
        <f>(N4+O4)/2</f>
        <v>168</v>
      </c>
      <c r="Q4" s="6">
        <f>(B4*0.001003)/(998.2*N4*0.000001)</f>
        <v>0.29905019511310837</v>
      </c>
      <c r="R4" s="6">
        <f t="shared" ref="R4:R67" si="0">G4-H4</f>
        <v>3868.4274</v>
      </c>
      <c r="S4" s="6">
        <f t="shared" ref="S4:S67" si="1">I4-J4</f>
        <v>3868.4274</v>
      </c>
      <c r="T4">
        <f>(R4+S4)/2</f>
        <v>3868.4274</v>
      </c>
      <c r="V4">
        <f t="shared" ref="V4:V67" si="2">(F4-293.15)/100</f>
        <v>0.24730000000000019</v>
      </c>
      <c r="X4">
        <f>(C4+D4+293.15+293.15)/4</f>
        <v>301.11500000000001</v>
      </c>
      <c r="Y4">
        <f>(1000000)/(E4-X4)</f>
        <v>72859.744990892708</v>
      </c>
      <c r="Z4" s="6"/>
      <c r="AA4" s="6">
        <f>(Y4*P4*0.000001)/0.6</f>
        <v>20.400728597449959</v>
      </c>
      <c r="AB4" s="6">
        <f>(T4*P4*0.000001)/(2*998.2*0.01*(Q4^2))</f>
        <v>0.36400553798321217</v>
      </c>
    </row>
    <row r="5" spans="1:28" ht="15.75" x14ac:dyDescent="0.25">
      <c r="A5">
        <v>1</v>
      </c>
      <c r="B5">
        <v>100</v>
      </c>
      <c r="C5" s="2">
        <v>303.29000000000002</v>
      </c>
      <c r="D5" s="2">
        <v>299.58</v>
      </c>
      <c r="E5" s="2">
        <v>307.20999999999998</v>
      </c>
      <c r="F5" s="2">
        <v>308.98</v>
      </c>
      <c r="G5" s="2">
        <v>7809.7</v>
      </c>
      <c r="H5" s="2">
        <v>11.066000000000001</v>
      </c>
      <c r="I5" s="2">
        <v>7809.6</v>
      </c>
      <c r="J5" s="2">
        <v>11.067</v>
      </c>
      <c r="K5">
        <f t="shared" ref="K5:K68" si="3">1050/(1+A5)</f>
        <v>525</v>
      </c>
      <c r="L5" s="2">
        <v>100</v>
      </c>
      <c r="M5">
        <f t="shared" ref="M5:M68" si="4">1050-K5</f>
        <v>525</v>
      </c>
      <c r="N5" s="6">
        <f t="shared" ref="N5:N68" si="5">(2*K5*L5)/(K5+L5)</f>
        <v>168</v>
      </c>
      <c r="O5">
        <f t="shared" ref="O5:O68" si="6">(2*M5*L5)/(M5+L5)</f>
        <v>168</v>
      </c>
      <c r="P5">
        <f t="shared" ref="P5:P68" si="7">(N5+O5)/2</f>
        <v>168</v>
      </c>
      <c r="Q5" s="6">
        <f t="shared" ref="Q5:Q68" si="8">(B5*0.001003)/(998.2*N5*0.000001)</f>
        <v>0.59810039022621675</v>
      </c>
      <c r="R5" s="6">
        <f t="shared" si="0"/>
        <v>7798.634</v>
      </c>
      <c r="S5" s="6">
        <f t="shared" si="1"/>
        <v>7798.5330000000004</v>
      </c>
      <c r="T5">
        <f t="shared" ref="T5:T68" si="9">(R5+S5)/2</f>
        <v>7798.5835000000006</v>
      </c>
      <c r="V5">
        <f t="shared" si="2"/>
        <v>0.15830000000000041</v>
      </c>
      <c r="X5">
        <f t="shared" ref="X5:X68" si="10">(C5+D5+293.15+293.15)/4</f>
        <v>297.29250000000002</v>
      </c>
      <c r="Y5">
        <f t="shared" ref="Y5:Y68" si="11">(1000000)/(E5-X5)</f>
        <v>100831.8628686669</v>
      </c>
      <c r="AA5" s="6">
        <f t="shared" ref="AA5:AA68" si="12">(Y5*P5*0.000001)/0.6</f>
        <v>28.232921603226728</v>
      </c>
      <c r="AB5" s="6">
        <f t="shared" ref="AB5:AB68" si="13">(T5*P5*0.000001)/(2*998.2*0.01*(Q5^2))</f>
        <v>0.1834548828824151</v>
      </c>
    </row>
    <row r="6" spans="1:28" ht="15.75" x14ac:dyDescent="0.25">
      <c r="A6">
        <v>1</v>
      </c>
      <c r="B6">
        <v>200</v>
      </c>
      <c r="C6" s="2">
        <v>299</v>
      </c>
      <c r="D6" s="2">
        <v>296.27999999999997</v>
      </c>
      <c r="E6" s="2">
        <v>303.81</v>
      </c>
      <c r="F6" s="2">
        <v>305.13</v>
      </c>
      <c r="G6" s="2">
        <v>15869</v>
      </c>
      <c r="H6" s="2">
        <v>27.053000000000001</v>
      </c>
      <c r="I6" s="2">
        <v>15869</v>
      </c>
      <c r="J6" s="2">
        <v>27.062999999999999</v>
      </c>
      <c r="K6">
        <f t="shared" si="3"/>
        <v>525</v>
      </c>
      <c r="L6" s="2">
        <v>100</v>
      </c>
      <c r="M6">
        <f t="shared" si="4"/>
        <v>525</v>
      </c>
      <c r="N6" s="6">
        <f t="shared" si="5"/>
        <v>168</v>
      </c>
      <c r="O6">
        <f t="shared" si="6"/>
        <v>168</v>
      </c>
      <c r="P6">
        <f t="shared" si="7"/>
        <v>168</v>
      </c>
      <c r="Q6" s="6">
        <f t="shared" si="8"/>
        <v>1.1962007804524335</v>
      </c>
      <c r="R6" s="6">
        <f t="shared" si="0"/>
        <v>15841.947</v>
      </c>
      <c r="S6" s="6">
        <f t="shared" si="1"/>
        <v>15841.937</v>
      </c>
      <c r="T6">
        <f t="shared" si="9"/>
        <v>15841.941999999999</v>
      </c>
      <c r="V6">
        <f t="shared" si="2"/>
        <v>0.11980000000000018</v>
      </c>
      <c r="X6">
        <f t="shared" si="10"/>
        <v>295.39499999999998</v>
      </c>
      <c r="Y6">
        <f t="shared" si="11"/>
        <v>118835.41295305973</v>
      </c>
      <c r="AA6" s="6">
        <f t="shared" si="12"/>
        <v>33.27391562685672</v>
      </c>
      <c r="AB6" s="6">
        <f t="shared" si="13"/>
        <v>9.3166971099303247E-2</v>
      </c>
    </row>
    <row r="7" spans="1:28" ht="15.75" x14ac:dyDescent="0.25">
      <c r="A7">
        <v>1</v>
      </c>
      <c r="B7">
        <v>300</v>
      </c>
      <c r="C7" s="2">
        <v>297.48</v>
      </c>
      <c r="D7" s="2">
        <v>295.23</v>
      </c>
      <c r="E7" s="2">
        <v>302.60000000000002</v>
      </c>
      <c r="F7" s="2">
        <v>303.8</v>
      </c>
      <c r="G7" s="2">
        <v>24190</v>
      </c>
      <c r="H7" s="2">
        <v>45.783000000000001</v>
      </c>
      <c r="I7" s="2">
        <v>24189</v>
      </c>
      <c r="J7" s="2">
        <v>45.807000000000002</v>
      </c>
      <c r="K7">
        <f t="shared" si="3"/>
        <v>525</v>
      </c>
      <c r="L7" s="2">
        <v>100</v>
      </c>
      <c r="M7">
        <f t="shared" si="4"/>
        <v>525</v>
      </c>
      <c r="N7" s="6">
        <f t="shared" si="5"/>
        <v>168</v>
      </c>
      <c r="O7">
        <f t="shared" si="6"/>
        <v>168</v>
      </c>
      <c r="P7">
        <f t="shared" si="7"/>
        <v>168</v>
      </c>
      <c r="Q7" s="6">
        <f t="shared" si="8"/>
        <v>1.79430117067865</v>
      </c>
      <c r="R7" s="6">
        <f t="shared" si="0"/>
        <v>24144.217000000001</v>
      </c>
      <c r="S7" s="6">
        <f t="shared" si="1"/>
        <v>24143.192999999999</v>
      </c>
      <c r="T7">
        <f t="shared" si="9"/>
        <v>24143.705000000002</v>
      </c>
      <c r="V7">
        <f t="shared" si="2"/>
        <v>0.10650000000000034</v>
      </c>
      <c r="X7">
        <f t="shared" si="10"/>
        <v>294.7525</v>
      </c>
      <c r="Y7">
        <f t="shared" si="11"/>
        <v>127429.11755336054</v>
      </c>
      <c r="AA7" s="6">
        <f t="shared" si="12"/>
        <v>35.680152914940948</v>
      </c>
      <c r="AB7" s="6">
        <f t="shared" si="13"/>
        <v>6.3106625184241344E-2</v>
      </c>
    </row>
    <row r="8" spans="1:28" ht="15.75" x14ac:dyDescent="0.25">
      <c r="A8">
        <v>1</v>
      </c>
      <c r="B8">
        <v>400</v>
      </c>
      <c r="C8" s="2">
        <v>296.69</v>
      </c>
      <c r="D8" s="2">
        <v>294.72000000000003</v>
      </c>
      <c r="E8" s="2">
        <v>301.91000000000003</v>
      </c>
      <c r="F8" s="2">
        <v>303.06</v>
      </c>
      <c r="G8" s="2">
        <v>32773</v>
      </c>
      <c r="H8" s="2">
        <v>66.528000000000006</v>
      </c>
      <c r="I8" s="2">
        <v>32772</v>
      </c>
      <c r="J8" s="2">
        <v>66.558999999999997</v>
      </c>
      <c r="K8">
        <f t="shared" si="3"/>
        <v>525</v>
      </c>
      <c r="L8" s="2">
        <v>100</v>
      </c>
      <c r="M8">
        <f t="shared" si="4"/>
        <v>525</v>
      </c>
      <c r="N8" s="6">
        <f t="shared" si="5"/>
        <v>168</v>
      </c>
      <c r="O8">
        <f t="shared" si="6"/>
        <v>168</v>
      </c>
      <c r="P8">
        <f t="shared" si="7"/>
        <v>168</v>
      </c>
      <c r="Q8" s="6">
        <f t="shared" si="8"/>
        <v>2.392401560904867</v>
      </c>
      <c r="R8" s="6">
        <f t="shared" si="0"/>
        <v>32706.472000000002</v>
      </c>
      <c r="S8" s="6">
        <f t="shared" si="1"/>
        <v>32705.440999999999</v>
      </c>
      <c r="T8">
        <f t="shared" si="9"/>
        <v>32705.9565</v>
      </c>
      <c r="V8">
        <f t="shared" si="2"/>
        <v>9.9100000000000243E-2</v>
      </c>
      <c r="X8">
        <f t="shared" si="10"/>
        <v>294.42750000000001</v>
      </c>
      <c r="Y8">
        <f t="shared" si="11"/>
        <v>133645.17206815875</v>
      </c>
      <c r="AA8" s="6">
        <f t="shared" si="12"/>
        <v>37.420648179084452</v>
      </c>
      <c r="AB8" s="6">
        <f t="shared" si="13"/>
        <v>4.8086195871859791E-2</v>
      </c>
    </row>
    <row r="9" spans="1:28" ht="15.75" x14ac:dyDescent="0.25">
      <c r="A9">
        <v>1</v>
      </c>
      <c r="B9">
        <v>500</v>
      </c>
      <c r="C9" s="2">
        <v>296.18</v>
      </c>
      <c r="D9" s="2">
        <v>294.41000000000003</v>
      </c>
      <c r="E9" s="2">
        <v>301.43</v>
      </c>
      <c r="F9" s="2">
        <v>302.56</v>
      </c>
      <c r="G9" s="2">
        <v>41623</v>
      </c>
      <c r="H9" s="2">
        <v>89.006</v>
      </c>
      <c r="I9" s="2">
        <v>41622</v>
      </c>
      <c r="J9" s="2">
        <v>89.114000000000004</v>
      </c>
      <c r="K9">
        <f t="shared" si="3"/>
        <v>525</v>
      </c>
      <c r="L9" s="2">
        <v>100</v>
      </c>
      <c r="M9">
        <f t="shared" si="4"/>
        <v>525</v>
      </c>
      <c r="N9" s="6">
        <f t="shared" si="5"/>
        <v>168</v>
      </c>
      <c r="O9">
        <f t="shared" si="6"/>
        <v>168</v>
      </c>
      <c r="P9">
        <f t="shared" si="7"/>
        <v>168</v>
      </c>
      <c r="Q9" s="6">
        <f t="shared" si="8"/>
        <v>2.9905019511310833</v>
      </c>
      <c r="R9" s="6">
        <f t="shared" si="0"/>
        <v>41533.993999999999</v>
      </c>
      <c r="S9" s="6">
        <f t="shared" si="1"/>
        <v>41532.885999999999</v>
      </c>
      <c r="T9">
        <f t="shared" si="9"/>
        <v>41533.440000000002</v>
      </c>
      <c r="V9">
        <f t="shared" si="2"/>
        <v>9.4100000000000253E-2</v>
      </c>
      <c r="X9">
        <f t="shared" si="10"/>
        <v>294.22249999999997</v>
      </c>
      <c r="Y9">
        <f t="shared" si="11"/>
        <v>138744.36351023166</v>
      </c>
      <c r="AA9" s="6">
        <f t="shared" si="12"/>
        <v>38.848421782864861</v>
      </c>
      <c r="AB9" s="6">
        <f t="shared" si="13"/>
        <v>3.908151971908138E-2</v>
      </c>
    </row>
    <row r="10" spans="1:28" ht="15.75" x14ac:dyDescent="0.25">
      <c r="A10">
        <v>1</v>
      </c>
      <c r="B10">
        <v>600</v>
      </c>
      <c r="C10" s="2">
        <v>295.83999999999997</v>
      </c>
      <c r="D10" s="2">
        <v>294.20999999999998</v>
      </c>
      <c r="E10" s="2">
        <v>301.07</v>
      </c>
      <c r="F10" s="2">
        <v>302.18</v>
      </c>
      <c r="G10" s="2">
        <v>50735</v>
      </c>
      <c r="H10" s="2">
        <v>113.56</v>
      </c>
      <c r="I10" s="2">
        <v>50733</v>
      </c>
      <c r="J10" s="2">
        <v>113.67</v>
      </c>
      <c r="K10">
        <f t="shared" si="3"/>
        <v>525</v>
      </c>
      <c r="L10" s="2">
        <v>100</v>
      </c>
      <c r="M10">
        <f t="shared" si="4"/>
        <v>525</v>
      </c>
      <c r="N10" s="6">
        <f t="shared" si="5"/>
        <v>168</v>
      </c>
      <c r="O10">
        <f t="shared" si="6"/>
        <v>168</v>
      </c>
      <c r="P10">
        <f t="shared" si="7"/>
        <v>168</v>
      </c>
      <c r="Q10" s="6">
        <f t="shared" si="8"/>
        <v>3.5886023413573001</v>
      </c>
      <c r="R10" s="6">
        <f t="shared" si="0"/>
        <v>50621.440000000002</v>
      </c>
      <c r="S10" s="6">
        <f t="shared" si="1"/>
        <v>50619.33</v>
      </c>
      <c r="T10">
        <f t="shared" si="9"/>
        <v>50620.385000000002</v>
      </c>
      <c r="V10">
        <f t="shared" si="2"/>
        <v>9.0300000000000297E-2</v>
      </c>
      <c r="X10">
        <f t="shared" si="10"/>
        <v>294.08749999999998</v>
      </c>
      <c r="Y10">
        <f t="shared" si="11"/>
        <v>143215.18080916544</v>
      </c>
      <c r="AA10" s="6">
        <f t="shared" si="12"/>
        <v>40.100250626566321</v>
      </c>
      <c r="AB10" s="6">
        <f t="shared" si="13"/>
        <v>3.3077790493184378E-2</v>
      </c>
    </row>
    <row r="11" spans="1:28" ht="15.75" x14ac:dyDescent="0.25">
      <c r="A11">
        <v>0.98</v>
      </c>
      <c r="B11">
        <v>10</v>
      </c>
      <c r="C11">
        <v>375.71720771935901</v>
      </c>
      <c r="D11">
        <v>369.70610709923699</v>
      </c>
      <c r="E11">
        <v>403.187760305506</v>
      </c>
      <c r="F11" s="2">
        <v>425.64</v>
      </c>
      <c r="G11">
        <v>774.81178394373899</v>
      </c>
      <c r="H11">
        <v>0.78845917921005304</v>
      </c>
      <c r="I11">
        <v>774.811792554254</v>
      </c>
      <c r="J11">
        <v>0.78845912895123405</v>
      </c>
      <c r="K11">
        <f t="shared" si="3"/>
        <v>530.30303030303025</v>
      </c>
      <c r="L11" s="2">
        <v>100</v>
      </c>
      <c r="M11">
        <f t="shared" si="4"/>
        <v>519.69696969696975</v>
      </c>
      <c r="N11" s="6">
        <f t="shared" si="5"/>
        <v>168.26923076923077</v>
      </c>
      <c r="O11">
        <f t="shared" si="6"/>
        <v>167.72616136919316</v>
      </c>
      <c r="P11">
        <f t="shared" si="7"/>
        <v>167.99769606921197</v>
      </c>
      <c r="Q11" s="6">
        <f t="shared" si="8"/>
        <v>5.9714342960185483E-2</v>
      </c>
      <c r="R11" s="6">
        <f t="shared" si="0"/>
        <v>774.02332476452898</v>
      </c>
      <c r="S11" s="6">
        <f t="shared" si="1"/>
        <v>774.02333342530278</v>
      </c>
      <c r="T11">
        <f t="shared" si="9"/>
        <v>774.02332909491588</v>
      </c>
      <c r="V11">
        <f t="shared" si="2"/>
        <v>1.3249000000000002</v>
      </c>
      <c r="X11">
        <f t="shared" si="10"/>
        <v>332.930828704649</v>
      </c>
      <c r="Y11">
        <f t="shared" si="11"/>
        <v>14233.471021495649</v>
      </c>
      <c r="AA11" s="6">
        <f t="shared" si="12"/>
        <v>3.985317231131936</v>
      </c>
      <c r="AB11" s="6">
        <f t="shared" si="13"/>
        <v>1.8266380455022022</v>
      </c>
    </row>
    <row r="12" spans="1:28" ht="15.75" x14ac:dyDescent="0.25">
      <c r="A12">
        <v>0.98</v>
      </c>
      <c r="B12">
        <v>50</v>
      </c>
      <c r="C12">
        <v>311.31678626958302</v>
      </c>
      <c r="D12">
        <v>306.56884299631298</v>
      </c>
      <c r="E12">
        <v>314.699177616866</v>
      </c>
      <c r="F12" s="2">
        <v>317.72000000000003</v>
      </c>
      <c r="G12">
        <v>3908.30550653206</v>
      </c>
      <c r="H12">
        <v>4.7823785987077096</v>
      </c>
      <c r="I12">
        <v>3908.3008996991198</v>
      </c>
      <c r="J12">
        <v>4.7823509125631398</v>
      </c>
      <c r="K12">
        <f t="shared" si="3"/>
        <v>530.30303030303025</v>
      </c>
      <c r="L12" s="2">
        <v>100</v>
      </c>
      <c r="M12">
        <f t="shared" si="4"/>
        <v>519.69696969696975</v>
      </c>
      <c r="N12" s="6">
        <f t="shared" si="5"/>
        <v>168.26923076923077</v>
      </c>
      <c r="O12">
        <f t="shared" si="6"/>
        <v>167.72616136919316</v>
      </c>
      <c r="P12">
        <f t="shared" si="7"/>
        <v>167.99769606921197</v>
      </c>
      <c r="Q12" s="6">
        <f t="shared" si="8"/>
        <v>0.29857171480092742</v>
      </c>
      <c r="R12" s="6">
        <f t="shared" si="0"/>
        <v>3903.5231279333525</v>
      </c>
      <c r="S12" s="6">
        <f t="shared" si="1"/>
        <v>3903.5185487865565</v>
      </c>
      <c r="T12">
        <f t="shared" si="9"/>
        <v>3903.5208383599547</v>
      </c>
      <c r="V12">
        <f t="shared" si="2"/>
        <v>0.2457000000000005</v>
      </c>
      <c r="X12">
        <f t="shared" si="10"/>
        <v>301.04640731647396</v>
      </c>
      <c r="Y12">
        <f t="shared" si="11"/>
        <v>73245.207968619041</v>
      </c>
      <c r="AA12" s="6">
        <f t="shared" si="12"/>
        <v>20.508376978063808</v>
      </c>
      <c r="AB12" s="6">
        <f t="shared" si="13"/>
        <v>0.36848086649256945</v>
      </c>
    </row>
    <row r="13" spans="1:28" ht="15.75" x14ac:dyDescent="0.25">
      <c r="A13">
        <v>0.98</v>
      </c>
      <c r="B13">
        <v>100</v>
      </c>
      <c r="C13">
        <v>303.21481793599497</v>
      </c>
      <c r="D13">
        <v>299.51894513728001</v>
      </c>
      <c r="E13">
        <v>307.15469989329398</v>
      </c>
      <c r="F13" s="2">
        <v>308.91000000000003</v>
      </c>
      <c r="G13">
        <v>7885.5989729078401</v>
      </c>
      <c r="H13">
        <v>11.342989162897901</v>
      </c>
      <c r="I13">
        <v>7885.5558862853504</v>
      </c>
      <c r="J13">
        <v>11.3436476204828</v>
      </c>
      <c r="K13">
        <f t="shared" si="3"/>
        <v>530.30303030303025</v>
      </c>
      <c r="L13" s="2">
        <v>100</v>
      </c>
      <c r="M13">
        <f t="shared" si="4"/>
        <v>519.69696969696975</v>
      </c>
      <c r="N13" s="6">
        <f t="shared" si="5"/>
        <v>168.26923076923077</v>
      </c>
      <c r="O13">
        <f t="shared" si="6"/>
        <v>167.72616136919316</v>
      </c>
      <c r="P13">
        <f t="shared" si="7"/>
        <v>167.99769606921197</v>
      </c>
      <c r="Q13" s="6">
        <f t="shared" si="8"/>
        <v>0.59714342960185485</v>
      </c>
      <c r="R13" s="6">
        <f t="shared" si="0"/>
        <v>7874.2559837449426</v>
      </c>
      <c r="S13" s="6">
        <f t="shared" si="1"/>
        <v>7874.212238664868</v>
      </c>
      <c r="T13">
        <f t="shared" si="9"/>
        <v>7874.2341112049053</v>
      </c>
      <c r="V13">
        <f t="shared" si="2"/>
        <v>0.15760000000000049</v>
      </c>
      <c r="X13">
        <f t="shared" si="10"/>
        <v>297.25844076831874</v>
      </c>
      <c r="Y13">
        <f t="shared" si="11"/>
        <v>101048.28373746746</v>
      </c>
      <c r="AA13" s="6">
        <f t="shared" si="12"/>
        <v>28.293131432737589</v>
      </c>
      <c r="AB13" s="6">
        <f t="shared" si="13"/>
        <v>0.18582612520913194</v>
      </c>
    </row>
    <row r="14" spans="1:28" ht="15.75" x14ac:dyDescent="0.25">
      <c r="A14">
        <v>0.98</v>
      </c>
      <c r="B14">
        <v>200</v>
      </c>
      <c r="C14">
        <v>298.96054504818198</v>
      </c>
      <c r="D14">
        <v>296.24696809964598</v>
      </c>
      <c r="E14">
        <v>303.78431431815898</v>
      </c>
      <c r="F14" s="2">
        <v>305.08999999999997</v>
      </c>
      <c r="G14">
        <v>16043.43066853</v>
      </c>
      <c r="H14">
        <v>27.759531537965501</v>
      </c>
      <c r="I14">
        <v>16043.2694612954</v>
      </c>
      <c r="J14">
        <v>27.769679233995301</v>
      </c>
      <c r="K14">
        <f t="shared" si="3"/>
        <v>530.30303030303025</v>
      </c>
      <c r="L14" s="2">
        <v>100</v>
      </c>
      <c r="M14">
        <f t="shared" si="4"/>
        <v>519.69696969696975</v>
      </c>
      <c r="N14" s="6">
        <f t="shared" si="5"/>
        <v>168.26923076923077</v>
      </c>
      <c r="O14">
        <f t="shared" si="6"/>
        <v>167.72616136919316</v>
      </c>
      <c r="P14">
        <f t="shared" si="7"/>
        <v>167.99769606921197</v>
      </c>
      <c r="Q14" s="6">
        <f t="shared" si="8"/>
        <v>1.1942868592037097</v>
      </c>
      <c r="R14" s="6">
        <f t="shared" si="0"/>
        <v>16015.671136992034</v>
      </c>
      <c r="S14" s="6">
        <f t="shared" si="1"/>
        <v>16015.499782061404</v>
      </c>
      <c r="T14">
        <f t="shared" si="9"/>
        <v>16015.585459526719</v>
      </c>
      <c r="V14">
        <f t="shared" si="2"/>
        <v>0.11939999999999998</v>
      </c>
      <c r="X14">
        <f t="shared" si="10"/>
        <v>295.37687828695698</v>
      </c>
      <c r="Y14">
        <f t="shared" si="11"/>
        <v>118942.32632740375</v>
      </c>
      <c r="AA14" s="6">
        <f t="shared" si="12"/>
        <v>33.303394646860333</v>
      </c>
      <c r="AB14" s="6">
        <f t="shared" si="13"/>
        <v>9.4489005116846977E-2</v>
      </c>
    </row>
    <row r="15" spans="1:28" ht="15.75" x14ac:dyDescent="0.25">
      <c r="A15">
        <v>0.98</v>
      </c>
      <c r="B15">
        <v>300</v>
      </c>
      <c r="C15">
        <v>297.45590877064302</v>
      </c>
      <c r="D15">
        <v>295.213095270081</v>
      </c>
      <c r="E15">
        <v>302.57953709925698</v>
      </c>
      <c r="F15" s="2">
        <v>303.77</v>
      </c>
      <c r="G15">
        <v>24482.9848828332</v>
      </c>
      <c r="H15">
        <v>47.022372464638003</v>
      </c>
      <c r="I15">
        <v>24482.587575658901</v>
      </c>
      <c r="J15">
        <v>47.045854504467997</v>
      </c>
      <c r="K15">
        <f t="shared" si="3"/>
        <v>530.30303030303025</v>
      </c>
      <c r="L15" s="2">
        <v>100</v>
      </c>
      <c r="M15">
        <f t="shared" si="4"/>
        <v>519.69696969696975</v>
      </c>
      <c r="N15" s="6">
        <f t="shared" si="5"/>
        <v>168.26923076923077</v>
      </c>
      <c r="O15">
        <f t="shared" si="6"/>
        <v>167.72616136919316</v>
      </c>
      <c r="P15">
        <f t="shared" si="7"/>
        <v>167.99769606921197</v>
      </c>
      <c r="Q15" s="6">
        <f t="shared" si="8"/>
        <v>1.7914302888055644</v>
      </c>
      <c r="R15" s="6">
        <f t="shared" si="0"/>
        <v>24435.962510368561</v>
      </c>
      <c r="S15" s="6">
        <f t="shared" si="1"/>
        <v>24435.541721154434</v>
      </c>
      <c r="T15">
        <f t="shared" si="9"/>
        <v>24435.752115761497</v>
      </c>
      <c r="V15">
        <f t="shared" si="2"/>
        <v>0.10620000000000004</v>
      </c>
      <c r="X15">
        <f t="shared" si="10"/>
        <v>294.74225101018101</v>
      </c>
      <c r="Y15">
        <f t="shared" si="11"/>
        <v>127595.18902772391</v>
      </c>
      <c r="AA15" s="6">
        <f t="shared" si="12"/>
        <v>35.726162976955351</v>
      </c>
      <c r="AB15" s="6">
        <f t="shared" si="13"/>
        <v>6.4073972403252133E-2</v>
      </c>
    </row>
    <row r="16" spans="1:28" ht="15.75" x14ac:dyDescent="0.25">
      <c r="A16">
        <v>0.98</v>
      </c>
      <c r="B16">
        <v>400</v>
      </c>
      <c r="C16">
        <v>296.66525127385898</v>
      </c>
      <c r="D16">
        <v>294.70568205816699</v>
      </c>
      <c r="E16">
        <v>301.88838621091202</v>
      </c>
      <c r="F16" s="2">
        <v>303.02999999999997</v>
      </c>
      <c r="G16">
        <v>33206.836146310197</v>
      </c>
      <c r="H16">
        <v>68.397979277457594</v>
      </c>
      <c r="I16">
        <v>33206.242290050497</v>
      </c>
      <c r="J16">
        <v>68.430863726740597</v>
      </c>
      <c r="K16">
        <f t="shared" si="3"/>
        <v>530.30303030303025</v>
      </c>
      <c r="L16" s="2">
        <v>100</v>
      </c>
      <c r="M16">
        <f t="shared" si="4"/>
        <v>519.69696969696975</v>
      </c>
      <c r="N16" s="6">
        <f t="shared" si="5"/>
        <v>168.26923076923077</v>
      </c>
      <c r="O16">
        <f t="shared" si="6"/>
        <v>167.72616136919316</v>
      </c>
      <c r="P16">
        <f t="shared" si="7"/>
        <v>167.99769606921197</v>
      </c>
      <c r="Q16" s="6">
        <f t="shared" si="8"/>
        <v>2.3885737184074194</v>
      </c>
      <c r="R16" s="6">
        <f t="shared" si="0"/>
        <v>33138.438167032742</v>
      </c>
      <c r="S16" s="6">
        <f t="shared" si="1"/>
        <v>33137.811426323758</v>
      </c>
      <c r="T16">
        <f t="shared" si="9"/>
        <v>33138.124796678254</v>
      </c>
      <c r="V16">
        <f t="shared" si="2"/>
        <v>9.8799999999999957E-2</v>
      </c>
      <c r="X16">
        <f t="shared" si="10"/>
        <v>294.41773333300648</v>
      </c>
      <c r="Y16">
        <f t="shared" si="11"/>
        <v>133857.10945792985</v>
      </c>
      <c r="AA16" s="6">
        <f t="shared" si="12"/>
        <v>37.479476652360894</v>
      </c>
      <c r="AB16" s="6">
        <f t="shared" si="13"/>
        <v>4.8877208569566961E-2</v>
      </c>
    </row>
    <row r="17" spans="1:28" ht="15.75" x14ac:dyDescent="0.25">
      <c r="A17">
        <v>0.98</v>
      </c>
      <c r="B17">
        <v>500</v>
      </c>
      <c r="C17">
        <v>296.16786397016398</v>
      </c>
      <c r="D17">
        <v>294.40226370668898</v>
      </c>
      <c r="E17">
        <v>301.41158809499802</v>
      </c>
      <c r="F17" s="2">
        <v>302.52999999999997</v>
      </c>
      <c r="G17">
        <v>42218.0853477606</v>
      </c>
      <c r="H17">
        <v>91.622451885095103</v>
      </c>
      <c r="I17">
        <v>42216.654448909801</v>
      </c>
      <c r="J17">
        <v>91.733393013273897</v>
      </c>
      <c r="K17">
        <f t="shared" si="3"/>
        <v>530.30303030303025</v>
      </c>
      <c r="L17" s="2">
        <v>100</v>
      </c>
      <c r="M17">
        <f t="shared" si="4"/>
        <v>519.69696969696975</v>
      </c>
      <c r="N17" s="6">
        <f t="shared" si="5"/>
        <v>168.26923076923077</v>
      </c>
      <c r="O17">
        <f t="shared" si="6"/>
        <v>167.72616136919316</v>
      </c>
      <c r="P17">
        <f t="shared" si="7"/>
        <v>167.99769606921197</v>
      </c>
      <c r="Q17" s="6">
        <f t="shared" si="8"/>
        <v>2.9857171480092735</v>
      </c>
      <c r="R17" s="6">
        <f t="shared" si="0"/>
        <v>42126.462895875506</v>
      </c>
      <c r="S17" s="6">
        <f t="shared" si="1"/>
        <v>42124.921055896528</v>
      </c>
      <c r="T17">
        <f t="shared" si="9"/>
        <v>42125.691975886017</v>
      </c>
      <c r="V17">
        <f t="shared" si="2"/>
        <v>9.3799999999999953E-2</v>
      </c>
      <c r="X17">
        <f t="shared" si="10"/>
        <v>294.21753191921323</v>
      </c>
      <c r="Y17">
        <f t="shared" si="11"/>
        <v>139003.64072301821</v>
      </c>
      <c r="AA17" s="6">
        <f t="shared" si="12"/>
        <v>38.920485644499252</v>
      </c>
      <c r="AB17" s="6">
        <f t="shared" si="13"/>
        <v>3.9765412107791567E-2</v>
      </c>
    </row>
    <row r="18" spans="1:28" ht="15.75" x14ac:dyDescent="0.25">
      <c r="A18">
        <v>0.98</v>
      </c>
      <c r="B18">
        <v>600</v>
      </c>
      <c r="C18">
        <v>295.82105767610898</v>
      </c>
      <c r="D18">
        <v>294.19932294687499</v>
      </c>
      <c r="E18">
        <v>301.05098919840901</v>
      </c>
      <c r="F18" s="2">
        <v>302.16000000000003</v>
      </c>
      <c r="G18">
        <v>51510.737684616499</v>
      </c>
      <c r="H18">
        <v>117.04616393971401</v>
      </c>
      <c r="I18">
        <v>51509.464627663503</v>
      </c>
      <c r="J18">
        <v>117.18801071225199</v>
      </c>
      <c r="K18">
        <f t="shared" si="3"/>
        <v>530.30303030303025</v>
      </c>
      <c r="L18" s="2">
        <v>100</v>
      </c>
      <c r="M18">
        <f t="shared" si="4"/>
        <v>519.69696969696975</v>
      </c>
      <c r="N18" s="6">
        <f t="shared" si="5"/>
        <v>168.26923076923077</v>
      </c>
      <c r="O18">
        <f t="shared" si="6"/>
        <v>167.72616136919316</v>
      </c>
      <c r="P18">
        <f t="shared" si="7"/>
        <v>167.99769606921197</v>
      </c>
      <c r="Q18" s="6">
        <f t="shared" si="8"/>
        <v>3.5828605776111289</v>
      </c>
      <c r="R18" s="6">
        <f t="shared" si="0"/>
        <v>51393.691520676788</v>
      </c>
      <c r="S18" s="6">
        <f t="shared" si="1"/>
        <v>51392.276616951254</v>
      </c>
      <c r="T18">
        <f t="shared" si="9"/>
        <v>51392.984068814025</v>
      </c>
      <c r="V18">
        <f t="shared" si="2"/>
        <v>9.0100000000000471E-2</v>
      </c>
      <c r="X18">
        <f t="shared" si="10"/>
        <v>294.08009515574599</v>
      </c>
      <c r="Y18">
        <f t="shared" si="11"/>
        <v>143453.62214370715</v>
      </c>
      <c r="AA18" s="6">
        <f t="shared" si="12"/>
        <v>40.166463354876818</v>
      </c>
      <c r="AB18" s="6">
        <f t="shared" si="13"/>
        <v>3.368990472797799E-2</v>
      </c>
    </row>
    <row r="19" spans="1:28" ht="15.75" x14ac:dyDescent="0.25">
      <c r="A19">
        <v>0.96</v>
      </c>
      <c r="B19">
        <v>10</v>
      </c>
      <c r="C19">
        <v>375.01080090513199</v>
      </c>
      <c r="D19">
        <v>368.99164348466701</v>
      </c>
      <c r="E19">
        <v>402.21602768423799</v>
      </c>
      <c r="F19" s="2">
        <v>424.53</v>
      </c>
      <c r="G19">
        <v>781.61371847347095</v>
      </c>
      <c r="H19">
        <v>0.80537215271044704</v>
      </c>
      <c r="I19">
        <v>781.61372782962303</v>
      </c>
      <c r="J19">
        <v>0.80537219808650196</v>
      </c>
      <c r="K19">
        <f t="shared" si="3"/>
        <v>535.71428571428578</v>
      </c>
      <c r="L19" s="2">
        <v>100</v>
      </c>
      <c r="M19">
        <f t="shared" si="4"/>
        <v>514.28571428571422</v>
      </c>
      <c r="N19" s="6">
        <f t="shared" si="5"/>
        <v>168.53932584269663</v>
      </c>
      <c r="O19">
        <f t="shared" si="6"/>
        <v>167.44186046511626</v>
      </c>
      <c r="P19">
        <f t="shared" si="7"/>
        <v>167.99059315390645</v>
      </c>
      <c r="Q19" s="6">
        <f t="shared" si="8"/>
        <v>5.9618646897749289E-2</v>
      </c>
      <c r="R19" s="6">
        <f t="shared" si="0"/>
        <v>780.80834632076051</v>
      </c>
      <c r="S19" s="6">
        <f t="shared" si="1"/>
        <v>780.80835563153653</v>
      </c>
      <c r="T19">
        <f t="shared" si="9"/>
        <v>780.80835097614852</v>
      </c>
      <c r="V19">
        <f t="shared" si="2"/>
        <v>1.3137999999999999</v>
      </c>
      <c r="X19">
        <f t="shared" si="10"/>
        <v>332.57561109744972</v>
      </c>
      <c r="Y19">
        <f t="shared" si="11"/>
        <v>14359.477570812143</v>
      </c>
      <c r="AA19" s="6">
        <f t="shared" si="12"/>
        <v>4.0204285908349133</v>
      </c>
      <c r="AB19" s="6">
        <f t="shared" si="13"/>
        <v>1.8484921975960706</v>
      </c>
    </row>
    <row r="20" spans="1:28" ht="15.75" x14ac:dyDescent="0.25">
      <c r="A20">
        <v>0.96</v>
      </c>
      <c r="B20">
        <v>50</v>
      </c>
      <c r="C20">
        <v>311.17648835258899</v>
      </c>
      <c r="D20">
        <v>306.43737300853098</v>
      </c>
      <c r="E20">
        <v>314.55770806771199</v>
      </c>
      <c r="F20" s="2">
        <v>317.57</v>
      </c>
      <c r="G20">
        <v>3944.680639705</v>
      </c>
      <c r="H20">
        <v>4.8973406848801098</v>
      </c>
      <c r="I20">
        <v>3944.67470395796</v>
      </c>
      <c r="J20">
        <v>4.8975010585547096</v>
      </c>
      <c r="K20">
        <f t="shared" si="3"/>
        <v>535.71428571428578</v>
      </c>
      <c r="L20" s="2">
        <v>100</v>
      </c>
      <c r="M20">
        <f t="shared" si="4"/>
        <v>514.28571428571422</v>
      </c>
      <c r="N20" s="6">
        <f t="shared" si="5"/>
        <v>168.53932584269663</v>
      </c>
      <c r="O20">
        <f t="shared" si="6"/>
        <v>167.44186046511626</v>
      </c>
      <c r="P20">
        <f t="shared" si="7"/>
        <v>167.99059315390645</v>
      </c>
      <c r="Q20" s="6">
        <f t="shared" si="8"/>
        <v>0.29809323448874642</v>
      </c>
      <c r="R20" s="6">
        <f t="shared" si="0"/>
        <v>3939.78329902012</v>
      </c>
      <c r="S20" s="6">
        <f t="shared" si="1"/>
        <v>3939.7772028994054</v>
      </c>
      <c r="T20">
        <f t="shared" si="9"/>
        <v>3939.7802509597627</v>
      </c>
      <c r="V20">
        <f t="shared" si="2"/>
        <v>0.24420000000000017</v>
      </c>
      <c r="X20">
        <f t="shared" si="10"/>
        <v>300.97846534027997</v>
      </c>
      <c r="Y20">
        <f t="shared" si="11"/>
        <v>73641.809051682721</v>
      </c>
      <c r="AA20" s="6">
        <f t="shared" si="12"/>
        <v>20.618551972531499</v>
      </c>
      <c r="AB20" s="6">
        <f t="shared" si="13"/>
        <v>0.37308274405813457</v>
      </c>
    </row>
    <row r="21" spans="1:28" ht="15.75" x14ac:dyDescent="0.25">
      <c r="A21">
        <v>0.96</v>
      </c>
      <c r="B21">
        <v>100</v>
      </c>
      <c r="C21">
        <v>303.14424872809298</v>
      </c>
      <c r="D21">
        <v>299.458306564194</v>
      </c>
      <c r="E21">
        <v>307.09537644276401</v>
      </c>
      <c r="F21" s="2">
        <v>308.83999999999997</v>
      </c>
      <c r="G21">
        <v>7964.2466137562697</v>
      </c>
      <c r="H21">
        <v>11.6320626969288</v>
      </c>
      <c r="I21">
        <v>7964.23065943662</v>
      </c>
      <c r="J21">
        <v>11.633903203796301</v>
      </c>
      <c r="K21">
        <f t="shared" si="3"/>
        <v>535.71428571428578</v>
      </c>
      <c r="L21" s="2">
        <v>100</v>
      </c>
      <c r="M21">
        <f t="shared" si="4"/>
        <v>514.28571428571422</v>
      </c>
      <c r="N21" s="6">
        <f t="shared" si="5"/>
        <v>168.53932584269663</v>
      </c>
      <c r="O21">
        <f t="shared" si="6"/>
        <v>167.44186046511626</v>
      </c>
      <c r="P21">
        <f t="shared" si="7"/>
        <v>167.99059315390645</v>
      </c>
      <c r="Q21" s="6">
        <f t="shared" si="8"/>
        <v>0.59618646897749283</v>
      </c>
      <c r="R21" s="6">
        <f t="shared" si="0"/>
        <v>7952.6145510593406</v>
      </c>
      <c r="S21" s="6">
        <f t="shared" si="1"/>
        <v>7952.5967562328242</v>
      </c>
      <c r="T21">
        <f t="shared" si="9"/>
        <v>7952.6056536460819</v>
      </c>
      <c r="V21">
        <f t="shared" si="2"/>
        <v>0.15689999999999998</v>
      </c>
      <c r="X21">
        <f t="shared" si="10"/>
        <v>297.22563882307173</v>
      </c>
      <c r="Y21">
        <f t="shared" si="11"/>
        <v>101319.81604098396</v>
      </c>
      <c r="AA21" s="6">
        <f t="shared" si="12"/>
        <v>28.367959991615965</v>
      </c>
      <c r="AB21" s="6">
        <f t="shared" si="13"/>
        <v>0.18827064903884769</v>
      </c>
    </row>
    <row r="22" spans="1:28" ht="15.75" x14ac:dyDescent="0.25">
      <c r="A22">
        <v>0.96</v>
      </c>
      <c r="B22">
        <v>200</v>
      </c>
      <c r="C22">
        <v>298.92416082881499</v>
      </c>
      <c r="D22">
        <v>296.21879896041099</v>
      </c>
      <c r="E22">
        <v>303.753513542885</v>
      </c>
      <c r="F22" s="2">
        <v>305.05</v>
      </c>
      <c r="G22">
        <v>16224.044911283199</v>
      </c>
      <c r="H22">
        <v>28.500049307523099</v>
      </c>
      <c r="I22">
        <v>16223.9969106688</v>
      </c>
      <c r="J22">
        <v>28.5140837726859</v>
      </c>
      <c r="K22">
        <f t="shared" si="3"/>
        <v>535.71428571428578</v>
      </c>
      <c r="L22" s="2">
        <v>100</v>
      </c>
      <c r="M22">
        <f t="shared" si="4"/>
        <v>514.28571428571422</v>
      </c>
      <c r="N22" s="6">
        <f t="shared" si="5"/>
        <v>168.53932584269663</v>
      </c>
      <c r="O22">
        <f t="shared" si="6"/>
        <v>167.44186046511626</v>
      </c>
      <c r="P22">
        <f t="shared" si="7"/>
        <v>167.99059315390645</v>
      </c>
      <c r="Q22" s="6">
        <f t="shared" si="8"/>
        <v>1.1923729379549857</v>
      </c>
      <c r="R22" s="6">
        <f t="shared" si="0"/>
        <v>16195.544861975677</v>
      </c>
      <c r="S22" s="6">
        <f t="shared" si="1"/>
        <v>16195.482826896114</v>
      </c>
      <c r="T22">
        <f t="shared" si="9"/>
        <v>16195.513844435896</v>
      </c>
      <c r="V22">
        <f t="shared" si="2"/>
        <v>0.11900000000000034</v>
      </c>
      <c r="X22">
        <f t="shared" si="10"/>
        <v>295.36073994730646</v>
      </c>
      <c r="Y22">
        <f t="shared" si="11"/>
        <v>119150.12225836959</v>
      </c>
      <c r="AA22" s="6">
        <f t="shared" si="12"/>
        <v>33.360166187573299</v>
      </c>
      <c r="AB22" s="6">
        <f t="shared" si="13"/>
        <v>9.5853486134183929E-2</v>
      </c>
    </row>
    <row r="23" spans="1:28" ht="15.75" x14ac:dyDescent="0.25">
      <c r="A23">
        <v>0.96</v>
      </c>
      <c r="B23">
        <v>300</v>
      </c>
      <c r="C23">
        <v>297.43049621880903</v>
      </c>
      <c r="D23">
        <v>295.19466697565599</v>
      </c>
      <c r="E23">
        <v>302.55551671095799</v>
      </c>
      <c r="F23" s="2">
        <v>303.74</v>
      </c>
      <c r="G23">
        <v>24788.189652689402</v>
      </c>
      <c r="H23">
        <v>48.322004159957501</v>
      </c>
      <c r="I23">
        <v>24788.045223120502</v>
      </c>
      <c r="J23">
        <v>48.352076516803301</v>
      </c>
      <c r="K23">
        <f t="shared" si="3"/>
        <v>535.71428571428578</v>
      </c>
      <c r="L23" s="2">
        <v>100</v>
      </c>
      <c r="M23">
        <f t="shared" si="4"/>
        <v>514.28571428571422</v>
      </c>
      <c r="N23" s="6">
        <f t="shared" si="5"/>
        <v>168.53932584269663</v>
      </c>
      <c r="O23">
        <f t="shared" si="6"/>
        <v>167.44186046511626</v>
      </c>
      <c r="P23">
        <f t="shared" si="7"/>
        <v>167.99059315390645</v>
      </c>
      <c r="Q23" s="6">
        <f t="shared" si="8"/>
        <v>1.7885594069324784</v>
      </c>
      <c r="R23" s="6">
        <f t="shared" si="0"/>
        <v>24739.867648529445</v>
      </c>
      <c r="S23" s="6">
        <f t="shared" si="1"/>
        <v>24739.693146603699</v>
      </c>
      <c r="T23">
        <f t="shared" si="9"/>
        <v>24739.780397566574</v>
      </c>
      <c r="V23">
        <f t="shared" si="2"/>
        <v>0.10590000000000031</v>
      </c>
      <c r="X23">
        <f t="shared" si="10"/>
        <v>294.73129079861621</v>
      </c>
      <c r="Y23">
        <f t="shared" si="11"/>
        <v>127808.17057219941</v>
      </c>
      <c r="AA23" s="6">
        <f t="shared" si="12"/>
        <v>35.784283973899051</v>
      </c>
      <c r="AB23" s="6">
        <f t="shared" si="13"/>
        <v>6.5076847002311908E-2</v>
      </c>
    </row>
    <row r="24" spans="1:28" ht="15.75" x14ac:dyDescent="0.25">
      <c r="A24">
        <v>0.96</v>
      </c>
      <c r="B24">
        <v>400</v>
      </c>
      <c r="C24">
        <v>296.64497820320702</v>
      </c>
      <c r="D24">
        <v>294.69176006913801</v>
      </c>
      <c r="E24">
        <v>301.86698601796598</v>
      </c>
      <c r="F24" s="2">
        <v>303</v>
      </c>
      <c r="G24">
        <v>33658.905210181598</v>
      </c>
      <c r="H24">
        <v>70.360022708819997</v>
      </c>
      <c r="I24">
        <v>33658.636212032201</v>
      </c>
      <c r="J24">
        <v>70.416680021617694</v>
      </c>
      <c r="K24">
        <f t="shared" si="3"/>
        <v>535.71428571428578</v>
      </c>
      <c r="L24" s="2">
        <v>100</v>
      </c>
      <c r="M24">
        <f t="shared" si="4"/>
        <v>514.28571428571422</v>
      </c>
      <c r="N24" s="6">
        <f t="shared" si="5"/>
        <v>168.53932584269663</v>
      </c>
      <c r="O24">
        <f t="shared" si="6"/>
        <v>167.44186046511626</v>
      </c>
      <c r="P24">
        <f t="shared" si="7"/>
        <v>167.99059315390645</v>
      </c>
      <c r="Q24" s="6">
        <f t="shared" si="8"/>
        <v>2.3847458759099713</v>
      </c>
      <c r="R24" s="6">
        <f t="shared" si="0"/>
        <v>33588.545187472781</v>
      </c>
      <c r="S24" s="6">
        <f t="shared" si="1"/>
        <v>33588.219532010582</v>
      </c>
      <c r="T24">
        <f t="shared" si="9"/>
        <v>33588.382359741678</v>
      </c>
      <c r="V24">
        <f t="shared" si="2"/>
        <v>9.8500000000000226E-2</v>
      </c>
      <c r="X24">
        <f t="shared" si="10"/>
        <v>294.40918456808623</v>
      </c>
      <c r="Y24">
        <f t="shared" si="11"/>
        <v>134087.77462372958</v>
      </c>
      <c r="AA24" s="6">
        <f t="shared" si="12"/>
        <v>37.542474656212754</v>
      </c>
      <c r="AB24" s="6">
        <f t="shared" si="13"/>
        <v>4.9698385208927394E-2</v>
      </c>
    </row>
    <row r="25" spans="1:28" ht="15.75" x14ac:dyDescent="0.25">
      <c r="A25">
        <v>0.96</v>
      </c>
      <c r="B25">
        <v>500</v>
      </c>
      <c r="C25">
        <v>296.15057313274298</v>
      </c>
      <c r="D25">
        <v>294.39095303063402</v>
      </c>
      <c r="E25">
        <v>301.39155973784301</v>
      </c>
      <c r="F25" s="2">
        <v>302.5</v>
      </c>
      <c r="G25">
        <v>42838.303013487697</v>
      </c>
      <c r="H25">
        <v>94.4170385360284</v>
      </c>
      <c r="I25">
        <v>42837.756555107997</v>
      </c>
      <c r="J25">
        <v>94.537928135036594</v>
      </c>
      <c r="K25">
        <f t="shared" si="3"/>
        <v>535.71428571428578</v>
      </c>
      <c r="L25" s="2">
        <v>100</v>
      </c>
      <c r="M25">
        <f t="shared" si="4"/>
        <v>514.28571428571422</v>
      </c>
      <c r="N25" s="6">
        <f t="shared" si="5"/>
        <v>168.53932584269663</v>
      </c>
      <c r="O25">
        <f t="shared" si="6"/>
        <v>167.44186046511626</v>
      </c>
      <c r="P25">
        <f t="shared" si="7"/>
        <v>167.99059315390645</v>
      </c>
      <c r="Q25" s="6">
        <f t="shared" si="8"/>
        <v>2.9809323448874636</v>
      </c>
      <c r="R25" s="6">
        <f t="shared" si="0"/>
        <v>42743.885974951671</v>
      </c>
      <c r="S25" s="6">
        <f t="shared" si="1"/>
        <v>42743.218626972957</v>
      </c>
      <c r="T25">
        <f t="shared" si="9"/>
        <v>42743.552300962314</v>
      </c>
      <c r="V25">
        <f t="shared" si="2"/>
        <v>9.3500000000000222E-2</v>
      </c>
      <c r="X25">
        <f t="shared" si="10"/>
        <v>294.21038154084425</v>
      </c>
      <c r="Y25">
        <f t="shared" si="11"/>
        <v>139252.91540849546</v>
      </c>
      <c r="AA25" s="6">
        <f t="shared" si="12"/>
        <v>38.988633096473187</v>
      </c>
      <c r="AB25" s="6">
        <f t="shared" si="13"/>
        <v>4.0476576782044194E-2</v>
      </c>
    </row>
    <row r="26" spans="1:28" ht="15.75" x14ac:dyDescent="0.25">
      <c r="A26">
        <v>0.96</v>
      </c>
      <c r="B26">
        <v>600</v>
      </c>
      <c r="C26">
        <v>295.80566014046701</v>
      </c>
      <c r="D26">
        <v>294.18969896829702</v>
      </c>
      <c r="E26">
        <v>301.03181054669898</v>
      </c>
      <c r="F26" s="2">
        <v>302.13</v>
      </c>
      <c r="G26">
        <v>52320.627900530402</v>
      </c>
      <c r="H26">
        <v>120.755389536309</v>
      </c>
      <c r="I26">
        <v>52320.251933707601</v>
      </c>
      <c r="J26">
        <v>120.918329657787</v>
      </c>
      <c r="K26">
        <f t="shared" si="3"/>
        <v>535.71428571428578</v>
      </c>
      <c r="L26" s="2">
        <v>100</v>
      </c>
      <c r="M26">
        <f t="shared" si="4"/>
        <v>514.28571428571422</v>
      </c>
      <c r="N26" s="6">
        <f t="shared" si="5"/>
        <v>168.53932584269663</v>
      </c>
      <c r="O26">
        <f t="shared" si="6"/>
        <v>167.44186046511626</v>
      </c>
      <c r="P26">
        <f t="shared" si="7"/>
        <v>167.99059315390645</v>
      </c>
      <c r="Q26" s="6">
        <f t="shared" si="8"/>
        <v>3.5771188138649568</v>
      </c>
      <c r="R26" s="6">
        <f t="shared" si="0"/>
        <v>52199.872510994093</v>
      </c>
      <c r="S26" s="6">
        <f t="shared" si="1"/>
        <v>52199.333604049811</v>
      </c>
      <c r="T26">
        <f t="shared" si="9"/>
        <v>52199.603057521948</v>
      </c>
      <c r="V26">
        <f t="shared" si="2"/>
        <v>8.9800000000000185E-2</v>
      </c>
      <c r="X26">
        <f t="shared" si="10"/>
        <v>294.07383977719098</v>
      </c>
      <c r="Y26">
        <f t="shared" si="11"/>
        <v>143720.06338145497</v>
      </c>
      <c r="AA26" s="6">
        <f t="shared" si="12"/>
        <v>40.239364492612744</v>
      </c>
      <c r="AB26" s="6">
        <f t="shared" si="13"/>
        <v>3.4327159812723107E-2</v>
      </c>
    </row>
    <row r="27" spans="1:28" ht="15.75" x14ac:dyDescent="0.25">
      <c r="A27">
        <v>0.94</v>
      </c>
      <c r="B27">
        <v>10</v>
      </c>
      <c r="C27">
        <v>374.30128312689101</v>
      </c>
      <c r="D27">
        <v>368.27413742004001</v>
      </c>
      <c r="E27">
        <v>401.23722299501298</v>
      </c>
      <c r="F27" s="2">
        <v>423.42</v>
      </c>
      <c r="G27">
        <v>788.63803869911101</v>
      </c>
      <c r="H27">
        <v>0.82306054212436297</v>
      </c>
      <c r="I27">
        <v>788.63804791279699</v>
      </c>
      <c r="J27">
        <v>0.82306058995229203</v>
      </c>
      <c r="K27">
        <f t="shared" si="3"/>
        <v>541.23711340206182</v>
      </c>
      <c r="L27" s="2">
        <v>100</v>
      </c>
      <c r="M27">
        <f t="shared" si="4"/>
        <v>508.76288659793818</v>
      </c>
      <c r="N27" s="6">
        <f t="shared" si="5"/>
        <v>168.81028938906752</v>
      </c>
      <c r="O27">
        <f t="shared" si="6"/>
        <v>167.14648602878916</v>
      </c>
      <c r="P27">
        <f t="shared" si="7"/>
        <v>167.97838770892832</v>
      </c>
      <c r="Q27" s="6">
        <f t="shared" si="8"/>
        <v>5.9522950835313095E-2</v>
      </c>
      <c r="R27" s="6">
        <f t="shared" si="0"/>
        <v>787.81497815698663</v>
      </c>
      <c r="S27" s="6">
        <f t="shared" si="1"/>
        <v>787.81498732284467</v>
      </c>
      <c r="T27">
        <f t="shared" si="9"/>
        <v>787.81498273991565</v>
      </c>
      <c r="V27">
        <f t="shared" si="2"/>
        <v>1.3027000000000004</v>
      </c>
      <c r="X27">
        <f t="shared" si="10"/>
        <v>332.21885513673271</v>
      </c>
      <c r="Y27">
        <f t="shared" si="11"/>
        <v>14488.896666657816</v>
      </c>
      <c r="AA27" s="6">
        <f t="shared" si="12"/>
        <v>4.05636916957741</v>
      </c>
      <c r="AB27" s="6">
        <f t="shared" si="13"/>
        <v>1.8709456733978072</v>
      </c>
    </row>
    <row r="28" spans="1:28" ht="15.75" x14ac:dyDescent="0.25">
      <c r="A28">
        <v>0.94</v>
      </c>
      <c r="B28">
        <v>50</v>
      </c>
      <c r="C28">
        <v>311.03566180552599</v>
      </c>
      <c r="D28">
        <v>306.30557079968798</v>
      </c>
      <c r="E28">
        <v>314.41600469136898</v>
      </c>
      <c r="F28" s="2">
        <v>317.41000000000003</v>
      </c>
      <c r="G28">
        <v>3982.31331336938</v>
      </c>
      <c r="H28">
        <v>5.0181019872479302</v>
      </c>
      <c r="I28">
        <v>3982.3073979850001</v>
      </c>
      <c r="J28">
        <v>5.01828964129857</v>
      </c>
      <c r="K28">
        <f t="shared" si="3"/>
        <v>541.23711340206182</v>
      </c>
      <c r="L28" s="2">
        <v>100</v>
      </c>
      <c r="M28">
        <f t="shared" si="4"/>
        <v>508.76288659793818</v>
      </c>
      <c r="N28" s="6">
        <f t="shared" si="5"/>
        <v>168.81028938906752</v>
      </c>
      <c r="O28">
        <f t="shared" si="6"/>
        <v>167.14648602878916</v>
      </c>
      <c r="P28">
        <f t="shared" si="7"/>
        <v>167.97838770892832</v>
      </c>
      <c r="Q28" s="6">
        <f t="shared" si="8"/>
        <v>0.29761475417656547</v>
      </c>
      <c r="R28" s="6">
        <f t="shared" si="0"/>
        <v>3977.295211382132</v>
      </c>
      <c r="S28" s="6">
        <f t="shared" si="1"/>
        <v>3977.2891083437016</v>
      </c>
      <c r="T28">
        <f t="shared" si="9"/>
        <v>3977.2921598629168</v>
      </c>
      <c r="V28">
        <f t="shared" si="2"/>
        <v>0.24260000000000048</v>
      </c>
      <c r="X28">
        <f t="shared" si="10"/>
        <v>300.91030815130347</v>
      </c>
      <c r="Y28">
        <f t="shared" si="11"/>
        <v>74042.830522175282</v>
      </c>
      <c r="AA28" s="6">
        <f t="shared" si="12"/>
        <v>20.729325487534052</v>
      </c>
      <c r="AB28" s="6">
        <f t="shared" si="13"/>
        <v>0.37781955009054041</v>
      </c>
    </row>
    <row r="29" spans="1:28" ht="15.75" x14ac:dyDescent="0.25">
      <c r="A29">
        <v>0.94</v>
      </c>
      <c r="B29">
        <v>100</v>
      </c>
      <c r="C29">
        <v>303.07340325646697</v>
      </c>
      <c r="D29">
        <v>299.397558289149</v>
      </c>
      <c r="E29">
        <v>307.03585021482297</v>
      </c>
      <c r="F29" s="2">
        <v>308.77</v>
      </c>
      <c r="G29">
        <v>8045.78793134841</v>
      </c>
      <c r="H29">
        <v>11.9370091739464</v>
      </c>
      <c r="I29">
        <v>8045.7718397176204</v>
      </c>
      <c r="J29">
        <v>11.939036869263701</v>
      </c>
      <c r="K29">
        <f t="shared" si="3"/>
        <v>541.23711340206182</v>
      </c>
      <c r="L29" s="2">
        <v>100</v>
      </c>
      <c r="M29">
        <f t="shared" si="4"/>
        <v>508.76288659793818</v>
      </c>
      <c r="N29" s="6">
        <f t="shared" si="5"/>
        <v>168.81028938906752</v>
      </c>
      <c r="O29">
        <f t="shared" si="6"/>
        <v>167.14648602878916</v>
      </c>
      <c r="P29">
        <f t="shared" si="7"/>
        <v>167.97838770892832</v>
      </c>
      <c r="Q29" s="6">
        <f t="shared" si="8"/>
        <v>0.59522950835313093</v>
      </c>
      <c r="R29" s="6">
        <f t="shared" si="0"/>
        <v>8033.8509221744634</v>
      </c>
      <c r="S29" s="6">
        <f t="shared" si="1"/>
        <v>8033.8328028483566</v>
      </c>
      <c r="T29">
        <f t="shared" si="9"/>
        <v>8033.84186251141</v>
      </c>
      <c r="V29">
        <f t="shared" si="2"/>
        <v>0.15620000000000003</v>
      </c>
      <c r="X29">
        <f t="shared" si="10"/>
        <v>297.19274038640401</v>
      </c>
      <c r="Y29">
        <f t="shared" si="11"/>
        <v>101593.9085747887</v>
      </c>
      <c r="AA29" s="6">
        <f t="shared" si="12"/>
        <v>28.442634939068792</v>
      </c>
      <c r="AB29" s="6">
        <f t="shared" si="13"/>
        <v>0.19079202608146012</v>
      </c>
    </row>
    <row r="30" spans="1:28" ht="15.75" x14ac:dyDescent="0.25">
      <c r="A30">
        <v>0.94</v>
      </c>
      <c r="B30">
        <v>200</v>
      </c>
      <c r="C30">
        <v>298.88760530801699</v>
      </c>
      <c r="D30">
        <v>296.19058436316698</v>
      </c>
      <c r="E30">
        <v>303.72250435784002</v>
      </c>
      <c r="F30" s="2">
        <v>305.01</v>
      </c>
      <c r="G30">
        <v>16411.854561719399</v>
      </c>
      <c r="H30">
        <v>29.285851226080499</v>
      </c>
      <c r="I30">
        <v>16411.804621253101</v>
      </c>
      <c r="J30">
        <v>29.298212200743901</v>
      </c>
      <c r="K30">
        <f t="shared" si="3"/>
        <v>541.23711340206182</v>
      </c>
      <c r="L30" s="2">
        <v>100</v>
      </c>
      <c r="M30">
        <f t="shared" si="4"/>
        <v>508.76288659793818</v>
      </c>
      <c r="N30" s="6">
        <f t="shared" si="5"/>
        <v>168.81028938906752</v>
      </c>
      <c r="O30">
        <f t="shared" si="6"/>
        <v>167.14648602878916</v>
      </c>
      <c r="P30">
        <f t="shared" si="7"/>
        <v>167.97838770892832</v>
      </c>
      <c r="Q30" s="6">
        <f t="shared" si="8"/>
        <v>1.1904590167062619</v>
      </c>
      <c r="R30" s="6">
        <f t="shared" si="0"/>
        <v>16382.568710493319</v>
      </c>
      <c r="S30" s="6">
        <f t="shared" si="1"/>
        <v>16382.506409052357</v>
      </c>
      <c r="T30">
        <f t="shared" si="9"/>
        <v>16382.537559772838</v>
      </c>
      <c r="V30">
        <f t="shared" si="2"/>
        <v>0.11860000000000014</v>
      </c>
      <c r="X30">
        <f t="shared" si="10"/>
        <v>295.34454741779598</v>
      </c>
      <c r="Y30">
        <f t="shared" si="11"/>
        <v>119360.84264414266</v>
      </c>
      <c r="AA30" s="6">
        <f t="shared" si="12"/>
        <v>33.416736504903632</v>
      </c>
      <c r="AB30" s="6">
        <f t="shared" si="13"/>
        <v>9.7265342873191274E-2</v>
      </c>
    </row>
    <row r="31" spans="1:28" ht="15.75" x14ac:dyDescent="0.25">
      <c r="A31">
        <v>0.94</v>
      </c>
      <c r="B31">
        <v>300</v>
      </c>
      <c r="C31">
        <v>297.40492932734003</v>
      </c>
      <c r="D31">
        <v>295.17620464621302</v>
      </c>
      <c r="E31">
        <v>302.53127835754799</v>
      </c>
      <c r="F31" s="2">
        <v>303.7</v>
      </c>
      <c r="G31">
        <v>25106.288019697</v>
      </c>
      <c r="H31">
        <v>49.701097192435498</v>
      </c>
      <c r="I31">
        <v>25106.140068829001</v>
      </c>
      <c r="J31">
        <v>49.734526544300799</v>
      </c>
      <c r="K31">
        <f t="shared" si="3"/>
        <v>541.23711340206182</v>
      </c>
      <c r="L31" s="2">
        <v>100</v>
      </c>
      <c r="M31">
        <f t="shared" si="4"/>
        <v>508.76288659793818</v>
      </c>
      <c r="N31" s="6">
        <f t="shared" si="5"/>
        <v>168.81028938906752</v>
      </c>
      <c r="O31">
        <f t="shared" si="6"/>
        <v>167.14648602878916</v>
      </c>
      <c r="P31">
        <f t="shared" si="7"/>
        <v>167.97838770892832</v>
      </c>
      <c r="Q31" s="6">
        <f t="shared" si="8"/>
        <v>1.7856885250593928</v>
      </c>
      <c r="R31" s="6">
        <f t="shared" si="0"/>
        <v>25056.586922504564</v>
      </c>
      <c r="S31" s="6">
        <f t="shared" si="1"/>
        <v>25056.405542284701</v>
      </c>
      <c r="T31">
        <f t="shared" si="9"/>
        <v>25056.496232394631</v>
      </c>
      <c r="V31">
        <f t="shared" si="2"/>
        <v>0.10550000000000011</v>
      </c>
      <c r="X31">
        <f t="shared" si="10"/>
        <v>294.72028349338825</v>
      </c>
      <c r="Y31">
        <f t="shared" si="11"/>
        <v>128024.66489748156</v>
      </c>
      <c r="AA31" s="6">
        <f t="shared" si="12"/>
        <v>35.842294660757972</v>
      </c>
      <c r="AB31" s="6">
        <f t="shared" si="13"/>
        <v>6.6117248682294349E-2</v>
      </c>
    </row>
    <row r="32" spans="1:28" ht="15.75" x14ac:dyDescent="0.25">
      <c r="A32">
        <v>0.94</v>
      </c>
      <c r="B32">
        <v>400</v>
      </c>
      <c r="C32">
        <v>296.624610130674</v>
      </c>
      <c r="D32">
        <v>294.67782013014403</v>
      </c>
      <c r="E32">
        <v>301.84541216947201</v>
      </c>
      <c r="F32" s="2">
        <v>302.97000000000003</v>
      </c>
      <c r="G32">
        <v>34130.700810085596</v>
      </c>
      <c r="H32">
        <v>72.466920809638907</v>
      </c>
      <c r="I32">
        <v>34130.493077339197</v>
      </c>
      <c r="J32">
        <v>72.515397548804401</v>
      </c>
      <c r="K32">
        <f t="shared" si="3"/>
        <v>541.23711340206182</v>
      </c>
      <c r="L32" s="2">
        <v>100</v>
      </c>
      <c r="M32">
        <f t="shared" si="4"/>
        <v>508.76288659793818</v>
      </c>
      <c r="N32" s="6">
        <f t="shared" si="5"/>
        <v>168.81028938906752</v>
      </c>
      <c r="O32">
        <f t="shared" si="6"/>
        <v>167.14648602878916</v>
      </c>
      <c r="P32">
        <f t="shared" si="7"/>
        <v>167.97838770892832</v>
      </c>
      <c r="Q32" s="6">
        <f t="shared" si="8"/>
        <v>2.3809180334125237</v>
      </c>
      <c r="R32" s="6">
        <f t="shared" si="0"/>
        <v>34058.233889275958</v>
      </c>
      <c r="S32" s="6">
        <f t="shared" si="1"/>
        <v>34057.977679790391</v>
      </c>
      <c r="T32">
        <f t="shared" si="9"/>
        <v>34058.105784533174</v>
      </c>
      <c r="V32">
        <f t="shared" si="2"/>
        <v>9.8200000000000495E-2</v>
      </c>
      <c r="X32">
        <f t="shared" si="10"/>
        <v>294.4006075652045</v>
      </c>
      <c r="Y32">
        <f t="shared" si="11"/>
        <v>134321.85976066842</v>
      </c>
      <c r="AA32" s="6">
        <f t="shared" si="12"/>
        <v>37.605282394436429</v>
      </c>
      <c r="AB32" s="6">
        <f t="shared" si="13"/>
        <v>5.0551895954114509E-2</v>
      </c>
    </row>
    <row r="33" spans="1:28" ht="15.75" x14ac:dyDescent="0.25">
      <c r="A33">
        <v>0.94</v>
      </c>
      <c r="B33">
        <v>500</v>
      </c>
      <c r="C33">
        <v>296.133160818237</v>
      </c>
      <c r="D33">
        <v>294.379621381064</v>
      </c>
      <c r="E33">
        <v>301.37133311124398</v>
      </c>
      <c r="F33" s="2">
        <v>302.47000000000003</v>
      </c>
      <c r="G33">
        <v>43486.737473364003</v>
      </c>
      <c r="H33">
        <v>97.377740611726097</v>
      </c>
      <c r="I33">
        <v>43486.192550956897</v>
      </c>
      <c r="J33">
        <v>97.514591491060301</v>
      </c>
      <c r="K33">
        <f t="shared" si="3"/>
        <v>541.23711340206182</v>
      </c>
      <c r="L33" s="2">
        <v>100</v>
      </c>
      <c r="M33">
        <f t="shared" si="4"/>
        <v>508.76288659793818</v>
      </c>
      <c r="N33" s="6">
        <f t="shared" si="5"/>
        <v>168.81028938906752</v>
      </c>
      <c r="O33">
        <f t="shared" si="6"/>
        <v>167.14648602878916</v>
      </c>
      <c r="P33">
        <f t="shared" si="7"/>
        <v>167.97838770892832</v>
      </c>
      <c r="Q33" s="6">
        <f t="shared" si="8"/>
        <v>2.9761475417656542</v>
      </c>
      <c r="R33" s="6">
        <f t="shared" si="0"/>
        <v>43389.359732752273</v>
      </c>
      <c r="S33" s="6">
        <f t="shared" si="1"/>
        <v>43388.677959465836</v>
      </c>
      <c r="T33">
        <f t="shared" si="9"/>
        <v>43389.018846109058</v>
      </c>
      <c r="V33">
        <f t="shared" si="2"/>
        <v>9.3200000000000505E-2</v>
      </c>
      <c r="X33">
        <f t="shared" si="10"/>
        <v>294.20319554982524</v>
      </c>
      <c r="Y33">
        <f t="shared" si="11"/>
        <v>139506.25130052277</v>
      </c>
      <c r="AA33" s="6">
        <f t="shared" si="12"/>
        <v>39.056725281297339</v>
      </c>
      <c r="AB33" s="6">
        <f t="shared" si="13"/>
        <v>4.1217036416736172E-2</v>
      </c>
    </row>
    <row r="34" spans="1:28" ht="15.75" x14ac:dyDescent="0.25">
      <c r="A34">
        <v>0.94</v>
      </c>
      <c r="B34">
        <v>600</v>
      </c>
      <c r="C34">
        <v>295.790083976566</v>
      </c>
      <c r="D34">
        <v>294.18003160235799</v>
      </c>
      <c r="E34">
        <v>301.01241582376099</v>
      </c>
      <c r="F34" s="2">
        <v>302.10000000000002</v>
      </c>
      <c r="G34">
        <v>53167.706562013002</v>
      </c>
      <c r="H34">
        <v>124.998600808793</v>
      </c>
      <c r="I34">
        <v>53167.311784918304</v>
      </c>
      <c r="J34">
        <v>125.15787259788701</v>
      </c>
      <c r="K34">
        <f t="shared" si="3"/>
        <v>541.23711340206182</v>
      </c>
      <c r="L34" s="2">
        <v>100</v>
      </c>
      <c r="M34">
        <f t="shared" si="4"/>
        <v>508.76288659793818</v>
      </c>
      <c r="N34" s="6">
        <f t="shared" si="5"/>
        <v>168.81028938906752</v>
      </c>
      <c r="O34">
        <f t="shared" si="6"/>
        <v>167.14648602878916</v>
      </c>
      <c r="P34">
        <f t="shared" si="7"/>
        <v>167.97838770892832</v>
      </c>
      <c r="Q34" s="6">
        <f t="shared" si="8"/>
        <v>3.5713770501187856</v>
      </c>
      <c r="R34" s="6">
        <f t="shared" si="0"/>
        <v>53042.707961204207</v>
      </c>
      <c r="S34" s="6">
        <f t="shared" si="1"/>
        <v>53042.15391232042</v>
      </c>
      <c r="T34">
        <f t="shared" si="9"/>
        <v>53042.430936762314</v>
      </c>
      <c r="V34">
        <f t="shared" si="2"/>
        <v>8.9500000000000454E-2</v>
      </c>
      <c r="X34">
        <f t="shared" si="10"/>
        <v>294.06752889473097</v>
      </c>
      <c r="Y34">
        <f t="shared" si="11"/>
        <v>143990.82522422986</v>
      </c>
      <c r="AA34" s="6">
        <f t="shared" si="12"/>
        <v>40.312244443407039</v>
      </c>
      <c r="AB34" s="6">
        <f t="shared" si="13"/>
        <v>3.4991121308745071E-2</v>
      </c>
    </row>
    <row r="35" spans="1:28" ht="15.75" x14ac:dyDescent="0.25">
      <c r="A35">
        <v>0.91999999999999904</v>
      </c>
      <c r="B35">
        <v>10</v>
      </c>
      <c r="C35">
        <v>373.58860047659402</v>
      </c>
      <c r="D35">
        <v>367.55354093644399</v>
      </c>
      <c r="E35">
        <v>400.25122356943098</v>
      </c>
      <c r="F35" s="2">
        <v>422.3</v>
      </c>
      <c r="G35">
        <v>795.89675017793002</v>
      </c>
      <c r="H35">
        <v>0.84157722429016102</v>
      </c>
      <c r="I35">
        <v>795.89675927462804</v>
      </c>
      <c r="J35">
        <v>0.84157728330641002</v>
      </c>
      <c r="K35">
        <f t="shared" si="3"/>
        <v>546.87500000000023</v>
      </c>
      <c r="L35" s="2">
        <v>100</v>
      </c>
      <c r="M35">
        <f t="shared" si="4"/>
        <v>503.12499999999977</v>
      </c>
      <c r="N35" s="6">
        <f t="shared" si="5"/>
        <v>169.08212560386474</v>
      </c>
      <c r="O35">
        <f t="shared" si="6"/>
        <v>166.83937823834196</v>
      </c>
      <c r="P35">
        <f t="shared" si="7"/>
        <v>167.96075192110334</v>
      </c>
      <c r="Q35" s="6">
        <f t="shared" si="8"/>
        <v>5.94272547728769E-2</v>
      </c>
      <c r="R35" s="6">
        <f t="shared" si="0"/>
        <v>795.05517295363984</v>
      </c>
      <c r="S35" s="6">
        <f t="shared" si="1"/>
        <v>795.05518199132166</v>
      </c>
      <c r="T35">
        <f t="shared" si="9"/>
        <v>795.05517747248075</v>
      </c>
      <c r="V35">
        <f t="shared" si="2"/>
        <v>1.2915000000000003</v>
      </c>
      <c r="X35">
        <f t="shared" si="10"/>
        <v>331.86053535325948</v>
      </c>
      <c r="Y35">
        <f t="shared" si="11"/>
        <v>14621.873621730017</v>
      </c>
      <c r="AA35" s="6">
        <f t="shared" si="12"/>
        <v>4.0931681466685337</v>
      </c>
      <c r="AB35" s="6">
        <f t="shared" si="13"/>
        <v>1.8940270705677404</v>
      </c>
    </row>
    <row r="36" spans="1:28" ht="15.75" x14ac:dyDescent="0.25">
      <c r="A36">
        <v>0.91999999999999904</v>
      </c>
      <c r="B36">
        <v>50</v>
      </c>
      <c r="C36">
        <v>310.89430379225001</v>
      </c>
      <c r="D36">
        <v>306.17344869802503</v>
      </c>
      <c r="E36">
        <v>314.27407616042598</v>
      </c>
      <c r="F36" s="2">
        <v>317.26</v>
      </c>
      <c r="G36">
        <v>4021.2796892472002</v>
      </c>
      <c r="H36">
        <v>5.14500521919698</v>
      </c>
      <c r="I36">
        <v>4021.2731680022898</v>
      </c>
      <c r="J36">
        <v>5.1452201924579999</v>
      </c>
      <c r="K36">
        <f t="shared" si="3"/>
        <v>546.87500000000023</v>
      </c>
      <c r="L36" s="2">
        <v>100</v>
      </c>
      <c r="M36">
        <f t="shared" si="4"/>
        <v>503.12499999999977</v>
      </c>
      <c r="N36" s="6">
        <f t="shared" si="5"/>
        <v>169.08212560386474</v>
      </c>
      <c r="O36">
        <f t="shared" si="6"/>
        <v>166.83937823834196</v>
      </c>
      <c r="P36">
        <f t="shared" si="7"/>
        <v>167.96075192110334</v>
      </c>
      <c r="Q36" s="6">
        <f t="shared" si="8"/>
        <v>0.29713627386438446</v>
      </c>
      <c r="R36" s="6">
        <f t="shared" si="0"/>
        <v>4016.134684028003</v>
      </c>
      <c r="S36" s="6">
        <f t="shared" si="1"/>
        <v>4016.1279478098318</v>
      </c>
      <c r="T36">
        <f t="shared" si="9"/>
        <v>4016.1313159189176</v>
      </c>
      <c r="V36">
        <f t="shared" si="2"/>
        <v>0.24110000000000015</v>
      </c>
      <c r="X36">
        <f t="shared" si="10"/>
        <v>300.84193812256876</v>
      </c>
      <c r="Y36">
        <f t="shared" si="11"/>
        <v>74448.311741704427</v>
      </c>
      <c r="AA36" s="6">
        <f t="shared" si="12"/>
        <v>20.840657365655634</v>
      </c>
      <c r="AB36" s="6">
        <f t="shared" si="13"/>
        <v>0.38269854203011283</v>
      </c>
    </row>
    <row r="37" spans="1:28" ht="15.75" x14ac:dyDescent="0.25">
      <c r="A37">
        <v>0.91999999999999904</v>
      </c>
      <c r="B37">
        <v>100</v>
      </c>
      <c r="C37">
        <v>303.00231222048598</v>
      </c>
      <c r="D37">
        <v>299.33671376320098</v>
      </c>
      <c r="E37">
        <v>306.97613955972002</v>
      </c>
      <c r="F37" s="2">
        <v>308.7</v>
      </c>
      <c r="G37">
        <v>8130.3821917093901</v>
      </c>
      <c r="H37">
        <v>12.258714757688301</v>
      </c>
      <c r="I37">
        <v>8130.3702708110104</v>
      </c>
      <c r="J37">
        <v>12.260329442641201</v>
      </c>
      <c r="K37">
        <f t="shared" si="3"/>
        <v>546.87500000000023</v>
      </c>
      <c r="L37" s="2">
        <v>100</v>
      </c>
      <c r="M37">
        <f t="shared" si="4"/>
        <v>503.12499999999977</v>
      </c>
      <c r="N37" s="6">
        <f t="shared" si="5"/>
        <v>169.08212560386474</v>
      </c>
      <c r="O37">
        <f t="shared" si="6"/>
        <v>166.83937823834196</v>
      </c>
      <c r="P37">
        <f t="shared" si="7"/>
        <v>167.96075192110334</v>
      </c>
      <c r="Q37" s="6">
        <f t="shared" si="8"/>
        <v>0.59427254772876892</v>
      </c>
      <c r="R37" s="6">
        <f t="shared" si="0"/>
        <v>8118.1234769517014</v>
      </c>
      <c r="S37" s="6">
        <f t="shared" si="1"/>
        <v>8118.1099413683696</v>
      </c>
      <c r="T37">
        <f t="shared" si="9"/>
        <v>8118.1167091600355</v>
      </c>
      <c r="V37">
        <f t="shared" si="2"/>
        <v>0.15550000000000011</v>
      </c>
      <c r="X37">
        <f t="shared" si="10"/>
        <v>297.15975649592173</v>
      </c>
      <c r="Y37">
        <f t="shared" si="11"/>
        <v>101870.51518882612</v>
      </c>
      <c r="AA37" s="6">
        <f t="shared" si="12"/>
        <v>28.517080549509025</v>
      </c>
      <c r="AB37" s="6">
        <f t="shared" si="13"/>
        <v>0.19339453719499383</v>
      </c>
    </row>
    <row r="38" spans="1:28" ht="15.75" x14ac:dyDescent="0.25">
      <c r="A38">
        <v>0.91999999999999904</v>
      </c>
      <c r="B38">
        <v>200</v>
      </c>
      <c r="C38">
        <v>298.85092470303198</v>
      </c>
      <c r="D38">
        <v>296.16235313749399</v>
      </c>
      <c r="E38">
        <v>303.69131310274201</v>
      </c>
      <c r="F38" s="2">
        <v>304.97000000000003</v>
      </c>
      <c r="G38">
        <v>16606.560247315101</v>
      </c>
      <c r="H38">
        <v>30.114204182293399</v>
      </c>
      <c r="I38">
        <v>16606.5258610852</v>
      </c>
      <c r="J38">
        <v>30.1250163672849</v>
      </c>
      <c r="K38">
        <f t="shared" si="3"/>
        <v>546.87500000000023</v>
      </c>
      <c r="L38" s="2">
        <v>100</v>
      </c>
      <c r="M38">
        <f t="shared" si="4"/>
        <v>503.12499999999977</v>
      </c>
      <c r="N38" s="6">
        <f t="shared" si="5"/>
        <v>169.08212560386474</v>
      </c>
      <c r="O38">
        <f t="shared" si="6"/>
        <v>166.83937823834196</v>
      </c>
      <c r="P38">
        <f t="shared" si="7"/>
        <v>167.96075192110334</v>
      </c>
      <c r="Q38" s="6">
        <f t="shared" si="8"/>
        <v>1.1885450954575378</v>
      </c>
      <c r="R38" s="6">
        <f t="shared" si="0"/>
        <v>16576.446043132808</v>
      </c>
      <c r="S38" s="6">
        <f t="shared" si="1"/>
        <v>16576.400844717915</v>
      </c>
      <c r="T38">
        <f t="shared" si="9"/>
        <v>16576.423443925363</v>
      </c>
      <c r="V38">
        <f t="shared" si="2"/>
        <v>0.1182000000000005</v>
      </c>
      <c r="X38">
        <f t="shared" si="10"/>
        <v>295.32831946013147</v>
      </c>
      <c r="Y38">
        <f t="shared" si="11"/>
        <v>119574.40633517514</v>
      </c>
      <c r="AA38" s="6">
        <f t="shared" si="12"/>
        <v>33.473011997625932</v>
      </c>
      <c r="AB38" s="6">
        <f t="shared" si="13"/>
        <v>9.8723320171935788E-2</v>
      </c>
    </row>
    <row r="39" spans="1:28" ht="15.75" x14ac:dyDescent="0.25">
      <c r="A39">
        <v>0.91999999999999904</v>
      </c>
      <c r="B39">
        <v>300</v>
      </c>
      <c r="C39">
        <v>297.37919506215599</v>
      </c>
      <c r="D39">
        <v>295.15769552752403</v>
      </c>
      <c r="E39">
        <v>302.50679623460502</v>
      </c>
      <c r="F39" s="2">
        <v>303.67</v>
      </c>
      <c r="G39">
        <v>25437.987098528101</v>
      </c>
      <c r="H39">
        <v>51.162746338248901</v>
      </c>
      <c r="I39">
        <v>25437.834041254799</v>
      </c>
      <c r="J39">
        <v>51.197784861707703</v>
      </c>
      <c r="K39">
        <f t="shared" si="3"/>
        <v>546.87500000000023</v>
      </c>
      <c r="L39" s="2">
        <v>100</v>
      </c>
      <c r="M39">
        <f t="shared" si="4"/>
        <v>503.12499999999977</v>
      </c>
      <c r="N39" s="6">
        <f t="shared" si="5"/>
        <v>169.08212560386474</v>
      </c>
      <c r="O39">
        <f t="shared" si="6"/>
        <v>166.83937823834196</v>
      </c>
      <c r="P39">
        <f t="shared" si="7"/>
        <v>167.96075192110334</v>
      </c>
      <c r="Q39" s="6">
        <f t="shared" si="8"/>
        <v>1.7828176431863068</v>
      </c>
      <c r="R39" s="6">
        <f t="shared" si="0"/>
        <v>25386.824352189851</v>
      </c>
      <c r="S39" s="6">
        <f t="shared" si="1"/>
        <v>25386.636256393092</v>
      </c>
      <c r="T39">
        <f t="shared" si="9"/>
        <v>25386.730304291472</v>
      </c>
      <c r="V39">
        <f t="shared" si="2"/>
        <v>0.10520000000000039</v>
      </c>
      <c r="X39">
        <f t="shared" si="10"/>
        <v>294.70922264742001</v>
      </c>
      <c r="Y39">
        <f t="shared" si="11"/>
        <v>128245.02248282186</v>
      </c>
      <c r="AA39" s="6">
        <f t="shared" si="12"/>
        <v>35.900217343922606</v>
      </c>
      <c r="AB39" s="6">
        <f t="shared" si="13"/>
        <v>6.7197508622943311E-2</v>
      </c>
    </row>
    <row r="40" spans="1:28" ht="15.75" x14ac:dyDescent="0.25">
      <c r="A40">
        <v>0.91999999999999904</v>
      </c>
      <c r="B40">
        <v>400</v>
      </c>
      <c r="C40">
        <v>296.60405252796397</v>
      </c>
      <c r="D40">
        <v>294.66384007824502</v>
      </c>
      <c r="E40">
        <v>301.823568946183</v>
      </c>
      <c r="F40" s="2">
        <v>302.94</v>
      </c>
      <c r="G40">
        <v>34623.4952655456</v>
      </c>
      <c r="H40">
        <v>74.695613206029094</v>
      </c>
      <c r="I40">
        <v>34623.283247251798</v>
      </c>
      <c r="J40">
        <v>74.747465556214294</v>
      </c>
      <c r="K40">
        <f t="shared" si="3"/>
        <v>546.87500000000023</v>
      </c>
      <c r="L40" s="2">
        <v>100</v>
      </c>
      <c r="M40">
        <f t="shared" si="4"/>
        <v>503.12499999999977</v>
      </c>
      <c r="N40" s="6">
        <f t="shared" si="5"/>
        <v>169.08212560386474</v>
      </c>
      <c r="O40">
        <f t="shared" si="6"/>
        <v>166.83937823834196</v>
      </c>
      <c r="P40">
        <f t="shared" si="7"/>
        <v>167.96075192110334</v>
      </c>
      <c r="Q40" s="6">
        <f t="shared" si="8"/>
        <v>2.3770901909150757</v>
      </c>
      <c r="R40" s="6">
        <f t="shared" si="0"/>
        <v>34548.79965233957</v>
      </c>
      <c r="S40" s="6">
        <f t="shared" si="1"/>
        <v>34548.535781695588</v>
      </c>
      <c r="T40">
        <f t="shared" si="9"/>
        <v>34548.667717017583</v>
      </c>
      <c r="V40">
        <f t="shared" si="2"/>
        <v>9.7900000000000209E-2</v>
      </c>
      <c r="X40">
        <f t="shared" si="10"/>
        <v>294.39197315155224</v>
      </c>
      <c r="Y40">
        <f t="shared" si="11"/>
        <v>134560.60146899908</v>
      </c>
      <c r="AA40" s="6">
        <f t="shared" si="12"/>
        <v>37.668166336148353</v>
      </c>
      <c r="AB40" s="6">
        <f t="shared" si="13"/>
        <v>5.1439913985046999E-2</v>
      </c>
    </row>
    <row r="41" spans="1:28" ht="15.75" x14ac:dyDescent="0.25">
      <c r="A41">
        <v>0.91999999999999904</v>
      </c>
      <c r="B41">
        <v>500</v>
      </c>
      <c r="C41">
        <v>296.115570343211</v>
      </c>
      <c r="D41">
        <v>294.36824630450701</v>
      </c>
      <c r="E41">
        <v>301.350849941202</v>
      </c>
      <c r="F41" s="2">
        <v>302.45</v>
      </c>
      <c r="G41">
        <v>44164.750460786403</v>
      </c>
      <c r="H41">
        <v>100.623195275821</v>
      </c>
      <c r="I41">
        <v>44164.255807508402</v>
      </c>
      <c r="J41">
        <v>100.736165222727</v>
      </c>
      <c r="K41">
        <f t="shared" si="3"/>
        <v>546.87500000000023</v>
      </c>
      <c r="L41" s="2">
        <v>100</v>
      </c>
      <c r="M41">
        <f t="shared" si="4"/>
        <v>503.12499999999977</v>
      </c>
      <c r="N41" s="6">
        <f t="shared" si="5"/>
        <v>169.08212560386474</v>
      </c>
      <c r="O41">
        <f t="shared" si="6"/>
        <v>166.83937823834196</v>
      </c>
      <c r="P41">
        <f t="shared" si="7"/>
        <v>167.96075192110334</v>
      </c>
      <c r="Q41" s="6">
        <f t="shared" si="8"/>
        <v>2.9713627386438444</v>
      </c>
      <c r="R41" s="6">
        <f t="shared" si="0"/>
        <v>44064.127265510579</v>
      </c>
      <c r="S41" s="6">
        <f t="shared" si="1"/>
        <v>44063.519642285675</v>
      </c>
      <c r="T41">
        <f t="shared" si="9"/>
        <v>44063.823453898127</v>
      </c>
      <c r="V41">
        <f t="shared" si="2"/>
        <v>9.300000000000011E-2</v>
      </c>
      <c r="X41">
        <f t="shared" si="10"/>
        <v>294.19595416192948</v>
      </c>
      <c r="Y41">
        <f t="shared" si="11"/>
        <v>139764.43974166113</v>
      </c>
      <c r="AA41" s="6">
        <f t="shared" si="12"/>
        <v>39.124900651401902</v>
      </c>
      <c r="AB41" s="6">
        <f t="shared" si="13"/>
        <v>4.1988569759255252E-2</v>
      </c>
    </row>
    <row r="42" spans="1:28" ht="15.75" x14ac:dyDescent="0.25">
      <c r="A42">
        <v>0.91999999999999904</v>
      </c>
      <c r="B42">
        <v>600</v>
      </c>
      <c r="C42">
        <v>295.77435575482002</v>
      </c>
      <c r="D42">
        <v>294.17033358090998</v>
      </c>
      <c r="E42">
        <v>300.99275354553401</v>
      </c>
      <c r="F42" s="2">
        <v>302.07</v>
      </c>
      <c r="G42">
        <v>54054.687164823299</v>
      </c>
      <c r="H42">
        <v>129.28897616826401</v>
      </c>
      <c r="I42">
        <v>54054.276071240602</v>
      </c>
      <c r="J42">
        <v>129.46090093843</v>
      </c>
      <c r="K42">
        <f t="shared" si="3"/>
        <v>546.87500000000023</v>
      </c>
      <c r="L42" s="2">
        <v>100</v>
      </c>
      <c r="M42">
        <f t="shared" si="4"/>
        <v>503.12499999999977</v>
      </c>
      <c r="N42" s="6">
        <f t="shared" si="5"/>
        <v>169.08212560386474</v>
      </c>
      <c r="O42">
        <f t="shared" si="6"/>
        <v>166.83937823834196</v>
      </c>
      <c r="P42">
        <f t="shared" si="7"/>
        <v>167.96075192110334</v>
      </c>
      <c r="Q42" s="6">
        <f t="shared" si="8"/>
        <v>3.5656352863726135</v>
      </c>
      <c r="R42" s="6">
        <f t="shared" si="0"/>
        <v>53925.398188655032</v>
      </c>
      <c r="S42" s="6">
        <f t="shared" si="1"/>
        <v>53924.815170302172</v>
      </c>
      <c r="T42">
        <f t="shared" si="9"/>
        <v>53925.106679478602</v>
      </c>
      <c r="V42">
        <f t="shared" si="2"/>
        <v>8.9200000000000154E-2</v>
      </c>
      <c r="X42">
        <f t="shared" si="10"/>
        <v>294.06117233393252</v>
      </c>
      <c r="Y42">
        <f t="shared" si="11"/>
        <v>144267.22698224819</v>
      </c>
      <c r="AA42" s="6">
        <f t="shared" si="12"/>
        <v>40.385386535851488</v>
      </c>
      <c r="AB42" s="6">
        <f t="shared" si="13"/>
        <v>3.5684319895213611E-2</v>
      </c>
    </row>
    <row r="43" spans="1:28" ht="15.75" x14ac:dyDescent="0.25">
      <c r="A43">
        <v>0.9</v>
      </c>
      <c r="B43">
        <v>10</v>
      </c>
      <c r="C43">
        <v>372.87269690631899</v>
      </c>
      <c r="D43">
        <v>366.82980292448502</v>
      </c>
      <c r="E43">
        <v>399.25790622993298</v>
      </c>
      <c r="F43" s="2">
        <v>421.18</v>
      </c>
      <c r="G43">
        <v>803.402854430498</v>
      </c>
      <c r="H43">
        <v>0.86097966795991798</v>
      </c>
      <c r="I43">
        <v>803.40285315242397</v>
      </c>
      <c r="J43">
        <v>0.86097979866301799</v>
      </c>
      <c r="K43">
        <f t="shared" si="3"/>
        <v>552.63157894736844</v>
      </c>
      <c r="L43" s="2">
        <v>100</v>
      </c>
      <c r="M43">
        <f t="shared" si="4"/>
        <v>497.36842105263156</v>
      </c>
      <c r="N43" s="6">
        <f t="shared" si="5"/>
        <v>169.35483870967744</v>
      </c>
      <c r="O43">
        <f t="shared" si="6"/>
        <v>166.51982378854623</v>
      </c>
      <c r="P43">
        <f t="shared" si="7"/>
        <v>167.93733124911182</v>
      </c>
      <c r="Q43" s="6">
        <f t="shared" si="8"/>
        <v>5.9331558710440692E-2</v>
      </c>
      <c r="R43" s="6">
        <f t="shared" si="0"/>
        <v>802.5418747625381</v>
      </c>
      <c r="S43" s="6">
        <f t="shared" si="1"/>
        <v>802.54187335376093</v>
      </c>
      <c r="T43">
        <f t="shared" si="9"/>
        <v>802.54187405814946</v>
      </c>
      <c r="V43">
        <f t="shared" si="2"/>
        <v>1.2803000000000002</v>
      </c>
      <c r="X43">
        <f t="shared" si="10"/>
        <v>331.50062495770101</v>
      </c>
      <c r="Y43">
        <f t="shared" si="11"/>
        <v>14758.561459723385</v>
      </c>
      <c r="AA43" s="6">
        <f t="shared" si="12"/>
        <v>4.130855707703236</v>
      </c>
      <c r="AB43" s="6">
        <f t="shared" si="13"/>
        <v>1.9177671363571827</v>
      </c>
    </row>
    <row r="44" spans="1:28" ht="15.75" x14ac:dyDescent="0.25">
      <c r="A44">
        <v>0.9</v>
      </c>
      <c r="B44">
        <v>50</v>
      </c>
      <c r="C44">
        <v>310.75241156840099</v>
      </c>
      <c r="D44">
        <v>306.041004394288</v>
      </c>
      <c r="E44">
        <v>314.13192612486102</v>
      </c>
      <c r="F44" s="2">
        <v>317.10000000000002</v>
      </c>
      <c r="G44">
        <v>4061.6580220205001</v>
      </c>
      <c r="H44">
        <v>5.2784445738228003</v>
      </c>
      <c r="I44">
        <v>4061.6510871760302</v>
      </c>
      <c r="J44">
        <v>5.2786839899748896</v>
      </c>
      <c r="K44">
        <f t="shared" si="3"/>
        <v>552.63157894736844</v>
      </c>
      <c r="L44" s="2">
        <v>100</v>
      </c>
      <c r="M44">
        <f t="shared" si="4"/>
        <v>497.36842105263156</v>
      </c>
      <c r="N44" s="6">
        <f t="shared" si="5"/>
        <v>169.35483870967744</v>
      </c>
      <c r="O44">
        <f t="shared" si="6"/>
        <v>166.51982378854623</v>
      </c>
      <c r="P44">
        <f t="shared" si="7"/>
        <v>167.93733124911182</v>
      </c>
      <c r="Q44" s="6">
        <f t="shared" si="8"/>
        <v>0.29665779355220345</v>
      </c>
      <c r="R44" s="6">
        <f t="shared" si="0"/>
        <v>4056.3795774466771</v>
      </c>
      <c r="S44" s="6">
        <f t="shared" si="1"/>
        <v>4056.3724031860552</v>
      </c>
      <c r="T44">
        <f t="shared" si="9"/>
        <v>4056.3759903163664</v>
      </c>
      <c r="V44">
        <f t="shared" si="2"/>
        <v>0.23950000000000046</v>
      </c>
      <c r="X44">
        <f t="shared" si="10"/>
        <v>300.77335399067226</v>
      </c>
      <c r="Y44">
        <f t="shared" si="11"/>
        <v>74858.299970599954</v>
      </c>
      <c r="AA44" s="6">
        <f t="shared" si="12"/>
        <v>20.952505198180035</v>
      </c>
      <c r="AB44" s="6">
        <f t="shared" si="13"/>
        <v>0.38772728593465994</v>
      </c>
    </row>
    <row r="45" spans="1:28" ht="15.75" x14ac:dyDescent="0.25">
      <c r="A45">
        <v>0.9</v>
      </c>
      <c r="B45">
        <v>100</v>
      </c>
      <c r="C45">
        <v>302.93092023198102</v>
      </c>
      <c r="D45">
        <v>299.27576635063701</v>
      </c>
      <c r="E45">
        <v>306.91621290764499</v>
      </c>
      <c r="F45" s="2">
        <v>308.63</v>
      </c>
      <c r="G45">
        <v>8218.2245080833709</v>
      </c>
      <c r="H45">
        <v>12.5968821470303</v>
      </c>
      <c r="I45">
        <v>8218.2139284182194</v>
      </c>
      <c r="J45">
        <v>12.598732114849501</v>
      </c>
      <c r="K45">
        <f t="shared" si="3"/>
        <v>552.63157894736844</v>
      </c>
      <c r="L45" s="2">
        <v>100</v>
      </c>
      <c r="M45">
        <f t="shared" si="4"/>
        <v>497.36842105263156</v>
      </c>
      <c r="N45" s="6">
        <f t="shared" si="5"/>
        <v>169.35483870967744</v>
      </c>
      <c r="O45">
        <f t="shared" si="6"/>
        <v>166.51982378854623</v>
      </c>
      <c r="P45">
        <f t="shared" si="7"/>
        <v>167.93733124911182</v>
      </c>
      <c r="Q45" s="6">
        <f t="shared" si="8"/>
        <v>0.59331558710440691</v>
      </c>
      <c r="R45" s="6">
        <f t="shared" si="0"/>
        <v>8205.6276259363403</v>
      </c>
      <c r="S45" s="6">
        <f t="shared" si="1"/>
        <v>8205.6151963033699</v>
      </c>
      <c r="T45">
        <f t="shared" si="9"/>
        <v>8205.6214111198551</v>
      </c>
      <c r="V45">
        <f t="shared" si="2"/>
        <v>0.15480000000000019</v>
      </c>
      <c r="X45">
        <f t="shared" si="10"/>
        <v>297.12667164565448</v>
      </c>
      <c r="Y45">
        <f t="shared" si="11"/>
        <v>102149.83248323017</v>
      </c>
      <c r="AA45" s="6">
        <f t="shared" si="12"/>
        <v>28.591283757962518</v>
      </c>
      <c r="AB45" s="6">
        <f t="shared" si="13"/>
        <v>0.19608286600749128</v>
      </c>
    </row>
    <row r="46" spans="1:28" ht="15.75" x14ac:dyDescent="0.25">
      <c r="A46">
        <v>0.9</v>
      </c>
      <c r="B46">
        <v>200</v>
      </c>
      <c r="C46">
        <v>298.81400871913598</v>
      </c>
      <c r="D46">
        <v>296.13404187880099</v>
      </c>
      <c r="E46">
        <v>303.65985340623001</v>
      </c>
      <c r="F46" s="2">
        <v>304.93</v>
      </c>
      <c r="G46">
        <v>16810.0637928918</v>
      </c>
      <c r="H46">
        <v>30.985513319859599</v>
      </c>
      <c r="I46">
        <v>16810.030998753999</v>
      </c>
      <c r="J46">
        <v>30.999438077731899</v>
      </c>
      <c r="K46">
        <f t="shared" si="3"/>
        <v>552.63157894736844</v>
      </c>
      <c r="L46" s="2">
        <v>100</v>
      </c>
      <c r="M46">
        <f t="shared" si="4"/>
        <v>497.36842105263156</v>
      </c>
      <c r="N46" s="6">
        <f t="shared" si="5"/>
        <v>169.35483870967744</v>
      </c>
      <c r="O46">
        <f t="shared" si="6"/>
        <v>166.51982378854623</v>
      </c>
      <c r="P46">
        <f t="shared" si="7"/>
        <v>167.93733124911182</v>
      </c>
      <c r="Q46" s="6">
        <f t="shared" si="8"/>
        <v>1.1866311742088138</v>
      </c>
      <c r="R46" s="6">
        <f t="shared" si="0"/>
        <v>16779.078279571942</v>
      </c>
      <c r="S46" s="6">
        <f t="shared" si="1"/>
        <v>16779.031560676267</v>
      </c>
      <c r="T46">
        <f t="shared" si="9"/>
        <v>16779.054920124105</v>
      </c>
      <c r="V46">
        <f t="shared" si="2"/>
        <v>0.11780000000000029</v>
      </c>
      <c r="X46">
        <f t="shared" si="10"/>
        <v>295.31201264948425</v>
      </c>
      <c r="Y46">
        <f t="shared" si="11"/>
        <v>119791.45615492421</v>
      </c>
      <c r="AA46" s="6">
        <f t="shared" si="12"/>
        <v>33.529095755171603</v>
      </c>
      <c r="AB46" s="6">
        <f t="shared" si="13"/>
        <v>0.10023875745645755</v>
      </c>
    </row>
    <row r="47" spans="1:28" ht="15.75" x14ac:dyDescent="0.25">
      <c r="A47">
        <v>0.9</v>
      </c>
      <c r="B47">
        <v>300</v>
      </c>
      <c r="C47">
        <v>297.35328269021102</v>
      </c>
      <c r="D47">
        <v>295.13914006871897</v>
      </c>
      <c r="E47">
        <v>302.48206499721601</v>
      </c>
      <c r="F47" s="2">
        <v>303.64</v>
      </c>
      <c r="G47">
        <v>25784.2318928967</v>
      </c>
      <c r="H47">
        <v>52.712737454947003</v>
      </c>
      <c r="I47">
        <v>25784.0964095774</v>
      </c>
      <c r="J47">
        <v>52.750379754411803</v>
      </c>
      <c r="K47">
        <f t="shared" si="3"/>
        <v>552.63157894736844</v>
      </c>
      <c r="L47" s="2">
        <v>100</v>
      </c>
      <c r="M47">
        <f t="shared" si="4"/>
        <v>497.36842105263156</v>
      </c>
      <c r="N47" s="6">
        <f t="shared" si="5"/>
        <v>169.35483870967744</v>
      </c>
      <c r="O47">
        <f t="shared" si="6"/>
        <v>166.51982378854623</v>
      </c>
      <c r="P47">
        <f t="shared" si="7"/>
        <v>167.93733124911182</v>
      </c>
      <c r="Q47" s="6">
        <f t="shared" si="8"/>
        <v>1.7799467613132205</v>
      </c>
      <c r="R47" s="6">
        <f t="shared" si="0"/>
        <v>25731.519155441754</v>
      </c>
      <c r="S47" s="6">
        <f t="shared" si="1"/>
        <v>25731.346029822987</v>
      </c>
      <c r="T47">
        <f t="shared" si="9"/>
        <v>25731.432592632373</v>
      </c>
      <c r="V47">
        <f t="shared" si="2"/>
        <v>0.10490000000000009</v>
      </c>
      <c r="X47">
        <f t="shared" si="10"/>
        <v>294.69810568973247</v>
      </c>
      <c r="Y47">
        <f t="shared" si="11"/>
        <v>128469.32524924615</v>
      </c>
      <c r="AA47" s="6">
        <f t="shared" si="12"/>
        <v>35.957992716220893</v>
      </c>
      <c r="AB47" s="6">
        <f t="shared" si="13"/>
        <v>6.8320278345397126E-2</v>
      </c>
    </row>
    <row r="48" spans="1:28" ht="15.75" x14ac:dyDescent="0.25">
      <c r="A48">
        <v>0.9</v>
      </c>
      <c r="B48">
        <v>400</v>
      </c>
      <c r="C48">
        <v>296.58332162974301</v>
      </c>
      <c r="D48">
        <v>294.649818284579</v>
      </c>
      <c r="E48">
        <v>301.80146843996698</v>
      </c>
      <c r="F48" s="2">
        <v>302.91000000000003</v>
      </c>
      <c r="G48">
        <v>35138.725969751897</v>
      </c>
      <c r="H48">
        <v>77.065432404511199</v>
      </c>
      <c r="I48">
        <v>35138.527562265299</v>
      </c>
      <c r="J48">
        <v>77.123458431154901</v>
      </c>
      <c r="K48">
        <f t="shared" si="3"/>
        <v>552.63157894736844</v>
      </c>
      <c r="L48" s="2">
        <v>100</v>
      </c>
      <c r="M48">
        <f t="shared" si="4"/>
        <v>497.36842105263156</v>
      </c>
      <c r="N48" s="6">
        <f t="shared" si="5"/>
        <v>169.35483870967744</v>
      </c>
      <c r="O48">
        <f t="shared" si="6"/>
        <v>166.51982378854623</v>
      </c>
      <c r="P48">
        <f t="shared" si="7"/>
        <v>167.93733124911182</v>
      </c>
      <c r="Q48" s="6">
        <f t="shared" si="8"/>
        <v>2.3732623484176276</v>
      </c>
      <c r="R48" s="6">
        <f t="shared" si="0"/>
        <v>35061.660537347387</v>
      </c>
      <c r="S48" s="6">
        <f t="shared" si="1"/>
        <v>35061.404103834146</v>
      </c>
      <c r="T48">
        <f t="shared" si="9"/>
        <v>35061.532320590763</v>
      </c>
      <c r="V48">
        <f t="shared" si="2"/>
        <v>9.7600000000000478E-2</v>
      </c>
      <c r="X48">
        <f t="shared" si="10"/>
        <v>294.38328497858049</v>
      </c>
      <c r="Y48">
        <f t="shared" si="11"/>
        <v>134803.89170815892</v>
      </c>
      <c r="AA48" s="6">
        <f t="shared" si="12"/>
        <v>37.731009692437468</v>
      </c>
      <c r="AB48" s="6">
        <f t="shared" si="13"/>
        <v>5.2364755510160912E-2</v>
      </c>
    </row>
    <row r="49" spans="1:28" ht="15.75" x14ac:dyDescent="0.25">
      <c r="A49">
        <v>0.9</v>
      </c>
      <c r="B49">
        <v>500</v>
      </c>
      <c r="C49">
        <v>296.09781085680498</v>
      </c>
      <c r="D49">
        <v>294.35683557457997</v>
      </c>
      <c r="E49">
        <v>301.330104723023</v>
      </c>
      <c r="F49" s="2">
        <v>302.42</v>
      </c>
      <c r="G49">
        <v>44874.562934641603</v>
      </c>
      <c r="H49">
        <v>104.050331230586</v>
      </c>
      <c r="I49">
        <v>44874.109625788697</v>
      </c>
      <c r="J49">
        <v>104.151806883506</v>
      </c>
      <c r="K49">
        <f t="shared" si="3"/>
        <v>552.63157894736844</v>
      </c>
      <c r="L49" s="2">
        <v>100</v>
      </c>
      <c r="M49">
        <f t="shared" si="4"/>
        <v>497.36842105263156</v>
      </c>
      <c r="N49" s="6">
        <f t="shared" si="5"/>
        <v>169.35483870967744</v>
      </c>
      <c r="O49">
        <f t="shared" si="6"/>
        <v>166.51982378854623</v>
      </c>
      <c r="P49">
        <f t="shared" si="7"/>
        <v>167.93733124911182</v>
      </c>
      <c r="Q49" s="6">
        <f t="shared" si="8"/>
        <v>2.9665779355220341</v>
      </c>
      <c r="R49" s="6">
        <f t="shared" si="0"/>
        <v>44770.512603411014</v>
      </c>
      <c r="S49" s="6">
        <f t="shared" si="1"/>
        <v>44769.95781890519</v>
      </c>
      <c r="T49">
        <f t="shared" si="9"/>
        <v>44770.235211158099</v>
      </c>
      <c r="V49">
        <f t="shared" si="2"/>
        <v>9.2700000000000393E-2</v>
      </c>
      <c r="X49">
        <f t="shared" si="10"/>
        <v>294.18866160784626</v>
      </c>
      <c r="Y49">
        <f t="shared" si="11"/>
        <v>140027.72043017964</v>
      </c>
      <c r="AA49" s="6">
        <f t="shared" si="12"/>
        <v>39.193136116568496</v>
      </c>
      <c r="AB49" s="6">
        <f t="shared" si="13"/>
        <v>4.2793473362721587E-2</v>
      </c>
    </row>
    <row r="50" spans="1:28" ht="15.75" x14ac:dyDescent="0.25">
      <c r="A50">
        <v>0.9</v>
      </c>
      <c r="B50">
        <v>600</v>
      </c>
      <c r="C50">
        <v>295.75844500665602</v>
      </c>
      <c r="D50">
        <v>294.16059308108203</v>
      </c>
      <c r="E50">
        <v>300.97281024460602</v>
      </c>
      <c r="F50" s="2">
        <v>302.04000000000002</v>
      </c>
      <c r="G50">
        <v>54984.216049580296</v>
      </c>
      <c r="H50">
        <v>133.85570045768</v>
      </c>
      <c r="I50">
        <v>54983.767851660101</v>
      </c>
      <c r="J50">
        <v>134.02050883005501</v>
      </c>
      <c r="K50">
        <f t="shared" si="3"/>
        <v>552.63157894736844</v>
      </c>
      <c r="L50" s="2">
        <v>100</v>
      </c>
      <c r="M50">
        <f t="shared" si="4"/>
        <v>497.36842105263156</v>
      </c>
      <c r="N50" s="6">
        <f t="shared" si="5"/>
        <v>169.35483870967744</v>
      </c>
      <c r="O50">
        <f t="shared" si="6"/>
        <v>166.51982378854623</v>
      </c>
      <c r="P50">
        <f t="shared" si="7"/>
        <v>167.93733124911182</v>
      </c>
      <c r="Q50" s="6">
        <f t="shared" si="8"/>
        <v>3.559893522626441</v>
      </c>
      <c r="R50" s="6">
        <f t="shared" si="0"/>
        <v>54850.360349122617</v>
      </c>
      <c r="S50" s="6">
        <f t="shared" si="1"/>
        <v>54849.747342830044</v>
      </c>
      <c r="T50">
        <f t="shared" si="9"/>
        <v>54850.053845976334</v>
      </c>
      <c r="V50">
        <f t="shared" si="2"/>
        <v>8.8900000000000437E-2</v>
      </c>
      <c r="X50">
        <f t="shared" si="10"/>
        <v>294.0547595219345</v>
      </c>
      <c r="Y50">
        <f t="shared" si="11"/>
        <v>144549.38827245732</v>
      </c>
      <c r="AA50" s="6">
        <f t="shared" si="12"/>
        <v>40.458730833613572</v>
      </c>
      <c r="AB50" s="6">
        <f t="shared" si="13"/>
        <v>3.6408495062669965E-2</v>
      </c>
    </row>
    <row r="51" spans="1:28" ht="15.75" x14ac:dyDescent="0.25">
      <c r="A51">
        <v>0.88</v>
      </c>
      <c r="B51">
        <v>10</v>
      </c>
      <c r="C51">
        <v>372.153526048309</v>
      </c>
      <c r="D51">
        <v>366.10293142145599</v>
      </c>
      <c r="E51">
        <v>398.25728806693098</v>
      </c>
      <c r="F51" s="2">
        <v>420.04</v>
      </c>
      <c r="G51">
        <v>811.17008182891004</v>
      </c>
      <c r="H51">
        <v>0.88134057388315401</v>
      </c>
      <c r="I51">
        <v>811.16914133306602</v>
      </c>
      <c r="J51">
        <v>0.88135517525343798</v>
      </c>
      <c r="K51">
        <f t="shared" si="3"/>
        <v>558.51063829787233</v>
      </c>
      <c r="L51" s="2">
        <v>100</v>
      </c>
      <c r="M51">
        <f t="shared" si="4"/>
        <v>491.48936170212767</v>
      </c>
      <c r="N51" s="6">
        <f t="shared" si="5"/>
        <v>169.62843295638126</v>
      </c>
      <c r="O51">
        <f t="shared" si="6"/>
        <v>166.18705035971223</v>
      </c>
      <c r="P51">
        <f t="shared" si="7"/>
        <v>167.90774165804675</v>
      </c>
      <c r="Q51" s="6">
        <f t="shared" si="8"/>
        <v>5.9235862648004504E-2</v>
      </c>
      <c r="R51" s="6">
        <f t="shared" si="0"/>
        <v>810.28874125502693</v>
      </c>
      <c r="S51" s="6">
        <f t="shared" si="1"/>
        <v>810.28778615781255</v>
      </c>
      <c r="T51">
        <f t="shared" si="9"/>
        <v>810.28826370641968</v>
      </c>
      <c r="V51">
        <f t="shared" si="2"/>
        <v>1.2689000000000004</v>
      </c>
      <c r="X51">
        <f t="shared" si="10"/>
        <v>331.13911436744127</v>
      </c>
      <c r="Y51">
        <f t="shared" si="11"/>
        <v>14899.094312031359</v>
      </c>
      <c r="AA51" s="6">
        <f t="shared" si="12"/>
        <v>4.1694554644723922</v>
      </c>
      <c r="AB51" s="6">
        <f t="shared" si="13"/>
        <v>1.9421969731970516</v>
      </c>
    </row>
    <row r="52" spans="1:28" ht="15.75" x14ac:dyDescent="0.25">
      <c r="A52">
        <v>0.88</v>
      </c>
      <c r="B52">
        <v>50</v>
      </c>
      <c r="C52">
        <v>310.61000487893699</v>
      </c>
      <c r="D52">
        <v>305.90827067092403</v>
      </c>
      <c r="E52">
        <v>313.98957565763499</v>
      </c>
      <c r="F52" s="2">
        <v>316.95</v>
      </c>
      <c r="G52">
        <v>4103.5268046321698</v>
      </c>
      <c r="H52">
        <v>5.4187357925478699</v>
      </c>
      <c r="I52">
        <v>4103.5235380267304</v>
      </c>
      <c r="J52">
        <v>5.4190619548515597</v>
      </c>
      <c r="K52">
        <f t="shared" si="3"/>
        <v>558.51063829787233</v>
      </c>
      <c r="L52" s="2">
        <v>100</v>
      </c>
      <c r="M52">
        <f t="shared" si="4"/>
        <v>491.48936170212767</v>
      </c>
      <c r="N52" s="6">
        <f t="shared" si="5"/>
        <v>169.62843295638126</v>
      </c>
      <c r="O52">
        <f t="shared" si="6"/>
        <v>166.18705035971223</v>
      </c>
      <c r="P52">
        <f t="shared" si="7"/>
        <v>167.90774165804675</v>
      </c>
      <c r="Q52" s="6">
        <f t="shared" si="8"/>
        <v>0.2961793132400225</v>
      </c>
      <c r="R52" s="6">
        <f t="shared" si="0"/>
        <v>4098.1080688396223</v>
      </c>
      <c r="S52" s="6">
        <f t="shared" si="1"/>
        <v>4098.1044760718787</v>
      </c>
      <c r="T52">
        <f t="shared" si="9"/>
        <v>4098.1062724557505</v>
      </c>
      <c r="V52">
        <f t="shared" si="2"/>
        <v>0.2380000000000001</v>
      </c>
      <c r="X52">
        <f t="shared" si="10"/>
        <v>300.70456888746526</v>
      </c>
      <c r="Y52">
        <f t="shared" si="11"/>
        <v>75272.825772690514</v>
      </c>
      <c r="AA52" s="6">
        <f t="shared" si="12"/>
        <v>21.064816972853471</v>
      </c>
      <c r="AB52" s="6">
        <f t="shared" si="13"/>
        <v>0.39291348300151135</v>
      </c>
    </row>
    <row r="53" spans="1:28" ht="15.75" x14ac:dyDescent="0.25">
      <c r="A53">
        <v>0.88</v>
      </c>
      <c r="B53">
        <v>100</v>
      </c>
      <c r="C53">
        <v>302.85924799121602</v>
      </c>
      <c r="D53">
        <v>299.21472050691699</v>
      </c>
      <c r="E53">
        <v>306.85607570978499</v>
      </c>
      <c r="F53" s="2">
        <v>308.56</v>
      </c>
      <c r="G53">
        <v>8309.5280261805001</v>
      </c>
      <c r="H53">
        <v>12.9536912530371</v>
      </c>
      <c r="I53">
        <v>8309.5180214408592</v>
      </c>
      <c r="J53">
        <v>12.9558368749999</v>
      </c>
      <c r="K53">
        <f t="shared" si="3"/>
        <v>558.51063829787233</v>
      </c>
      <c r="L53" s="2">
        <v>100</v>
      </c>
      <c r="M53">
        <f t="shared" si="4"/>
        <v>491.48936170212767</v>
      </c>
      <c r="N53" s="6">
        <f t="shared" si="5"/>
        <v>169.62843295638126</v>
      </c>
      <c r="O53">
        <f t="shared" si="6"/>
        <v>166.18705035971223</v>
      </c>
      <c r="P53">
        <f t="shared" si="7"/>
        <v>167.90774165804675</v>
      </c>
      <c r="Q53" s="6">
        <f t="shared" si="8"/>
        <v>0.592358626480045</v>
      </c>
      <c r="R53" s="6">
        <f t="shared" si="0"/>
        <v>8296.5743349274635</v>
      </c>
      <c r="S53" s="6">
        <f t="shared" si="1"/>
        <v>8296.5621845658588</v>
      </c>
      <c r="T53">
        <f t="shared" si="9"/>
        <v>8296.5682597466621</v>
      </c>
      <c r="V53">
        <f t="shared" si="2"/>
        <v>0.15410000000000024</v>
      </c>
      <c r="X53">
        <f t="shared" si="10"/>
        <v>297.09349212453321</v>
      </c>
      <c r="Y53">
        <f t="shared" si="11"/>
        <v>102431.90148053521</v>
      </c>
      <c r="AA53" s="6">
        <f t="shared" si="12"/>
        <v>28.665182085560335</v>
      </c>
      <c r="AB53" s="6">
        <f t="shared" si="13"/>
        <v>0.19886218872646663</v>
      </c>
    </row>
    <row r="54" spans="1:28" ht="15.75" x14ac:dyDescent="0.25">
      <c r="A54">
        <v>0.88</v>
      </c>
      <c r="B54">
        <v>200</v>
      </c>
      <c r="C54">
        <v>298.776898525668</v>
      </c>
      <c r="D54">
        <v>296.10567800588302</v>
      </c>
      <c r="E54">
        <v>303.62815213019297</v>
      </c>
      <c r="F54" s="2">
        <v>304.89</v>
      </c>
      <c r="G54">
        <v>17022.266492133</v>
      </c>
      <c r="H54">
        <v>31.910374680535298</v>
      </c>
      <c r="I54">
        <v>17022.234223194799</v>
      </c>
      <c r="J54">
        <v>31.924842611753</v>
      </c>
      <c r="K54">
        <f t="shared" si="3"/>
        <v>558.51063829787233</v>
      </c>
      <c r="L54" s="2">
        <v>100</v>
      </c>
      <c r="M54">
        <f t="shared" si="4"/>
        <v>491.48936170212767</v>
      </c>
      <c r="N54" s="6">
        <f t="shared" si="5"/>
        <v>169.62843295638126</v>
      </c>
      <c r="O54">
        <f t="shared" si="6"/>
        <v>166.18705035971223</v>
      </c>
      <c r="P54">
        <f t="shared" si="7"/>
        <v>167.90774165804675</v>
      </c>
      <c r="Q54" s="6">
        <f t="shared" si="8"/>
        <v>1.18471725296009</v>
      </c>
      <c r="R54" s="6">
        <f t="shared" si="0"/>
        <v>16990.356117452466</v>
      </c>
      <c r="S54" s="6">
        <f t="shared" si="1"/>
        <v>16990.309380583047</v>
      </c>
      <c r="T54">
        <f t="shared" si="9"/>
        <v>16990.332749017754</v>
      </c>
      <c r="V54">
        <f t="shared" si="2"/>
        <v>0.11740000000000009</v>
      </c>
      <c r="X54">
        <f t="shared" si="10"/>
        <v>295.29564413288773</v>
      </c>
      <c r="Y54">
        <f t="shared" si="11"/>
        <v>120011.88601599938</v>
      </c>
      <c r="AA54" s="6">
        <f t="shared" si="12"/>
        <v>33.584874588448955</v>
      </c>
      <c r="AB54" s="6">
        <f t="shared" si="13"/>
        <v>0.10181121434429702</v>
      </c>
    </row>
    <row r="55" spans="1:28" ht="15.75" x14ac:dyDescent="0.25">
      <c r="A55">
        <v>0.88</v>
      </c>
      <c r="B55">
        <v>300</v>
      </c>
      <c r="C55">
        <v>297.32718420357003</v>
      </c>
      <c r="D55">
        <v>295.12053920511102</v>
      </c>
      <c r="E55">
        <v>302.45707264378501</v>
      </c>
      <c r="F55" s="2">
        <v>303.61</v>
      </c>
      <c r="G55">
        <v>26146.125861738299</v>
      </c>
      <c r="H55">
        <v>54.356237880000997</v>
      </c>
      <c r="I55">
        <v>26145.976983431701</v>
      </c>
      <c r="J55">
        <v>54.398249684157101</v>
      </c>
      <c r="K55">
        <f t="shared" si="3"/>
        <v>558.51063829787233</v>
      </c>
      <c r="L55" s="2">
        <v>100</v>
      </c>
      <c r="M55">
        <f t="shared" si="4"/>
        <v>491.48936170212767</v>
      </c>
      <c r="N55" s="6">
        <f t="shared" si="5"/>
        <v>169.62843295638126</v>
      </c>
      <c r="O55">
        <f t="shared" si="6"/>
        <v>166.18705035971223</v>
      </c>
      <c r="P55">
        <f t="shared" si="7"/>
        <v>167.90774165804675</v>
      </c>
      <c r="Q55" s="6">
        <f t="shared" si="8"/>
        <v>1.7770758794401351</v>
      </c>
      <c r="R55" s="6">
        <f t="shared" si="0"/>
        <v>26091.769623858298</v>
      </c>
      <c r="S55" s="6">
        <f t="shared" si="1"/>
        <v>26091.578733747545</v>
      </c>
      <c r="T55">
        <f t="shared" si="9"/>
        <v>26091.674178802921</v>
      </c>
      <c r="V55">
        <f t="shared" si="2"/>
        <v>0.10460000000000036</v>
      </c>
      <c r="X55">
        <f t="shared" si="10"/>
        <v>294.68693085217024</v>
      </c>
      <c r="Y55">
        <f t="shared" si="11"/>
        <v>128697.78014593758</v>
      </c>
      <c r="AA55" s="6">
        <f t="shared" si="12"/>
        <v>36.015589367846971</v>
      </c>
      <c r="AB55" s="6">
        <f t="shared" si="13"/>
        <v>6.9488535932901482E-2</v>
      </c>
    </row>
    <row r="56" spans="1:28" ht="15.75" x14ac:dyDescent="0.25">
      <c r="A56">
        <v>0.88</v>
      </c>
      <c r="B56">
        <v>400</v>
      </c>
      <c r="C56">
        <v>296.562403064531</v>
      </c>
      <c r="D56">
        <v>294.63575261677698</v>
      </c>
      <c r="E56">
        <v>301.77909286601101</v>
      </c>
      <c r="F56" s="2">
        <v>302.88</v>
      </c>
      <c r="G56">
        <v>35678.110830332102</v>
      </c>
      <c r="H56">
        <v>79.598145271908706</v>
      </c>
      <c r="I56">
        <v>35677.918274748503</v>
      </c>
      <c r="J56">
        <v>79.654450308570404</v>
      </c>
      <c r="K56">
        <f t="shared" si="3"/>
        <v>558.51063829787233</v>
      </c>
      <c r="L56" s="2">
        <v>100</v>
      </c>
      <c r="M56">
        <f t="shared" si="4"/>
        <v>491.48936170212767</v>
      </c>
      <c r="N56" s="6">
        <f t="shared" si="5"/>
        <v>169.62843295638126</v>
      </c>
      <c r="O56">
        <f t="shared" si="6"/>
        <v>166.18705035971223</v>
      </c>
      <c r="P56">
        <f t="shared" si="7"/>
        <v>167.90774165804675</v>
      </c>
      <c r="Q56" s="6">
        <f t="shared" si="8"/>
        <v>2.36943450592018</v>
      </c>
      <c r="R56" s="6">
        <f t="shared" si="0"/>
        <v>35598.512685060196</v>
      </c>
      <c r="S56" s="6">
        <f t="shared" si="1"/>
        <v>35598.263824439935</v>
      </c>
      <c r="T56">
        <f t="shared" si="9"/>
        <v>35598.388254750069</v>
      </c>
      <c r="V56">
        <f t="shared" si="2"/>
        <v>9.7300000000000178E-2</v>
      </c>
      <c r="X56">
        <f t="shared" si="10"/>
        <v>294.37453892032698</v>
      </c>
      <c r="Y56">
        <f t="shared" si="11"/>
        <v>135052.02438060171</v>
      </c>
      <c r="AA56" s="6">
        <f t="shared" si="12"/>
        <v>37.793800700157178</v>
      </c>
      <c r="AB56" s="6">
        <f t="shared" si="13"/>
        <v>5.3329078224283066E-2</v>
      </c>
    </row>
    <row r="57" spans="1:28" ht="15.75" x14ac:dyDescent="0.25">
      <c r="A57">
        <v>0.88</v>
      </c>
      <c r="B57">
        <v>500</v>
      </c>
      <c r="C57">
        <v>296.079863282291</v>
      </c>
      <c r="D57">
        <v>294.34537672077698</v>
      </c>
      <c r="E57">
        <v>301.30907083768</v>
      </c>
      <c r="F57" s="2">
        <v>302.39</v>
      </c>
      <c r="G57">
        <v>45618.631622272798</v>
      </c>
      <c r="H57">
        <v>107.68055565076401</v>
      </c>
      <c r="I57">
        <v>45618.157667131403</v>
      </c>
      <c r="J57">
        <v>107.767728997533</v>
      </c>
      <c r="K57">
        <f t="shared" si="3"/>
        <v>558.51063829787233</v>
      </c>
      <c r="L57" s="2">
        <v>100</v>
      </c>
      <c r="M57">
        <f t="shared" si="4"/>
        <v>491.48936170212767</v>
      </c>
      <c r="N57" s="6">
        <f t="shared" si="5"/>
        <v>169.62843295638126</v>
      </c>
      <c r="O57">
        <f t="shared" si="6"/>
        <v>166.18705035971223</v>
      </c>
      <c r="P57">
        <f t="shared" si="7"/>
        <v>167.90774165804675</v>
      </c>
      <c r="Q57" s="6">
        <f t="shared" si="8"/>
        <v>2.9617931324002247</v>
      </c>
      <c r="R57" s="6">
        <f t="shared" si="0"/>
        <v>45510.951066622038</v>
      </c>
      <c r="S57" s="6">
        <f t="shared" si="1"/>
        <v>45510.389938133871</v>
      </c>
      <c r="T57">
        <f t="shared" si="9"/>
        <v>45510.67050237795</v>
      </c>
      <c r="V57">
        <f t="shared" si="2"/>
        <v>9.2400000000000093E-2</v>
      </c>
      <c r="X57">
        <f t="shared" si="10"/>
        <v>294.18131000076698</v>
      </c>
      <c r="Y57">
        <f t="shared" si="11"/>
        <v>140296.51427433325</v>
      </c>
      <c r="AA57" s="6">
        <f t="shared" si="12"/>
        <v>39.261451457165357</v>
      </c>
      <c r="AB57" s="6">
        <f t="shared" si="13"/>
        <v>4.3634193141867929E-2</v>
      </c>
    </row>
    <row r="58" spans="1:28" ht="15.75" x14ac:dyDescent="0.25">
      <c r="A58">
        <v>0.88</v>
      </c>
      <c r="B58">
        <v>600</v>
      </c>
      <c r="C58">
        <v>295.74234587986098</v>
      </c>
      <c r="D58">
        <v>294.15080723813298</v>
      </c>
      <c r="E58">
        <v>300.95257569979202</v>
      </c>
      <c r="F58" s="2">
        <v>302.02</v>
      </c>
      <c r="G58">
        <v>55959.464534339801</v>
      </c>
      <c r="H58">
        <v>138.719018835567</v>
      </c>
      <c r="I58">
        <v>55959.024288929002</v>
      </c>
      <c r="J58">
        <v>138.87567180773101</v>
      </c>
      <c r="K58">
        <f t="shared" si="3"/>
        <v>558.51063829787233</v>
      </c>
      <c r="L58" s="2">
        <v>100</v>
      </c>
      <c r="M58">
        <f t="shared" si="4"/>
        <v>491.48936170212767</v>
      </c>
      <c r="N58" s="6">
        <f t="shared" si="5"/>
        <v>169.62843295638126</v>
      </c>
      <c r="O58">
        <f t="shared" si="6"/>
        <v>166.18705035971223</v>
      </c>
      <c r="P58">
        <f t="shared" si="7"/>
        <v>167.90774165804675</v>
      </c>
      <c r="Q58" s="6">
        <f t="shared" si="8"/>
        <v>3.5541517588802702</v>
      </c>
      <c r="R58" s="6">
        <f t="shared" si="0"/>
        <v>55820.745515504233</v>
      </c>
      <c r="S58" s="6">
        <f t="shared" si="1"/>
        <v>55820.148617121275</v>
      </c>
      <c r="T58">
        <f t="shared" si="9"/>
        <v>55820.447066312758</v>
      </c>
      <c r="V58">
        <f t="shared" si="2"/>
        <v>8.8700000000000043E-2</v>
      </c>
      <c r="X58">
        <f t="shared" si="10"/>
        <v>294.04828827949848</v>
      </c>
      <c r="Y58">
        <f t="shared" si="11"/>
        <v>144837.53921668054</v>
      </c>
      <c r="AA58" s="6">
        <f t="shared" si="12"/>
        <v>40.532240195302684</v>
      </c>
      <c r="AB58" s="6">
        <f t="shared" si="13"/>
        <v>3.7165889731496531E-2</v>
      </c>
    </row>
    <row r="59" spans="1:28" ht="15.75" x14ac:dyDescent="0.25">
      <c r="A59">
        <v>0.86</v>
      </c>
      <c r="B59">
        <v>10</v>
      </c>
      <c r="C59">
        <v>371.43098476236901</v>
      </c>
      <c r="D59">
        <v>365.37269001990501</v>
      </c>
      <c r="E59">
        <v>397.24880024615902</v>
      </c>
      <c r="F59" s="2">
        <v>418.89</v>
      </c>
      <c r="G59">
        <v>819.214163511528</v>
      </c>
      <c r="H59">
        <v>0.90270180740942896</v>
      </c>
      <c r="I59">
        <v>819.21416092515403</v>
      </c>
      <c r="J59">
        <v>0.90270103214895903</v>
      </c>
      <c r="K59">
        <f t="shared" si="3"/>
        <v>564.51612903225805</v>
      </c>
      <c r="L59" s="2">
        <v>100</v>
      </c>
      <c r="M59">
        <f t="shared" si="4"/>
        <v>485.48387096774195</v>
      </c>
      <c r="N59" s="6">
        <f t="shared" si="5"/>
        <v>169.90291262135921</v>
      </c>
      <c r="O59">
        <f t="shared" si="6"/>
        <v>165.84022038567494</v>
      </c>
      <c r="P59">
        <f t="shared" si="7"/>
        <v>167.87156650351707</v>
      </c>
      <c r="Q59" s="6">
        <f t="shared" si="8"/>
        <v>5.9140166585568317E-2</v>
      </c>
      <c r="R59" s="6">
        <f t="shared" si="0"/>
        <v>818.31146170411853</v>
      </c>
      <c r="S59" s="6">
        <f t="shared" si="1"/>
        <v>818.31145989300512</v>
      </c>
      <c r="T59">
        <f t="shared" si="9"/>
        <v>818.31146079856182</v>
      </c>
      <c r="V59">
        <f t="shared" si="2"/>
        <v>1.2574000000000001</v>
      </c>
      <c r="X59">
        <f t="shared" si="10"/>
        <v>330.77591869556852</v>
      </c>
      <c r="Y59">
        <f t="shared" si="11"/>
        <v>15043.72876086213</v>
      </c>
      <c r="AA59" s="6">
        <f t="shared" si="12"/>
        <v>4.2090238552332329</v>
      </c>
      <c r="AB59" s="6">
        <f t="shared" si="13"/>
        <v>1.9673567901675864</v>
      </c>
    </row>
    <row r="60" spans="1:28" ht="15.75" x14ac:dyDescent="0.25">
      <c r="A60">
        <v>0.86</v>
      </c>
      <c r="B60">
        <v>50</v>
      </c>
      <c r="C60">
        <v>310.46702538276799</v>
      </c>
      <c r="D60">
        <v>305.77520241324601</v>
      </c>
      <c r="E60">
        <v>313.84697687461198</v>
      </c>
      <c r="F60" s="2">
        <v>316.79000000000002</v>
      </c>
      <c r="G60">
        <v>4146.9895875332404</v>
      </c>
      <c r="H60">
        <v>5.5669059847503002</v>
      </c>
      <c r="I60">
        <v>4146.9862268238903</v>
      </c>
      <c r="J60">
        <v>5.56726226506236</v>
      </c>
      <c r="K60">
        <f t="shared" si="3"/>
        <v>564.51612903225805</v>
      </c>
      <c r="L60" s="2">
        <v>100</v>
      </c>
      <c r="M60">
        <f t="shared" si="4"/>
        <v>485.48387096774195</v>
      </c>
      <c r="N60" s="6">
        <f t="shared" si="5"/>
        <v>169.90291262135921</v>
      </c>
      <c r="O60">
        <f t="shared" si="6"/>
        <v>165.84022038567494</v>
      </c>
      <c r="P60">
        <f t="shared" si="7"/>
        <v>167.87156650351707</v>
      </c>
      <c r="Q60" s="6">
        <f t="shared" si="8"/>
        <v>0.29570083292784155</v>
      </c>
      <c r="R60" s="6">
        <f t="shared" si="0"/>
        <v>4141.4226815484899</v>
      </c>
      <c r="S60" s="6">
        <f t="shared" si="1"/>
        <v>4141.4189645588276</v>
      </c>
      <c r="T60">
        <f t="shared" si="9"/>
        <v>4141.4208230536588</v>
      </c>
      <c r="V60">
        <f t="shared" si="2"/>
        <v>0.23640000000000044</v>
      </c>
      <c r="X60">
        <f t="shared" si="10"/>
        <v>300.6355569490035</v>
      </c>
      <c r="Y60">
        <f t="shared" si="11"/>
        <v>75692.091056892416</v>
      </c>
      <c r="AA60" s="6">
        <f t="shared" si="12"/>
        <v>21.177583162745641</v>
      </c>
      <c r="AB60" s="6">
        <f t="shared" si="13"/>
        <v>0.39826656560449686</v>
      </c>
    </row>
    <row r="61" spans="1:28" ht="15.75" x14ac:dyDescent="0.25">
      <c r="A61">
        <v>0.86</v>
      </c>
      <c r="B61">
        <v>100</v>
      </c>
      <c r="C61">
        <v>302.78729443648803</v>
      </c>
      <c r="D61">
        <v>299.15357862503998</v>
      </c>
      <c r="E61">
        <v>306.79572277753499</v>
      </c>
      <c r="F61" s="2">
        <v>308.49</v>
      </c>
      <c r="G61">
        <v>8404.5217552362901</v>
      </c>
      <c r="H61">
        <v>13.3302568699958</v>
      </c>
      <c r="I61">
        <v>8404.5121174182495</v>
      </c>
      <c r="J61">
        <v>13.332933023898301</v>
      </c>
      <c r="K61">
        <f t="shared" si="3"/>
        <v>564.51612903225805</v>
      </c>
      <c r="L61" s="2">
        <v>100</v>
      </c>
      <c r="M61">
        <f t="shared" si="4"/>
        <v>485.48387096774195</v>
      </c>
      <c r="N61" s="6">
        <f t="shared" si="5"/>
        <v>169.90291262135921</v>
      </c>
      <c r="O61">
        <f t="shared" si="6"/>
        <v>165.84022038567494</v>
      </c>
      <c r="P61">
        <f t="shared" si="7"/>
        <v>167.87156650351707</v>
      </c>
      <c r="Q61" s="6">
        <f t="shared" si="8"/>
        <v>0.5914016658556831</v>
      </c>
      <c r="R61" s="6">
        <f t="shared" si="0"/>
        <v>8391.1914983662937</v>
      </c>
      <c r="S61" s="6">
        <f t="shared" si="1"/>
        <v>8391.179184394352</v>
      </c>
      <c r="T61">
        <f t="shared" si="9"/>
        <v>8391.1853413803219</v>
      </c>
      <c r="V61">
        <f t="shared" si="2"/>
        <v>0.15340000000000031</v>
      </c>
      <c r="X61">
        <f t="shared" si="10"/>
        <v>297.06021826538199</v>
      </c>
      <c r="Y61">
        <f t="shared" si="11"/>
        <v>102716.81336613656</v>
      </c>
      <c r="AA61" s="6">
        <f t="shared" si="12"/>
        <v>28.738720610037905</v>
      </c>
      <c r="AB61" s="6">
        <f t="shared" si="13"/>
        <v>0.20173804535022968</v>
      </c>
    </row>
    <row r="62" spans="1:28" ht="15.75" x14ac:dyDescent="0.25">
      <c r="A62">
        <v>0.86</v>
      </c>
      <c r="B62">
        <v>200</v>
      </c>
      <c r="C62">
        <v>298.73958943942699</v>
      </c>
      <c r="D62">
        <v>296.077264330898</v>
      </c>
      <c r="E62">
        <v>303.59620184058502</v>
      </c>
      <c r="F62" s="2">
        <v>304.85000000000002</v>
      </c>
      <c r="G62">
        <v>17243.797383410001</v>
      </c>
      <c r="H62">
        <v>32.889969808939902</v>
      </c>
      <c r="I62">
        <v>17243.763341030299</v>
      </c>
      <c r="J62">
        <v>32.906369608585202</v>
      </c>
      <c r="K62">
        <f t="shared" si="3"/>
        <v>564.51612903225805</v>
      </c>
      <c r="L62" s="2">
        <v>100</v>
      </c>
      <c r="M62">
        <f t="shared" si="4"/>
        <v>485.48387096774195</v>
      </c>
      <c r="N62" s="6">
        <f t="shared" si="5"/>
        <v>169.90291262135921</v>
      </c>
      <c r="O62">
        <f t="shared" si="6"/>
        <v>165.84022038567494</v>
      </c>
      <c r="P62">
        <f t="shared" si="7"/>
        <v>167.87156650351707</v>
      </c>
      <c r="Q62" s="6">
        <f t="shared" si="8"/>
        <v>1.1828033317113662</v>
      </c>
      <c r="R62" s="6">
        <f t="shared" si="0"/>
        <v>17210.90741360106</v>
      </c>
      <c r="S62" s="6">
        <f t="shared" si="1"/>
        <v>17210.856971421712</v>
      </c>
      <c r="T62">
        <f t="shared" si="9"/>
        <v>17210.882192511388</v>
      </c>
      <c r="V62">
        <f t="shared" si="2"/>
        <v>0.11700000000000045</v>
      </c>
      <c r="X62">
        <f t="shared" si="10"/>
        <v>295.27921344258124</v>
      </c>
      <c r="Y62">
        <f t="shared" si="11"/>
        <v>120235.82962313815</v>
      </c>
      <c r="AA62" s="6">
        <f t="shared" si="12"/>
        <v>33.64029511447697</v>
      </c>
      <c r="AB62" s="6">
        <f t="shared" si="13"/>
        <v>0.10344455494112516</v>
      </c>
    </row>
    <row r="63" spans="1:28" ht="15.75" x14ac:dyDescent="0.25">
      <c r="A63">
        <v>0.86</v>
      </c>
      <c r="B63">
        <v>300</v>
      </c>
      <c r="C63">
        <v>297.300886993353</v>
      </c>
      <c r="D63">
        <v>295.10188823955002</v>
      </c>
      <c r="E63">
        <v>302.43180408317801</v>
      </c>
      <c r="F63" s="2">
        <v>303.57</v>
      </c>
      <c r="G63">
        <v>26524.784603229698</v>
      </c>
      <c r="H63">
        <v>56.106643351253503</v>
      </c>
      <c r="I63">
        <v>26524.6297601099</v>
      </c>
      <c r="J63">
        <v>56.160719088125099</v>
      </c>
      <c r="K63">
        <f t="shared" si="3"/>
        <v>564.51612903225805</v>
      </c>
      <c r="L63" s="2">
        <v>100</v>
      </c>
      <c r="M63">
        <f t="shared" si="4"/>
        <v>485.48387096774195</v>
      </c>
      <c r="N63" s="6">
        <f t="shared" si="5"/>
        <v>169.90291262135921</v>
      </c>
      <c r="O63">
        <f t="shared" si="6"/>
        <v>165.84022038567494</v>
      </c>
      <c r="P63">
        <f t="shared" si="7"/>
        <v>167.87156650351707</v>
      </c>
      <c r="Q63" s="6">
        <f t="shared" si="8"/>
        <v>1.7742049975670493</v>
      </c>
      <c r="R63" s="6">
        <f t="shared" si="0"/>
        <v>26468.677959878445</v>
      </c>
      <c r="S63" s="6">
        <f t="shared" si="1"/>
        <v>26468.469041021774</v>
      </c>
      <c r="T63">
        <f t="shared" si="9"/>
        <v>26468.573500450111</v>
      </c>
      <c r="V63">
        <f t="shared" si="2"/>
        <v>0.10420000000000015</v>
      </c>
      <c r="X63">
        <f t="shared" si="10"/>
        <v>294.67569380822573</v>
      </c>
      <c r="Y63">
        <f t="shared" si="11"/>
        <v>128930.60626399524</v>
      </c>
      <c r="AA63" s="6">
        <f t="shared" si="12"/>
        <v>36.072971406308419</v>
      </c>
      <c r="AB63" s="6">
        <f t="shared" si="13"/>
        <v>7.0705389894975532E-2</v>
      </c>
    </row>
    <row r="64" spans="1:28" ht="15.75" x14ac:dyDescent="0.25">
      <c r="A64">
        <v>0.86</v>
      </c>
      <c r="B64">
        <v>400</v>
      </c>
      <c r="C64">
        <v>296.54129287967299</v>
      </c>
      <c r="D64">
        <v>294.621640204914</v>
      </c>
      <c r="E64">
        <v>301.756426778866</v>
      </c>
      <c r="F64" s="2">
        <v>302.85000000000002</v>
      </c>
      <c r="G64">
        <v>36243.474098854902</v>
      </c>
      <c r="H64">
        <v>82.301356914092494</v>
      </c>
      <c r="I64">
        <v>36243.277048327996</v>
      </c>
      <c r="J64">
        <v>82.363523753318702</v>
      </c>
      <c r="K64">
        <f t="shared" si="3"/>
        <v>564.51612903225805</v>
      </c>
      <c r="L64" s="2">
        <v>100</v>
      </c>
      <c r="M64">
        <f t="shared" si="4"/>
        <v>485.48387096774195</v>
      </c>
      <c r="N64" s="6">
        <f t="shared" si="5"/>
        <v>169.90291262135921</v>
      </c>
      <c r="O64">
        <f t="shared" si="6"/>
        <v>165.84022038567494</v>
      </c>
      <c r="P64">
        <f t="shared" si="7"/>
        <v>167.87156650351707</v>
      </c>
      <c r="Q64" s="6">
        <f t="shared" si="8"/>
        <v>2.3656066634227324</v>
      </c>
      <c r="R64" s="6">
        <f t="shared" si="0"/>
        <v>36161.172741940813</v>
      </c>
      <c r="S64" s="6">
        <f t="shared" si="1"/>
        <v>36160.91352457468</v>
      </c>
      <c r="T64">
        <f t="shared" si="9"/>
        <v>36161.043133257743</v>
      </c>
      <c r="V64">
        <f t="shared" si="2"/>
        <v>9.7000000000000461E-2</v>
      </c>
      <c r="X64">
        <f t="shared" si="10"/>
        <v>294.36573327114672</v>
      </c>
      <c r="Y64">
        <f t="shared" si="11"/>
        <v>135305.29969285574</v>
      </c>
      <c r="AA64" s="6">
        <f t="shared" si="12"/>
        <v>37.856521026112567</v>
      </c>
      <c r="AB64" s="6">
        <f t="shared" si="13"/>
        <v>5.4335724503916973E-2</v>
      </c>
    </row>
    <row r="65" spans="1:28" ht="15.75" x14ac:dyDescent="0.25">
      <c r="A65">
        <v>0.86</v>
      </c>
      <c r="B65">
        <v>500</v>
      </c>
      <c r="C65">
        <v>296.06171157888599</v>
      </c>
      <c r="D65">
        <v>294.33386865484698</v>
      </c>
      <c r="E65">
        <v>301.28773687701897</v>
      </c>
      <c r="F65" s="2">
        <v>302.36</v>
      </c>
      <c r="G65">
        <v>46399.570913387703</v>
      </c>
      <c r="H65">
        <v>111.52312442298199</v>
      </c>
      <c r="I65">
        <v>46399.072139673503</v>
      </c>
      <c r="J65">
        <v>111.625289395469</v>
      </c>
      <c r="K65">
        <f t="shared" si="3"/>
        <v>564.51612903225805</v>
      </c>
      <c r="L65" s="2">
        <v>100</v>
      </c>
      <c r="M65">
        <f t="shared" si="4"/>
        <v>485.48387096774195</v>
      </c>
      <c r="N65" s="6">
        <f t="shared" si="5"/>
        <v>169.90291262135921</v>
      </c>
      <c r="O65">
        <f t="shared" si="6"/>
        <v>165.84022038567494</v>
      </c>
      <c r="P65">
        <f t="shared" si="7"/>
        <v>167.87156650351707</v>
      </c>
      <c r="Q65" s="6">
        <f t="shared" si="8"/>
        <v>2.9570083292784153</v>
      </c>
      <c r="R65" s="6">
        <f t="shared" si="0"/>
        <v>46288.047788964723</v>
      </c>
      <c r="S65" s="6">
        <f t="shared" si="1"/>
        <v>46287.446850278036</v>
      </c>
      <c r="T65">
        <f t="shared" si="9"/>
        <v>46287.747319621383</v>
      </c>
      <c r="V65">
        <f t="shared" si="2"/>
        <v>9.2100000000000362E-2</v>
      </c>
      <c r="X65">
        <f t="shared" si="10"/>
        <v>294.17389505843323</v>
      </c>
      <c r="Y65">
        <f t="shared" si="11"/>
        <v>140571.01992166645</v>
      </c>
      <c r="AA65" s="6">
        <f t="shared" si="12"/>
        <v>39.329795532078755</v>
      </c>
      <c r="AB65" s="6">
        <f t="shared" si="13"/>
        <v>4.4513375824873296E-2</v>
      </c>
    </row>
    <row r="66" spans="1:28" ht="15.75" x14ac:dyDescent="0.25">
      <c r="A66">
        <v>0.86</v>
      </c>
      <c r="B66">
        <v>600</v>
      </c>
      <c r="C66">
        <v>295.72604358091098</v>
      </c>
      <c r="D66">
        <v>294.14097414642299</v>
      </c>
      <c r="E66">
        <v>300.93203875606901</v>
      </c>
      <c r="F66" s="2">
        <v>301.99</v>
      </c>
      <c r="G66">
        <v>56984.058426573298</v>
      </c>
      <c r="H66">
        <v>143.93376478793601</v>
      </c>
      <c r="I66">
        <v>56983.619806325703</v>
      </c>
      <c r="J66">
        <v>144.113193176257</v>
      </c>
      <c r="K66">
        <f t="shared" si="3"/>
        <v>564.51612903225805</v>
      </c>
      <c r="L66" s="2">
        <v>100</v>
      </c>
      <c r="M66">
        <f t="shared" si="4"/>
        <v>485.48387096774195</v>
      </c>
      <c r="N66" s="6">
        <f t="shared" si="5"/>
        <v>169.90291262135921</v>
      </c>
      <c r="O66">
        <f t="shared" si="6"/>
        <v>165.84022038567494</v>
      </c>
      <c r="P66">
        <f t="shared" si="7"/>
        <v>167.87156650351707</v>
      </c>
      <c r="Q66" s="6">
        <f t="shared" si="8"/>
        <v>3.5484099951340986</v>
      </c>
      <c r="R66" s="6">
        <f t="shared" si="0"/>
        <v>56840.124661785361</v>
      </c>
      <c r="S66" s="6">
        <f t="shared" si="1"/>
        <v>56839.506613149446</v>
      </c>
      <c r="T66">
        <f t="shared" si="9"/>
        <v>56839.8156374674</v>
      </c>
      <c r="V66">
        <f t="shared" si="2"/>
        <v>8.8400000000000312E-2</v>
      </c>
      <c r="X66">
        <f t="shared" si="10"/>
        <v>294.04175443183351</v>
      </c>
      <c r="Y66">
        <f t="shared" si="11"/>
        <v>145131.89194278338</v>
      </c>
      <c r="AA66" s="6">
        <f t="shared" si="12"/>
        <v>40.605863416757025</v>
      </c>
      <c r="AB66" s="6">
        <f t="shared" si="13"/>
        <v>3.7958990556643681E-2</v>
      </c>
    </row>
    <row r="67" spans="1:28" ht="15.75" x14ac:dyDescent="0.25">
      <c r="A67">
        <v>0.84</v>
      </c>
      <c r="B67">
        <v>10</v>
      </c>
      <c r="C67">
        <v>370.706866110009</v>
      </c>
      <c r="D67">
        <v>364.64055129737699</v>
      </c>
      <c r="E67">
        <v>396.23495428889299</v>
      </c>
      <c r="F67" s="2">
        <v>417.74</v>
      </c>
      <c r="G67">
        <v>827.54878584518804</v>
      </c>
      <c r="H67">
        <v>0.92512600391123101</v>
      </c>
      <c r="I67">
        <v>827.54621808005299</v>
      </c>
      <c r="J67">
        <v>0.92509439871718502</v>
      </c>
      <c r="K67">
        <f t="shared" si="3"/>
        <v>570.6521739130435</v>
      </c>
      <c r="L67" s="2">
        <v>100</v>
      </c>
      <c r="M67">
        <f t="shared" si="4"/>
        <v>479.3478260869565</v>
      </c>
      <c r="N67" s="6">
        <f t="shared" si="5"/>
        <v>170.17828200972448</v>
      </c>
      <c r="O67">
        <f t="shared" si="6"/>
        <v>165.47842401500938</v>
      </c>
      <c r="P67">
        <f t="shared" si="7"/>
        <v>167.82835301236693</v>
      </c>
      <c r="Q67" s="6">
        <f t="shared" si="8"/>
        <v>5.9044470523132116E-2</v>
      </c>
      <c r="R67" s="6">
        <f t="shared" si="0"/>
        <v>826.62365984127678</v>
      </c>
      <c r="S67" s="6">
        <f t="shared" si="1"/>
        <v>826.6211236813358</v>
      </c>
      <c r="T67">
        <f t="shared" si="9"/>
        <v>826.62239176130629</v>
      </c>
      <c r="V67">
        <f t="shared" si="2"/>
        <v>1.2459000000000002</v>
      </c>
      <c r="X67">
        <f t="shared" si="10"/>
        <v>330.4118543518465</v>
      </c>
      <c r="Y67">
        <f t="shared" si="11"/>
        <v>15192.234959404897</v>
      </c>
      <c r="AA67" s="6">
        <f t="shared" si="12"/>
        <v>4.249479619689712</v>
      </c>
      <c r="AB67" s="6">
        <f t="shared" si="13"/>
        <v>1.9932715674857557</v>
      </c>
    </row>
    <row r="68" spans="1:28" ht="15.75" x14ac:dyDescent="0.25">
      <c r="A68">
        <v>0.84</v>
      </c>
      <c r="B68">
        <v>50</v>
      </c>
      <c r="C68">
        <v>310.323491847985</v>
      </c>
      <c r="D68">
        <v>305.641821591824</v>
      </c>
      <c r="E68">
        <v>313.70415221900203</v>
      </c>
      <c r="F68" s="2">
        <v>316.64</v>
      </c>
      <c r="G68">
        <v>4192.1411557553001</v>
      </c>
      <c r="H68">
        <v>5.7232218948379296</v>
      </c>
      <c r="I68">
        <v>4192.13772842652</v>
      </c>
      <c r="J68">
        <v>5.7236978306881596</v>
      </c>
      <c r="K68">
        <f t="shared" si="3"/>
        <v>570.6521739130435</v>
      </c>
      <c r="L68" s="2">
        <v>100</v>
      </c>
      <c r="M68">
        <f t="shared" si="4"/>
        <v>479.3478260869565</v>
      </c>
      <c r="N68" s="6">
        <f t="shared" si="5"/>
        <v>170.17828200972448</v>
      </c>
      <c r="O68">
        <f t="shared" si="6"/>
        <v>165.47842401500938</v>
      </c>
      <c r="P68">
        <f t="shared" si="7"/>
        <v>167.82835301236693</v>
      </c>
      <c r="Q68" s="6">
        <f t="shared" si="8"/>
        <v>0.29522235261566054</v>
      </c>
      <c r="R68" s="6">
        <f t="shared" ref="R68:R114" si="14">G68-H68</f>
        <v>4186.4179338604627</v>
      </c>
      <c r="S68" s="6">
        <f t="shared" ref="S68:S114" si="15">I68-J68</f>
        <v>4186.4140305958317</v>
      </c>
      <c r="T68">
        <f t="shared" si="9"/>
        <v>4186.4159822281472</v>
      </c>
      <c r="V68">
        <f t="shared" ref="V68:V114" si="16">(F68-293.15)/100</f>
        <v>0.23490000000000008</v>
      </c>
      <c r="X68">
        <f t="shared" si="10"/>
        <v>300.56632835995225</v>
      </c>
      <c r="Y68">
        <f t="shared" si="11"/>
        <v>76116.106497436893</v>
      </c>
      <c r="AA68" s="6">
        <f t="shared" si="12"/>
        <v>21.290734651964591</v>
      </c>
      <c r="AB68" s="6">
        <f t="shared" si="13"/>
        <v>0.40379568858584253</v>
      </c>
    </row>
    <row r="69" spans="1:28" ht="15.75" x14ac:dyDescent="0.25">
      <c r="A69">
        <v>0.84</v>
      </c>
      <c r="B69">
        <v>100</v>
      </c>
      <c r="C69">
        <v>302.715057707531</v>
      </c>
      <c r="D69">
        <v>299.092343983435</v>
      </c>
      <c r="E69">
        <v>306.73515049747499</v>
      </c>
      <c r="F69" s="2">
        <v>308.42</v>
      </c>
      <c r="G69">
        <v>8503.4552052487707</v>
      </c>
      <c r="H69">
        <v>13.728249395212</v>
      </c>
      <c r="I69">
        <v>8503.4462052520194</v>
      </c>
      <c r="J69">
        <v>13.7318869437117</v>
      </c>
      <c r="K69">
        <f t="shared" ref="K69:K113" si="17">1050/(1+A69)</f>
        <v>570.6521739130435</v>
      </c>
      <c r="L69" s="2">
        <v>100</v>
      </c>
      <c r="M69">
        <f t="shared" ref="M69:M114" si="18">1050-K69</f>
        <v>479.3478260869565</v>
      </c>
      <c r="N69" s="6">
        <f t="shared" ref="N69:N114" si="19">(2*K69*L69)/(K69+L69)</f>
        <v>170.17828200972448</v>
      </c>
      <c r="O69">
        <f t="shared" ref="O69:O114" si="20">(2*M69*L69)/(M69+L69)</f>
        <v>165.47842401500938</v>
      </c>
      <c r="P69">
        <f t="shared" ref="P69:P114" si="21">(N69+O69)/2</f>
        <v>167.82835301236693</v>
      </c>
      <c r="Q69" s="6">
        <f t="shared" ref="Q69:Q114" si="22">(B69*0.001003)/(998.2*N69*0.000001)</f>
        <v>0.59044470523132109</v>
      </c>
      <c r="R69" s="6">
        <f t="shared" si="14"/>
        <v>8489.726955853559</v>
      </c>
      <c r="S69" s="6">
        <f t="shared" si="15"/>
        <v>8489.7143183083081</v>
      </c>
      <c r="T69">
        <f t="shared" ref="T69:T114" si="23">(R69+S69)/2</f>
        <v>8489.7206370809326</v>
      </c>
      <c r="V69">
        <f t="shared" si="16"/>
        <v>0.15270000000000039</v>
      </c>
      <c r="X69">
        <f t="shared" ref="X69:X114" si="24">(C69+D69+293.15+293.15)/4</f>
        <v>297.02685042274152</v>
      </c>
      <c r="Y69">
        <f t="shared" ref="Y69:Y114" si="25">(1000000)/(E69-X69)</f>
        <v>103004.64471659355</v>
      </c>
      <c r="AA69" s="6">
        <f t="shared" ref="AA69:AA114" si="26">(Y69*P69*0.000001)/0.6</f>
        <v>28.811833125683169</v>
      </c>
      <c r="AB69" s="6">
        <f t="shared" ref="AB69:AB114" si="27">(T69*P69*0.000001)/(2*998.2*0.01*(Q69^2))</f>
        <v>0.20471643316767221</v>
      </c>
    </row>
    <row r="70" spans="1:28" ht="15.75" x14ac:dyDescent="0.25">
      <c r="A70">
        <v>0.84</v>
      </c>
      <c r="B70">
        <v>200</v>
      </c>
      <c r="C70">
        <v>298.70207588911501</v>
      </c>
      <c r="D70">
        <v>296.048801752955</v>
      </c>
      <c r="E70">
        <v>303.56399665328399</v>
      </c>
      <c r="F70" s="2">
        <v>304.81</v>
      </c>
      <c r="G70">
        <v>17475.329955487501</v>
      </c>
      <c r="H70">
        <v>33.929517764219703</v>
      </c>
      <c r="I70">
        <v>17475.294831959</v>
      </c>
      <c r="J70">
        <v>33.948416426702501</v>
      </c>
      <c r="K70">
        <f t="shared" si="17"/>
        <v>570.6521739130435</v>
      </c>
      <c r="L70" s="2">
        <v>100</v>
      </c>
      <c r="M70">
        <f t="shared" si="18"/>
        <v>479.3478260869565</v>
      </c>
      <c r="N70" s="6">
        <f t="shared" si="19"/>
        <v>170.17828200972448</v>
      </c>
      <c r="O70">
        <f t="shared" si="20"/>
        <v>165.47842401500938</v>
      </c>
      <c r="P70">
        <f t="shared" si="21"/>
        <v>167.82835301236693</v>
      </c>
      <c r="Q70" s="6">
        <f t="shared" si="22"/>
        <v>1.1808894104626422</v>
      </c>
      <c r="R70" s="6">
        <f t="shared" si="14"/>
        <v>17441.400437723281</v>
      </c>
      <c r="S70" s="6">
        <f t="shared" si="15"/>
        <v>17441.346415532298</v>
      </c>
      <c r="T70">
        <f t="shared" si="23"/>
        <v>17441.37342662779</v>
      </c>
      <c r="V70">
        <f t="shared" si="16"/>
        <v>0.11660000000000025</v>
      </c>
      <c r="X70">
        <f t="shared" si="24"/>
        <v>295.26271941051749</v>
      </c>
      <c r="Y70">
        <f t="shared" si="25"/>
        <v>120463.39024170909</v>
      </c>
      <c r="AA70" s="6">
        <f t="shared" si="26"/>
        <v>33.695287304253448</v>
      </c>
      <c r="AB70" s="6">
        <f t="shared" si="27"/>
        <v>0.10514291076462143</v>
      </c>
    </row>
    <row r="71" spans="1:28" ht="15.75" x14ac:dyDescent="0.25">
      <c r="A71">
        <v>0.84</v>
      </c>
      <c r="B71">
        <v>300</v>
      </c>
      <c r="C71">
        <v>297.27438834406001</v>
      </c>
      <c r="D71">
        <v>295.08318695925402</v>
      </c>
      <c r="E71">
        <v>302.40625435120501</v>
      </c>
      <c r="F71" s="2">
        <v>303.54000000000002</v>
      </c>
      <c r="G71">
        <v>26921.523264884701</v>
      </c>
      <c r="H71">
        <v>57.971805862678103</v>
      </c>
      <c r="I71">
        <v>26921.352315896202</v>
      </c>
      <c r="J71">
        <v>58.022457325869198</v>
      </c>
      <c r="K71">
        <f t="shared" si="17"/>
        <v>570.6521739130435</v>
      </c>
      <c r="L71" s="2">
        <v>100</v>
      </c>
      <c r="M71">
        <f t="shared" si="18"/>
        <v>479.3478260869565</v>
      </c>
      <c r="N71" s="6">
        <f t="shared" si="19"/>
        <v>170.17828200972448</v>
      </c>
      <c r="O71">
        <f t="shared" si="20"/>
        <v>165.47842401500938</v>
      </c>
      <c r="P71">
        <f t="shared" si="21"/>
        <v>167.82835301236693</v>
      </c>
      <c r="Q71" s="6">
        <f t="shared" si="22"/>
        <v>1.7713341156939633</v>
      </c>
      <c r="R71" s="6">
        <f t="shared" si="14"/>
        <v>26863.551459022023</v>
      </c>
      <c r="S71" s="6">
        <f t="shared" si="15"/>
        <v>26863.329858570334</v>
      </c>
      <c r="T71">
        <f t="shared" si="23"/>
        <v>26863.440658796178</v>
      </c>
      <c r="V71">
        <f t="shared" si="16"/>
        <v>0.10390000000000044</v>
      </c>
      <c r="X71">
        <f t="shared" si="24"/>
        <v>294.66439382582848</v>
      </c>
      <c r="Y71">
        <f t="shared" si="25"/>
        <v>129167.91728837884</v>
      </c>
      <c r="AA71" s="6">
        <f t="shared" si="26"/>
        <v>36.130064700910431</v>
      </c>
      <c r="AB71" s="6">
        <f t="shared" si="27"/>
        <v>7.1974462992342558E-2</v>
      </c>
    </row>
    <row r="72" spans="1:28" ht="15.75" x14ac:dyDescent="0.25">
      <c r="A72">
        <v>0.84</v>
      </c>
      <c r="B72">
        <v>400</v>
      </c>
      <c r="C72">
        <v>296.51998006481801</v>
      </c>
      <c r="D72">
        <v>294.60748047589902</v>
      </c>
      <c r="E72">
        <v>301.733463426181</v>
      </c>
      <c r="F72" s="2">
        <v>302.82</v>
      </c>
      <c r="G72">
        <v>36836.849548780097</v>
      </c>
      <c r="H72">
        <v>85.189287357855406</v>
      </c>
      <c r="I72">
        <v>36836.645372791099</v>
      </c>
      <c r="J72">
        <v>85.261709530742905</v>
      </c>
      <c r="K72">
        <f t="shared" si="17"/>
        <v>570.6521739130435</v>
      </c>
      <c r="L72" s="2">
        <v>100</v>
      </c>
      <c r="M72">
        <f t="shared" si="18"/>
        <v>479.3478260869565</v>
      </c>
      <c r="N72" s="6">
        <f t="shared" si="19"/>
        <v>170.17828200972448</v>
      </c>
      <c r="O72">
        <f t="shared" si="20"/>
        <v>165.47842401500938</v>
      </c>
      <c r="P72">
        <f t="shared" si="21"/>
        <v>167.82835301236693</v>
      </c>
      <c r="Q72" s="6">
        <f t="shared" si="22"/>
        <v>2.3617788209252844</v>
      </c>
      <c r="R72" s="6">
        <f t="shared" si="14"/>
        <v>36751.660261422243</v>
      </c>
      <c r="S72" s="6">
        <f t="shared" si="15"/>
        <v>36751.383663260356</v>
      </c>
      <c r="T72">
        <f t="shared" si="23"/>
        <v>36751.5219623413</v>
      </c>
      <c r="V72">
        <f t="shared" si="16"/>
        <v>9.6700000000000161E-2</v>
      </c>
      <c r="X72">
        <f t="shared" si="24"/>
        <v>294.35686513517925</v>
      </c>
      <c r="Y72">
        <f t="shared" si="25"/>
        <v>135563.84129251508</v>
      </c>
      <c r="AA72" s="6">
        <f t="shared" si="26"/>
        <v>37.919093686921173</v>
      </c>
      <c r="AB72" s="6">
        <f t="shared" si="27"/>
        <v>5.5387868541519933E-2</v>
      </c>
    </row>
    <row r="73" spans="1:28" ht="15.75" x14ac:dyDescent="0.25">
      <c r="A73">
        <v>0.84</v>
      </c>
      <c r="B73">
        <v>500</v>
      </c>
      <c r="C73">
        <v>296.04334742423401</v>
      </c>
      <c r="D73">
        <v>294.32230966101702</v>
      </c>
      <c r="E73">
        <v>301.26610179190999</v>
      </c>
      <c r="F73" s="2">
        <v>302.33</v>
      </c>
      <c r="G73">
        <v>47220.252823672599</v>
      </c>
      <c r="H73">
        <v>115.733075642722</v>
      </c>
      <c r="I73">
        <v>47219.712809554301</v>
      </c>
      <c r="J73">
        <v>115.841997782147</v>
      </c>
      <c r="K73">
        <f t="shared" si="17"/>
        <v>570.6521739130435</v>
      </c>
      <c r="L73" s="2">
        <v>100</v>
      </c>
      <c r="M73">
        <f t="shared" si="18"/>
        <v>479.3478260869565</v>
      </c>
      <c r="N73" s="6">
        <f t="shared" si="19"/>
        <v>170.17828200972448</v>
      </c>
      <c r="O73">
        <f t="shared" si="20"/>
        <v>165.47842401500938</v>
      </c>
      <c r="P73">
        <f t="shared" si="21"/>
        <v>167.82835301236693</v>
      </c>
      <c r="Q73" s="6">
        <f t="shared" si="22"/>
        <v>2.9522235261566054</v>
      </c>
      <c r="R73" s="6">
        <f t="shared" si="14"/>
        <v>47104.519748029874</v>
      </c>
      <c r="S73" s="6">
        <f t="shared" si="15"/>
        <v>47103.870811772154</v>
      </c>
      <c r="T73">
        <f t="shared" si="23"/>
        <v>47104.195279901018</v>
      </c>
      <c r="V73">
        <f t="shared" si="16"/>
        <v>9.1800000000000062E-2</v>
      </c>
      <c r="X73">
        <f t="shared" si="24"/>
        <v>294.16641427131276</v>
      </c>
      <c r="Y73">
        <f t="shared" si="25"/>
        <v>140851.26945359979</v>
      </c>
      <c r="AA73" s="6">
        <f t="shared" si="26"/>
        <v>39.398060953497939</v>
      </c>
      <c r="AB73" s="6">
        <f t="shared" si="27"/>
        <v>4.5433781662103982E-2</v>
      </c>
    </row>
    <row r="74" spans="1:28" ht="15.75" x14ac:dyDescent="0.25">
      <c r="A74">
        <v>0.84</v>
      </c>
      <c r="B74">
        <v>600</v>
      </c>
      <c r="C74">
        <v>295.70952888252202</v>
      </c>
      <c r="D74">
        <v>294.13109277908899</v>
      </c>
      <c r="E74">
        <v>300.911188051061</v>
      </c>
      <c r="F74" s="2">
        <v>301.95999999999998</v>
      </c>
      <c r="G74">
        <v>58061.888868956201</v>
      </c>
      <c r="H74">
        <v>149.578589671321</v>
      </c>
      <c r="I74">
        <v>58061.422013619202</v>
      </c>
      <c r="J74">
        <v>149.74236351504101</v>
      </c>
      <c r="K74">
        <f t="shared" si="17"/>
        <v>570.6521739130435</v>
      </c>
      <c r="L74" s="2">
        <v>100</v>
      </c>
      <c r="M74">
        <f t="shared" si="18"/>
        <v>479.3478260869565</v>
      </c>
      <c r="N74" s="6">
        <f t="shared" si="19"/>
        <v>170.17828200972448</v>
      </c>
      <c r="O74">
        <f t="shared" si="20"/>
        <v>165.47842401500938</v>
      </c>
      <c r="P74">
        <f t="shared" si="21"/>
        <v>167.82835301236693</v>
      </c>
      <c r="Q74" s="6">
        <f t="shared" si="22"/>
        <v>3.5426682313879265</v>
      </c>
      <c r="R74" s="6">
        <f t="shared" si="14"/>
        <v>57912.31027928488</v>
      </c>
      <c r="S74" s="6">
        <f t="shared" si="15"/>
        <v>57911.679650104161</v>
      </c>
      <c r="T74">
        <f t="shared" si="23"/>
        <v>57911.994964694517</v>
      </c>
      <c r="V74">
        <f t="shared" si="16"/>
        <v>8.8100000000000026E-2</v>
      </c>
      <c r="X74">
        <f t="shared" si="24"/>
        <v>294.03515541540276</v>
      </c>
      <c r="Y74">
        <f t="shared" si="25"/>
        <v>145432.70123735664</v>
      </c>
      <c r="AA74" s="6">
        <f t="shared" si="26"/>
        <v>40.679551204675306</v>
      </c>
      <c r="AB74" s="6">
        <f t="shared" si="27"/>
        <v>3.879049589496926E-2</v>
      </c>
    </row>
    <row r="75" spans="1:28" ht="15.75" x14ac:dyDescent="0.25">
      <c r="A75">
        <v>0.82</v>
      </c>
      <c r="B75">
        <v>10</v>
      </c>
      <c r="C75">
        <v>369.97563172320997</v>
      </c>
      <c r="D75">
        <v>363.90233604377102</v>
      </c>
      <c r="E75">
        <v>395.20884110085598</v>
      </c>
      <c r="F75" s="2">
        <v>416.57</v>
      </c>
      <c r="G75">
        <v>836.19827385027895</v>
      </c>
      <c r="H75">
        <v>0.94880461055510301</v>
      </c>
      <c r="I75">
        <v>836.19826949486196</v>
      </c>
      <c r="J75">
        <v>0.94881299772660599</v>
      </c>
      <c r="K75">
        <f t="shared" si="17"/>
        <v>576.92307692307702</v>
      </c>
      <c r="L75" s="2">
        <v>100</v>
      </c>
      <c r="M75">
        <f t="shared" si="18"/>
        <v>473.07692307692298</v>
      </c>
      <c r="N75" s="6">
        <f t="shared" si="19"/>
        <v>170.45454545454547</v>
      </c>
      <c r="O75">
        <f t="shared" si="20"/>
        <v>165.1006711409396</v>
      </c>
      <c r="P75">
        <f t="shared" si="21"/>
        <v>167.77760829774252</v>
      </c>
      <c r="Q75" s="6">
        <f t="shared" si="22"/>
        <v>5.8948774460695921E-2</v>
      </c>
      <c r="R75" s="6">
        <f t="shared" si="14"/>
        <v>835.24946923972379</v>
      </c>
      <c r="S75" s="6">
        <f t="shared" si="15"/>
        <v>835.24945649713538</v>
      </c>
      <c r="T75">
        <f t="shared" si="23"/>
        <v>835.24946286842965</v>
      </c>
      <c r="V75">
        <f t="shared" si="16"/>
        <v>1.2342000000000002</v>
      </c>
      <c r="X75">
        <f t="shared" si="24"/>
        <v>330.04449194174526</v>
      </c>
      <c r="Y75">
        <f t="shared" si="25"/>
        <v>15345.814281952184</v>
      </c>
      <c r="AA75" s="6">
        <f t="shared" si="26"/>
        <v>4.2911400293454607</v>
      </c>
      <c r="AB75" s="6">
        <f t="shared" si="27"/>
        <v>2.0200079646146709</v>
      </c>
    </row>
    <row r="76" spans="1:28" ht="15.75" x14ac:dyDescent="0.25">
      <c r="A76">
        <v>0.82</v>
      </c>
      <c r="B76">
        <v>50</v>
      </c>
      <c r="C76">
        <v>310.17940134443597</v>
      </c>
      <c r="D76">
        <v>305.50813036114198</v>
      </c>
      <c r="E76">
        <v>313.56110216618998</v>
      </c>
      <c r="F76" s="2">
        <v>316.48</v>
      </c>
      <c r="G76">
        <v>4239.0932778534298</v>
      </c>
      <c r="H76">
        <v>5.8894112264869998</v>
      </c>
      <c r="I76">
        <v>4239.0891029881896</v>
      </c>
      <c r="J76">
        <v>5.8846096562371297</v>
      </c>
      <c r="K76">
        <f t="shared" si="17"/>
        <v>576.92307692307702</v>
      </c>
      <c r="L76" s="2">
        <v>100</v>
      </c>
      <c r="M76">
        <f t="shared" si="18"/>
        <v>473.07692307692298</v>
      </c>
      <c r="N76" s="6">
        <f t="shared" si="19"/>
        <v>170.45454545454547</v>
      </c>
      <c r="O76">
        <f t="shared" si="20"/>
        <v>165.1006711409396</v>
      </c>
      <c r="P76">
        <f t="shared" si="21"/>
        <v>167.77760829774252</v>
      </c>
      <c r="Q76" s="6">
        <f t="shared" si="22"/>
        <v>0.29474387230347959</v>
      </c>
      <c r="R76" s="6">
        <f t="shared" si="14"/>
        <v>4233.2038666269427</v>
      </c>
      <c r="S76" s="6">
        <f t="shared" si="15"/>
        <v>4233.2044933319521</v>
      </c>
      <c r="T76">
        <f t="shared" si="23"/>
        <v>4233.2041799794479</v>
      </c>
      <c r="V76">
        <f t="shared" si="16"/>
        <v>0.2333000000000004</v>
      </c>
      <c r="X76">
        <f t="shared" si="24"/>
        <v>300.49688292639451</v>
      </c>
      <c r="Y76">
        <f t="shared" si="25"/>
        <v>76544.949349430477</v>
      </c>
      <c r="AA76" s="6">
        <f t="shared" si="26"/>
        <v>21.404214215198813</v>
      </c>
      <c r="AB76" s="6">
        <f t="shared" si="27"/>
        <v>0.40951148319364283</v>
      </c>
    </row>
    <row r="77" spans="1:28" ht="15.75" x14ac:dyDescent="0.25">
      <c r="A77">
        <v>0.82</v>
      </c>
      <c r="B77">
        <v>100</v>
      </c>
      <c r="C77">
        <v>302.64253495469001</v>
      </c>
      <c r="D77">
        <v>299.03101725944799</v>
      </c>
      <c r="E77">
        <v>306.67435104321601</v>
      </c>
      <c r="F77" s="2">
        <v>308.35000000000002</v>
      </c>
      <c r="G77">
        <v>8606.6042790030006</v>
      </c>
      <c r="H77">
        <v>14.156164002270099</v>
      </c>
      <c r="I77">
        <v>8606.59295800773</v>
      </c>
      <c r="J77">
        <v>14.1352208350733</v>
      </c>
      <c r="K77">
        <f t="shared" si="17"/>
        <v>576.92307692307702</v>
      </c>
      <c r="L77" s="2">
        <v>100</v>
      </c>
      <c r="M77">
        <f t="shared" si="18"/>
        <v>473.07692307692298</v>
      </c>
      <c r="N77" s="6">
        <f t="shared" si="19"/>
        <v>170.45454545454547</v>
      </c>
      <c r="O77">
        <f t="shared" si="20"/>
        <v>165.1006711409396</v>
      </c>
      <c r="P77">
        <f t="shared" si="21"/>
        <v>167.77760829774252</v>
      </c>
      <c r="Q77" s="6">
        <f t="shared" si="22"/>
        <v>0.58948774460695919</v>
      </c>
      <c r="R77" s="6">
        <f t="shared" si="14"/>
        <v>8592.4481150007305</v>
      </c>
      <c r="S77" s="6">
        <f t="shared" si="15"/>
        <v>8592.4577371726573</v>
      </c>
      <c r="T77">
        <f t="shared" si="23"/>
        <v>8592.4529260866948</v>
      </c>
      <c r="V77">
        <f t="shared" si="16"/>
        <v>0.15200000000000047</v>
      </c>
      <c r="X77">
        <f t="shared" si="24"/>
        <v>296.99338805353449</v>
      </c>
      <c r="Y77">
        <f t="shared" si="25"/>
        <v>103295.50903829018</v>
      </c>
      <c r="AA77" s="6">
        <f t="shared" si="26"/>
        <v>28.884455757236953</v>
      </c>
      <c r="AB77" s="6">
        <f t="shared" si="27"/>
        <v>0.20780406474808888</v>
      </c>
    </row>
    <row r="78" spans="1:28" ht="15.75" x14ac:dyDescent="0.25">
      <c r="A78">
        <v>0.82</v>
      </c>
      <c r="B78">
        <v>200</v>
      </c>
      <c r="C78">
        <v>298.66435468758601</v>
      </c>
      <c r="D78">
        <v>296.02028808481901</v>
      </c>
      <c r="E78">
        <v>303.53152275592498</v>
      </c>
      <c r="F78" s="2">
        <v>304.77</v>
      </c>
      <c r="G78">
        <v>17717.625192788899</v>
      </c>
      <c r="H78">
        <v>35.059310094234299</v>
      </c>
      <c r="I78">
        <v>17717.5865714873</v>
      </c>
      <c r="J78">
        <v>34.990974362556599</v>
      </c>
      <c r="K78">
        <f t="shared" si="17"/>
        <v>576.92307692307702</v>
      </c>
      <c r="L78" s="2">
        <v>100</v>
      </c>
      <c r="M78">
        <f t="shared" si="18"/>
        <v>473.07692307692298</v>
      </c>
      <c r="N78" s="6">
        <f t="shared" si="19"/>
        <v>170.45454545454547</v>
      </c>
      <c r="O78">
        <f t="shared" si="20"/>
        <v>165.1006711409396</v>
      </c>
      <c r="P78">
        <f t="shared" si="21"/>
        <v>167.77760829774252</v>
      </c>
      <c r="Q78" s="6">
        <f t="shared" si="22"/>
        <v>1.1789754892139184</v>
      </c>
      <c r="R78" s="6">
        <f t="shared" si="14"/>
        <v>17682.565882694664</v>
      </c>
      <c r="S78" s="6">
        <f t="shared" si="15"/>
        <v>17682.595597124742</v>
      </c>
      <c r="T78">
        <f t="shared" si="23"/>
        <v>17682.580739909703</v>
      </c>
      <c r="V78">
        <f t="shared" si="16"/>
        <v>0.11620000000000004</v>
      </c>
      <c r="X78">
        <f t="shared" si="24"/>
        <v>295.24616069310127</v>
      </c>
      <c r="Y78">
        <f t="shared" si="25"/>
        <v>120694.78586662913</v>
      </c>
      <c r="AA78" s="6">
        <f t="shared" si="26"/>
        <v>33.74980417785202</v>
      </c>
      <c r="AB78" s="6">
        <f t="shared" si="27"/>
        <v>0.10691103531779857</v>
      </c>
    </row>
    <row r="79" spans="1:28" ht="15.75" x14ac:dyDescent="0.25">
      <c r="A79">
        <v>0.82</v>
      </c>
      <c r="B79">
        <v>300</v>
      </c>
      <c r="C79">
        <v>297.24768182286198</v>
      </c>
      <c r="D79">
        <v>295.06443563740601</v>
      </c>
      <c r="E79">
        <v>302.38040887570202</v>
      </c>
      <c r="F79" s="2">
        <v>303.51</v>
      </c>
      <c r="G79">
        <v>27337.737621206001</v>
      </c>
      <c r="H79">
        <v>60.033394281914099</v>
      </c>
      <c r="I79">
        <v>27337.562654390102</v>
      </c>
      <c r="J79">
        <v>59.8600181323581</v>
      </c>
      <c r="K79">
        <f t="shared" si="17"/>
        <v>576.92307692307702</v>
      </c>
      <c r="L79" s="2">
        <v>100</v>
      </c>
      <c r="M79">
        <f t="shared" si="18"/>
        <v>473.07692307692298</v>
      </c>
      <c r="N79" s="6">
        <f t="shared" si="19"/>
        <v>170.45454545454547</v>
      </c>
      <c r="O79">
        <f t="shared" si="20"/>
        <v>165.1006711409396</v>
      </c>
      <c r="P79">
        <f t="shared" si="21"/>
        <v>167.77760829774252</v>
      </c>
      <c r="Q79" s="6">
        <f t="shared" si="22"/>
        <v>1.7684632338208774</v>
      </c>
      <c r="R79" s="6">
        <f t="shared" si="14"/>
        <v>27277.704226924088</v>
      </c>
      <c r="S79" s="6">
        <f t="shared" si="15"/>
        <v>27277.702636257745</v>
      </c>
      <c r="T79">
        <f t="shared" si="23"/>
        <v>27277.703431590919</v>
      </c>
      <c r="V79">
        <f t="shared" si="16"/>
        <v>0.10360000000000014</v>
      </c>
      <c r="X79">
        <f t="shared" si="24"/>
        <v>294.65302936506697</v>
      </c>
      <c r="Y79">
        <f t="shared" si="25"/>
        <v>129409.97638639579</v>
      </c>
      <c r="AA79" s="6">
        <f t="shared" si="26"/>
        <v>36.186827213294706</v>
      </c>
      <c r="AB79" s="6">
        <f t="shared" si="27"/>
        <v>7.329969553045744E-2</v>
      </c>
    </row>
    <row r="80" spans="1:28" ht="15.75" x14ac:dyDescent="0.25">
      <c r="A80">
        <v>0.82</v>
      </c>
      <c r="B80">
        <v>400</v>
      </c>
      <c r="C80">
        <v>296.49845400419201</v>
      </c>
      <c r="D80">
        <v>294.59326921261601</v>
      </c>
      <c r="E80">
        <v>301.71019027566001</v>
      </c>
      <c r="F80" s="2">
        <v>302.79000000000002</v>
      </c>
      <c r="G80">
        <v>37460.497254739697</v>
      </c>
      <c r="H80">
        <v>88.379477740587703</v>
      </c>
      <c r="I80">
        <v>37460.279661552799</v>
      </c>
      <c r="J80">
        <v>88.122389886485294</v>
      </c>
      <c r="K80">
        <f t="shared" si="17"/>
        <v>576.92307692307702</v>
      </c>
      <c r="L80" s="2">
        <v>100</v>
      </c>
      <c r="M80">
        <f t="shared" si="18"/>
        <v>473.07692307692298</v>
      </c>
      <c r="N80" s="6">
        <f t="shared" si="19"/>
        <v>170.45454545454547</v>
      </c>
      <c r="O80">
        <f t="shared" si="20"/>
        <v>165.1006711409396</v>
      </c>
      <c r="P80">
        <f t="shared" si="21"/>
        <v>167.77760829774252</v>
      </c>
      <c r="Q80" s="6">
        <f t="shared" si="22"/>
        <v>2.3579509784278367</v>
      </c>
      <c r="R80" s="6">
        <f t="shared" si="14"/>
        <v>37372.117776999112</v>
      </c>
      <c r="S80" s="6">
        <f t="shared" si="15"/>
        <v>37372.157271666314</v>
      </c>
      <c r="T80">
        <f t="shared" si="23"/>
        <v>37372.137524332713</v>
      </c>
      <c r="V80">
        <f t="shared" si="16"/>
        <v>9.640000000000043E-2</v>
      </c>
      <c r="X80">
        <f t="shared" si="24"/>
        <v>294.34793080420201</v>
      </c>
      <c r="Y80">
        <f t="shared" si="25"/>
        <v>135827.86695807157</v>
      </c>
      <c r="AA80" s="6">
        <f t="shared" si="26"/>
        <v>37.98145776401536</v>
      </c>
      <c r="AB80" s="6">
        <f t="shared" si="27"/>
        <v>5.6489123017938542E-2</v>
      </c>
    </row>
    <row r="81" spans="1:28" ht="15.75" x14ac:dyDescent="0.25">
      <c r="A81">
        <v>0.82</v>
      </c>
      <c r="B81">
        <v>500</v>
      </c>
      <c r="C81">
        <v>296.02475910790901</v>
      </c>
      <c r="D81">
        <v>294.31069869529102</v>
      </c>
      <c r="E81">
        <v>301.24414213031002</v>
      </c>
      <c r="F81" s="2">
        <v>302.3</v>
      </c>
      <c r="G81">
        <v>48084.018760003899</v>
      </c>
      <c r="H81">
        <v>120.44107777583601</v>
      </c>
      <c r="I81">
        <v>48083.475557793798</v>
      </c>
      <c r="J81">
        <v>120.02684244491</v>
      </c>
      <c r="K81">
        <f t="shared" si="17"/>
        <v>576.92307692307702</v>
      </c>
      <c r="L81" s="2">
        <v>100</v>
      </c>
      <c r="M81">
        <f t="shared" si="18"/>
        <v>473.07692307692298</v>
      </c>
      <c r="N81" s="6">
        <f t="shared" si="19"/>
        <v>170.45454545454547</v>
      </c>
      <c r="O81">
        <f t="shared" si="20"/>
        <v>165.1006711409396</v>
      </c>
      <c r="P81">
        <f t="shared" si="21"/>
        <v>167.77760829774252</v>
      </c>
      <c r="Q81" s="6">
        <f t="shared" si="22"/>
        <v>2.9474387230347956</v>
      </c>
      <c r="R81" s="6">
        <f t="shared" si="14"/>
        <v>47963.57768222806</v>
      </c>
      <c r="S81" s="6">
        <f t="shared" si="15"/>
        <v>47963.448715348888</v>
      </c>
      <c r="T81">
        <f t="shared" si="23"/>
        <v>47963.513198788474</v>
      </c>
      <c r="V81">
        <f t="shared" si="16"/>
        <v>9.1500000000000345E-2</v>
      </c>
      <c r="X81">
        <f t="shared" si="24"/>
        <v>294.15886445080002</v>
      </c>
      <c r="Y81">
        <f t="shared" si="25"/>
        <v>141137.72885597867</v>
      </c>
      <c r="AA81" s="6">
        <f t="shared" si="26"/>
        <v>39.466250980052301</v>
      </c>
      <c r="AB81" s="6">
        <f t="shared" si="27"/>
        <v>4.639891815780333E-2</v>
      </c>
    </row>
    <row r="82" spans="1:28" ht="15.75" x14ac:dyDescent="0.25">
      <c r="A82">
        <v>0.82</v>
      </c>
      <c r="B82">
        <v>600</v>
      </c>
      <c r="C82">
        <v>295.69279125479397</v>
      </c>
      <c r="D82">
        <v>294.12116220055702</v>
      </c>
      <c r="E82">
        <v>300.89000905449001</v>
      </c>
      <c r="F82" s="2">
        <v>301.93</v>
      </c>
      <c r="G82">
        <v>59197.4273262153</v>
      </c>
      <c r="H82">
        <v>155.80906022889101</v>
      </c>
      <c r="I82">
        <v>59196.992314490897</v>
      </c>
      <c r="J82">
        <v>155.36352046642301</v>
      </c>
      <c r="K82">
        <f t="shared" si="17"/>
        <v>576.92307692307702</v>
      </c>
      <c r="L82" s="2">
        <v>100</v>
      </c>
      <c r="M82">
        <f t="shared" si="18"/>
        <v>473.07692307692298</v>
      </c>
      <c r="N82" s="6">
        <f t="shared" si="19"/>
        <v>170.45454545454547</v>
      </c>
      <c r="O82">
        <f t="shared" si="20"/>
        <v>165.1006711409396</v>
      </c>
      <c r="P82">
        <f t="shared" si="21"/>
        <v>167.77760829774252</v>
      </c>
      <c r="Q82" s="6">
        <f t="shared" si="22"/>
        <v>3.5369264676417549</v>
      </c>
      <c r="R82" s="6">
        <f t="shared" si="14"/>
        <v>59041.618265986406</v>
      </c>
      <c r="S82" s="6">
        <f t="shared" si="15"/>
        <v>59041.628794024473</v>
      </c>
      <c r="T82">
        <f t="shared" si="23"/>
        <v>59041.62353000544</v>
      </c>
      <c r="V82">
        <f t="shared" si="16"/>
        <v>8.7800000000000294E-2</v>
      </c>
      <c r="X82">
        <f t="shared" si="24"/>
        <v>294.02848836383771</v>
      </c>
      <c r="Y82">
        <f t="shared" si="25"/>
        <v>145740.28777065946</v>
      </c>
      <c r="AA82" s="6">
        <f t="shared" si="26"/>
        <v>40.7532615246433</v>
      </c>
      <c r="AB82" s="6">
        <f t="shared" si="27"/>
        <v>3.9663649097391084E-2</v>
      </c>
    </row>
    <row r="83" spans="1:28" ht="15.75" x14ac:dyDescent="0.25">
      <c r="A83">
        <v>0.8</v>
      </c>
      <c r="B83">
        <v>10</v>
      </c>
      <c r="C83">
        <v>369.24266479836598</v>
      </c>
      <c r="D83">
        <v>363.16203785578602</v>
      </c>
      <c r="E83">
        <v>394.17694891093998</v>
      </c>
      <c r="F83" s="2">
        <v>415.4</v>
      </c>
      <c r="G83">
        <v>845.17572622530304</v>
      </c>
      <c r="H83">
        <v>0.97371180961168502</v>
      </c>
      <c r="I83">
        <v>845.17572187133601</v>
      </c>
      <c r="J83">
        <v>0.97371872933997305</v>
      </c>
      <c r="K83">
        <f t="shared" si="17"/>
        <v>583.33333333333337</v>
      </c>
      <c r="L83" s="2">
        <v>100</v>
      </c>
      <c r="M83">
        <f t="shared" si="18"/>
        <v>466.66666666666663</v>
      </c>
      <c r="N83" s="6">
        <f t="shared" si="19"/>
        <v>170.73170731707316</v>
      </c>
      <c r="O83">
        <f t="shared" si="20"/>
        <v>164.70588235294119</v>
      </c>
      <c r="P83">
        <f t="shared" si="21"/>
        <v>167.71879483500717</v>
      </c>
      <c r="Q83" s="6">
        <f t="shared" si="22"/>
        <v>5.8853078398259741E-2</v>
      </c>
      <c r="R83" s="6">
        <f t="shared" si="14"/>
        <v>844.20201441569134</v>
      </c>
      <c r="S83" s="6">
        <f t="shared" si="15"/>
        <v>844.20200314199599</v>
      </c>
      <c r="T83">
        <f t="shared" si="23"/>
        <v>844.20200877884372</v>
      </c>
      <c r="V83">
        <f t="shared" si="16"/>
        <v>1.2224999999999999</v>
      </c>
      <c r="X83">
        <f t="shared" si="24"/>
        <v>329.67617566353806</v>
      </c>
      <c r="Y83">
        <f t="shared" si="25"/>
        <v>15503.69010561094</v>
      </c>
      <c r="AA83" s="6">
        <f t="shared" si="26"/>
        <v>4.3337670333474865</v>
      </c>
      <c r="AB83" s="6">
        <f t="shared" si="27"/>
        <v>2.0475861566398237</v>
      </c>
    </row>
    <row r="84" spans="1:28" ht="15.75" x14ac:dyDescent="0.25">
      <c r="A84">
        <v>0.8</v>
      </c>
      <c r="B84">
        <v>50</v>
      </c>
      <c r="C84">
        <v>310.03474836745397</v>
      </c>
      <c r="D84">
        <v>305.37413211212601</v>
      </c>
      <c r="E84">
        <v>313.41782667955601</v>
      </c>
      <c r="F84" s="2">
        <v>316.33</v>
      </c>
      <c r="G84">
        <v>4287.9691536226501</v>
      </c>
      <c r="H84">
        <v>6.0649472486012304</v>
      </c>
      <c r="I84">
        <v>4287.9647147883097</v>
      </c>
      <c r="J84">
        <v>6.0589905736202203</v>
      </c>
      <c r="K84">
        <f t="shared" si="17"/>
        <v>583.33333333333337</v>
      </c>
      <c r="L84" s="2">
        <v>100</v>
      </c>
      <c r="M84">
        <f t="shared" si="18"/>
        <v>466.66666666666663</v>
      </c>
      <c r="N84" s="6">
        <f t="shared" si="19"/>
        <v>170.73170731707316</v>
      </c>
      <c r="O84">
        <f t="shared" si="20"/>
        <v>164.70588235294119</v>
      </c>
      <c r="P84">
        <f t="shared" si="21"/>
        <v>167.71879483500717</v>
      </c>
      <c r="Q84" s="6">
        <f t="shared" si="22"/>
        <v>0.2942653919912987</v>
      </c>
      <c r="R84" s="6">
        <f t="shared" si="14"/>
        <v>4281.904206374049</v>
      </c>
      <c r="S84" s="6">
        <f t="shared" si="15"/>
        <v>4281.9057242146891</v>
      </c>
      <c r="T84">
        <f t="shared" si="23"/>
        <v>4281.9049652943686</v>
      </c>
      <c r="V84">
        <f t="shared" si="16"/>
        <v>0.23180000000000006</v>
      </c>
      <c r="X84">
        <f t="shared" si="24"/>
        <v>300.42722011989497</v>
      </c>
      <c r="Y84">
        <f t="shared" si="25"/>
        <v>76978.699601698376</v>
      </c>
      <c r="AA84" s="6">
        <f t="shared" si="26"/>
        <v>21.517957875271499</v>
      </c>
      <c r="AB84" s="6">
        <f t="shared" si="27"/>
        <v>0.41542518211566681</v>
      </c>
    </row>
    <row r="85" spans="1:28" ht="15.75" x14ac:dyDescent="0.25">
      <c r="A85">
        <v>0.8</v>
      </c>
      <c r="B85">
        <v>100</v>
      </c>
      <c r="C85">
        <v>302.56971379863398</v>
      </c>
      <c r="D85">
        <v>298.96960343191699</v>
      </c>
      <c r="E85">
        <v>306.61332110980101</v>
      </c>
      <c r="F85" s="2">
        <v>308.27999999999997</v>
      </c>
      <c r="G85">
        <v>8714.2731097094693</v>
      </c>
      <c r="H85">
        <v>14.6058102685002</v>
      </c>
      <c r="I85">
        <v>8714.2632780015192</v>
      </c>
      <c r="J85">
        <v>14.581990112881799</v>
      </c>
      <c r="K85">
        <f t="shared" si="17"/>
        <v>583.33333333333337</v>
      </c>
      <c r="L85" s="2">
        <v>100</v>
      </c>
      <c r="M85">
        <f t="shared" si="18"/>
        <v>466.66666666666663</v>
      </c>
      <c r="N85" s="6">
        <f t="shared" si="19"/>
        <v>170.73170731707316</v>
      </c>
      <c r="O85">
        <f t="shared" si="20"/>
        <v>164.70588235294119</v>
      </c>
      <c r="P85">
        <f t="shared" si="21"/>
        <v>167.71879483500717</v>
      </c>
      <c r="Q85" s="6">
        <f t="shared" si="22"/>
        <v>0.58853078398259739</v>
      </c>
      <c r="R85" s="6">
        <f t="shared" si="14"/>
        <v>8699.6672994409691</v>
      </c>
      <c r="S85" s="6">
        <f t="shared" si="15"/>
        <v>8699.6812878886376</v>
      </c>
      <c r="T85">
        <f t="shared" si="23"/>
        <v>8699.6742936648043</v>
      </c>
      <c r="V85">
        <f t="shared" si="16"/>
        <v>0.15129999999999996</v>
      </c>
      <c r="X85">
        <f t="shared" si="24"/>
        <v>296.95982930763773</v>
      </c>
      <c r="Y85">
        <f t="shared" si="25"/>
        <v>103589.45969953667</v>
      </c>
      <c r="AA85" s="6">
        <f t="shared" si="26"/>
        <v>28.956498897359726</v>
      </c>
      <c r="AB85" s="6">
        <f t="shared" si="27"/>
        <v>0.21100793963699227</v>
      </c>
    </row>
    <row r="86" spans="1:28" ht="15.75" x14ac:dyDescent="0.25">
      <c r="A86">
        <v>0.8</v>
      </c>
      <c r="B86">
        <v>200</v>
      </c>
      <c r="C86">
        <v>298.62641019659799</v>
      </c>
      <c r="D86">
        <v>295.991725234358</v>
      </c>
      <c r="E86">
        <v>303.49877558191798</v>
      </c>
      <c r="F86" s="2">
        <v>304.73</v>
      </c>
      <c r="G86">
        <v>17971.515858501301</v>
      </c>
      <c r="H86">
        <v>36.241486480735297</v>
      </c>
      <c r="I86">
        <v>17971.482149011401</v>
      </c>
      <c r="J86">
        <v>36.167668170786897</v>
      </c>
      <c r="K86">
        <f t="shared" si="17"/>
        <v>583.33333333333337</v>
      </c>
      <c r="L86" s="2">
        <v>100</v>
      </c>
      <c r="M86">
        <f t="shared" si="18"/>
        <v>466.66666666666663</v>
      </c>
      <c r="N86" s="6">
        <f t="shared" si="19"/>
        <v>170.73170731707316</v>
      </c>
      <c r="O86">
        <f t="shared" si="20"/>
        <v>164.70588235294119</v>
      </c>
      <c r="P86">
        <f t="shared" si="21"/>
        <v>167.71879483500717</v>
      </c>
      <c r="Q86" s="6">
        <f t="shared" si="22"/>
        <v>1.1770615679651948</v>
      </c>
      <c r="R86" s="6">
        <f t="shared" si="14"/>
        <v>17935.274372020565</v>
      </c>
      <c r="S86" s="6">
        <f t="shared" si="15"/>
        <v>17935.314480840614</v>
      </c>
      <c r="T86">
        <f t="shared" si="23"/>
        <v>17935.294426430592</v>
      </c>
      <c r="V86">
        <f t="shared" si="16"/>
        <v>0.1158000000000004</v>
      </c>
      <c r="X86">
        <f t="shared" si="24"/>
        <v>295.229533857739</v>
      </c>
      <c r="Y86">
        <f t="shared" si="25"/>
        <v>120930.07235186195</v>
      </c>
      <c r="AA86" s="6">
        <f t="shared" si="26"/>
        <v>33.803743323607513</v>
      </c>
      <c r="AB86" s="6">
        <f t="shared" si="27"/>
        <v>0.10875377042735544</v>
      </c>
    </row>
    <row r="87" spans="1:28" ht="15.75" x14ac:dyDescent="0.25">
      <c r="A87">
        <v>0.8</v>
      </c>
      <c r="B87">
        <v>300</v>
      </c>
      <c r="C87">
        <v>297.22074870103802</v>
      </c>
      <c r="D87">
        <v>295.04563171045902</v>
      </c>
      <c r="E87">
        <v>302.35426279789198</v>
      </c>
      <c r="F87" s="2">
        <v>303.47000000000003</v>
      </c>
      <c r="G87">
        <v>27775.0016630754</v>
      </c>
      <c r="H87">
        <v>62.168382026924199</v>
      </c>
      <c r="I87">
        <v>27774.842683575502</v>
      </c>
      <c r="J87">
        <v>61.984944390913199</v>
      </c>
      <c r="K87">
        <f t="shared" si="17"/>
        <v>583.33333333333337</v>
      </c>
      <c r="L87" s="2">
        <v>100</v>
      </c>
      <c r="M87">
        <f t="shared" si="18"/>
        <v>466.66666666666663</v>
      </c>
      <c r="N87" s="6">
        <f t="shared" si="19"/>
        <v>170.73170731707316</v>
      </c>
      <c r="O87">
        <f t="shared" si="20"/>
        <v>164.70588235294119</v>
      </c>
      <c r="P87">
        <f t="shared" si="21"/>
        <v>167.71879483500717</v>
      </c>
      <c r="Q87" s="6">
        <f t="shared" si="22"/>
        <v>1.7655923519477921</v>
      </c>
      <c r="R87" s="6">
        <f t="shared" si="14"/>
        <v>27712.833281048475</v>
      </c>
      <c r="S87" s="6">
        <f t="shared" si="15"/>
        <v>27712.85773918459</v>
      </c>
      <c r="T87">
        <f t="shared" si="23"/>
        <v>27712.845510116531</v>
      </c>
      <c r="V87">
        <f t="shared" si="16"/>
        <v>0.1032000000000005</v>
      </c>
      <c r="X87">
        <f t="shared" si="24"/>
        <v>294.64159510287425</v>
      </c>
      <c r="Y87">
        <f t="shared" si="25"/>
        <v>129656.82427183859</v>
      </c>
      <c r="AA87" s="6">
        <f t="shared" si="26"/>
        <v>36.24314384834512</v>
      </c>
      <c r="AB87" s="6">
        <f t="shared" si="27"/>
        <v>7.4685177030468688E-2</v>
      </c>
    </row>
    <row r="88" spans="1:28" ht="15.75" x14ac:dyDescent="0.25">
      <c r="A88">
        <v>0.8</v>
      </c>
      <c r="B88">
        <v>400</v>
      </c>
      <c r="C88">
        <v>296.476705201529</v>
      </c>
      <c r="D88">
        <v>294.57901103089898</v>
      </c>
      <c r="E88">
        <v>301.68659984673701</v>
      </c>
      <c r="F88" s="2">
        <v>302.76</v>
      </c>
      <c r="G88">
        <v>38116.916185375499</v>
      </c>
      <c r="H88">
        <v>91.719667418400206</v>
      </c>
      <c r="I88">
        <v>38116.715732787801</v>
      </c>
      <c r="J88">
        <v>91.446881786533297</v>
      </c>
      <c r="K88">
        <f t="shared" si="17"/>
        <v>583.33333333333337</v>
      </c>
      <c r="L88" s="2">
        <v>100</v>
      </c>
      <c r="M88">
        <f t="shared" si="18"/>
        <v>466.66666666666663</v>
      </c>
      <c r="N88" s="6">
        <f t="shared" si="19"/>
        <v>170.73170731707316</v>
      </c>
      <c r="O88">
        <f t="shared" si="20"/>
        <v>164.70588235294119</v>
      </c>
      <c r="P88">
        <f t="shared" si="21"/>
        <v>167.71879483500717</v>
      </c>
      <c r="Q88" s="6">
        <f t="shared" si="22"/>
        <v>2.3541231359303896</v>
      </c>
      <c r="R88" s="6">
        <f t="shared" si="14"/>
        <v>38025.196517957098</v>
      </c>
      <c r="S88" s="6">
        <f t="shared" si="15"/>
        <v>38025.268851001267</v>
      </c>
      <c r="T88">
        <f t="shared" si="23"/>
        <v>38025.232684479182</v>
      </c>
      <c r="V88">
        <f t="shared" si="16"/>
        <v>9.610000000000013E-2</v>
      </c>
      <c r="X88">
        <f t="shared" si="24"/>
        <v>294.338929058107</v>
      </c>
      <c r="Y88">
        <f t="shared" si="25"/>
        <v>136097.55101540854</v>
      </c>
      <c r="AA88" s="6">
        <f t="shared" si="26"/>
        <v>38.043528727167043</v>
      </c>
      <c r="AB88" s="6">
        <f t="shared" si="27"/>
        <v>5.7643149416611347E-2</v>
      </c>
    </row>
    <row r="89" spans="1:28" ht="15.75" x14ac:dyDescent="0.25">
      <c r="A89">
        <v>0.8</v>
      </c>
      <c r="B89">
        <v>500</v>
      </c>
      <c r="C89">
        <v>296.00593652790099</v>
      </c>
      <c r="D89">
        <v>294.29903469570502</v>
      </c>
      <c r="E89">
        <v>301.22184995694403</v>
      </c>
      <c r="F89" s="2">
        <v>302.27</v>
      </c>
      <c r="G89">
        <v>48994.409447271602</v>
      </c>
      <c r="H89">
        <v>125.27755989440899</v>
      </c>
      <c r="I89">
        <v>48993.916596051</v>
      </c>
      <c r="J89">
        <v>124.852328992072</v>
      </c>
      <c r="K89">
        <f t="shared" si="17"/>
        <v>583.33333333333337</v>
      </c>
      <c r="L89" s="2">
        <v>100</v>
      </c>
      <c r="M89">
        <f t="shared" si="18"/>
        <v>466.66666666666663</v>
      </c>
      <c r="N89" s="6">
        <f t="shared" si="19"/>
        <v>170.73170731707316</v>
      </c>
      <c r="O89">
        <f t="shared" si="20"/>
        <v>164.70588235294119</v>
      </c>
      <c r="P89">
        <f t="shared" si="21"/>
        <v>167.71879483500717</v>
      </c>
      <c r="Q89" s="6">
        <f t="shared" si="22"/>
        <v>2.9426539199129866</v>
      </c>
      <c r="R89" s="6">
        <f t="shared" si="14"/>
        <v>48869.131887377196</v>
      </c>
      <c r="S89" s="6">
        <f t="shared" si="15"/>
        <v>48869.06426705893</v>
      </c>
      <c r="T89">
        <f t="shared" si="23"/>
        <v>48869.098077218063</v>
      </c>
      <c r="V89">
        <f t="shared" si="16"/>
        <v>9.1200000000000045E-2</v>
      </c>
      <c r="X89">
        <f t="shared" si="24"/>
        <v>294.15124280590146</v>
      </c>
      <c r="Y89">
        <f t="shared" si="25"/>
        <v>141430.57005402277</v>
      </c>
      <c r="AA89" s="6">
        <f t="shared" si="26"/>
        <v>39.534274603814588</v>
      </c>
      <c r="AB89" s="6">
        <f t="shared" si="27"/>
        <v>4.7412201188731982E-2</v>
      </c>
    </row>
    <row r="90" spans="1:28" ht="15.75" x14ac:dyDescent="0.25">
      <c r="A90">
        <v>0.8</v>
      </c>
      <c r="B90">
        <v>600</v>
      </c>
      <c r="C90">
        <v>295.67581204787098</v>
      </c>
      <c r="D90">
        <v>294.11117906542199</v>
      </c>
      <c r="E90">
        <v>300.86849648886403</v>
      </c>
      <c r="F90" s="2">
        <v>301.89999999999998</v>
      </c>
      <c r="G90">
        <v>60395.576374105003</v>
      </c>
      <c r="H90">
        <v>162.403920281159</v>
      </c>
      <c r="I90">
        <v>60395.200249457499</v>
      </c>
      <c r="J90">
        <v>161.89196172806501</v>
      </c>
      <c r="K90">
        <f t="shared" si="17"/>
        <v>583.33333333333337</v>
      </c>
      <c r="L90" s="2">
        <v>100</v>
      </c>
      <c r="M90">
        <f t="shared" si="18"/>
        <v>466.66666666666663</v>
      </c>
      <c r="N90" s="6">
        <f t="shared" si="19"/>
        <v>170.73170731707316</v>
      </c>
      <c r="O90">
        <f t="shared" si="20"/>
        <v>164.70588235294119</v>
      </c>
      <c r="P90">
        <f t="shared" si="21"/>
        <v>167.71879483500717</v>
      </c>
      <c r="Q90" s="6">
        <f t="shared" si="22"/>
        <v>3.5311847038955841</v>
      </c>
      <c r="R90" s="6">
        <f t="shared" si="14"/>
        <v>60233.172453823841</v>
      </c>
      <c r="S90" s="6">
        <f t="shared" si="15"/>
        <v>60233.308287729436</v>
      </c>
      <c r="T90">
        <f t="shared" si="23"/>
        <v>60233.240370776635</v>
      </c>
      <c r="V90">
        <f t="shared" si="16"/>
        <v>8.7499999999999994E-2</v>
      </c>
      <c r="X90">
        <f t="shared" si="24"/>
        <v>294.02174777832323</v>
      </c>
      <c r="Y90">
        <f t="shared" si="25"/>
        <v>146054.72499092412</v>
      </c>
      <c r="AA90" s="6">
        <f t="shared" si="26"/>
        <v>40.826870759060327</v>
      </c>
      <c r="AB90" s="6">
        <f t="shared" si="27"/>
        <v>4.0581634052772077E-2</v>
      </c>
    </row>
    <row r="91" spans="1:28" ht="15.75" x14ac:dyDescent="0.25">
      <c r="A91">
        <v>0.78</v>
      </c>
      <c r="B91">
        <v>10</v>
      </c>
      <c r="C91">
        <v>368.50309543214001</v>
      </c>
      <c r="D91">
        <v>362.41528894586099</v>
      </c>
      <c r="E91">
        <v>393.133010641905</v>
      </c>
      <c r="F91" s="2">
        <v>414.21</v>
      </c>
      <c r="G91">
        <v>854.50445525483894</v>
      </c>
      <c r="H91">
        <v>0.99998855960617705</v>
      </c>
      <c r="I91">
        <v>854.50444500936999</v>
      </c>
      <c r="J91">
        <v>1.00000241336733</v>
      </c>
      <c r="K91">
        <f t="shared" si="17"/>
        <v>589.88764044943821</v>
      </c>
      <c r="L91" s="2">
        <v>100</v>
      </c>
      <c r="M91">
        <f t="shared" si="18"/>
        <v>460.11235955056179</v>
      </c>
      <c r="N91" s="6">
        <f t="shared" si="19"/>
        <v>171.00977198697069</v>
      </c>
      <c r="O91">
        <f t="shared" si="20"/>
        <v>164.29287863590773</v>
      </c>
      <c r="P91">
        <f t="shared" si="21"/>
        <v>167.65132531143922</v>
      </c>
      <c r="Q91" s="6">
        <f t="shared" si="22"/>
        <v>5.8757382335823533E-2</v>
      </c>
      <c r="R91" s="6">
        <f t="shared" si="14"/>
        <v>853.50446669523274</v>
      </c>
      <c r="S91" s="6">
        <f t="shared" si="15"/>
        <v>853.5044425960026</v>
      </c>
      <c r="T91">
        <f t="shared" si="23"/>
        <v>853.50445464561767</v>
      </c>
      <c r="V91">
        <f t="shared" si="16"/>
        <v>1.2106000000000001</v>
      </c>
      <c r="X91">
        <f t="shared" si="24"/>
        <v>329.30459609450031</v>
      </c>
      <c r="Y91">
        <f t="shared" si="25"/>
        <v>15667.003592221619</v>
      </c>
      <c r="AA91" s="6">
        <f t="shared" si="26"/>
        <v>4.3776565264917222</v>
      </c>
      <c r="AB91" s="6">
        <f t="shared" si="27"/>
        <v>2.0760621124968774</v>
      </c>
    </row>
    <row r="92" spans="1:28" ht="15.75" x14ac:dyDescent="0.25">
      <c r="A92">
        <v>0.78</v>
      </c>
      <c r="B92">
        <v>50</v>
      </c>
      <c r="C92">
        <v>309.88952085066398</v>
      </c>
      <c r="D92">
        <v>305.23982988391401</v>
      </c>
      <c r="E92">
        <v>313.27432362242502</v>
      </c>
      <c r="F92" s="2">
        <v>316.17</v>
      </c>
      <c r="G92">
        <v>4338.9038456164999</v>
      </c>
      <c r="H92">
        <v>6.2505066582962101</v>
      </c>
      <c r="I92">
        <v>4338.8993265387699</v>
      </c>
      <c r="J92">
        <v>6.2439012397307803</v>
      </c>
      <c r="K92">
        <f t="shared" si="17"/>
        <v>589.88764044943821</v>
      </c>
      <c r="L92" s="2">
        <v>100</v>
      </c>
      <c r="M92">
        <f t="shared" si="18"/>
        <v>460.11235955056179</v>
      </c>
      <c r="N92" s="6">
        <f t="shared" si="19"/>
        <v>171.00977198697069</v>
      </c>
      <c r="O92">
        <f t="shared" si="20"/>
        <v>164.29287863590773</v>
      </c>
      <c r="P92">
        <f t="shared" si="21"/>
        <v>167.65132531143922</v>
      </c>
      <c r="Q92" s="6">
        <f t="shared" si="22"/>
        <v>0.29378691167911763</v>
      </c>
      <c r="R92" s="6">
        <f t="shared" si="14"/>
        <v>4332.6533389582037</v>
      </c>
      <c r="S92" s="6">
        <f t="shared" si="15"/>
        <v>4332.6554252990391</v>
      </c>
      <c r="T92">
        <f t="shared" si="23"/>
        <v>4332.6543821286214</v>
      </c>
      <c r="V92">
        <f t="shared" si="16"/>
        <v>0.23020000000000038</v>
      </c>
      <c r="X92">
        <f t="shared" si="24"/>
        <v>300.35733768364446</v>
      </c>
      <c r="Y92">
        <f t="shared" si="25"/>
        <v>77417.441246700488</v>
      </c>
      <c r="AA92" s="6">
        <f t="shared" si="26"/>
        <v>21.631894378716364</v>
      </c>
      <c r="AB92" s="6">
        <f t="shared" si="27"/>
        <v>0.42154950968665039</v>
      </c>
    </row>
    <row r="93" spans="1:28" ht="15.75" x14ac:dyDescent="0.25">
      <c r="A93">
        <v>0.78</v>
      </c>
      <c r="B93">
        <v>100</v>
      </c>
      <c r="C93">
        <v>302.49658141967501</v>
      </c>
      <c r="D93">
        <v>298.90810216634497</v>
      </c>
      <c r="E93">
        <v>306.55205043613302</v>
      </c>
      <c r="F93" s="2">
        <v>308.20999999999998</v>
      </c>
      <c r="G93">
        <v>8826.7983757426191</v>
      </c>
      <c r="H93">
        <v>15.082320226381499</v>
      </c>
      <c r="I93">
        <v>8826.7906755888998</v>
      </c>
      <c r="J93">
        <v>15.056187063619101</v>
      </c>
      <c r="K93">
        <f t="shared" si="17"/>
        <v>589.88764044943821</v>
      </c>
      <c r="L93" s="2">
        <v>100</v>
      </c>
      <c r="M93">
        <f t="shared" si="18"/>
        <v>460.11235955056179</v>
      </c>
      <c r="N93" s="6">
        <f t="shared" si="19"/>
        <v>171.00977198697069</v>
      </c>
      <c r="O93">
        <f t="shared" si="20"/>
        <v>164.29287863590773</v>
      </c>
      <c r="P93">
        <f t="shared" si="21"/>
        <v>167.65132531143922</v>
      </c>
      <c r="Q93" s="6">
        <f t="shared" si="22"/>
        <v>0.58757382335823527</v>
      </c>
      <c r="R93" s="6">
        <f t="shared" si="14"/>
        <v>8811.7160555162372</v>
      </c>
      <c r="S93" s="6">
        <f t="shared" si="15"/>
        <v>8811.7344885252805</v>
      </c>
      <c r="T93">
        <f t="shared" si="23"/>
        <v>8811.725272020758</v>
      </c>
      <c r="V93">
        <f t="shared" si="16"/>
        <v>0.15060000000000001</v>
      </c>
      <c r="X93">
        <f t="shared" si="24"/>
        <v>296.92617089650497</v>
      </c>
      <c r="Y93">
        <f t="shared" si="25"/>
        <v>103886.61066068578</v>
      </c>
      <c r="AA93" s="6">
        <f t="shared" si="26"/>
        <v>29.027879932295768</v>
      </c>
      <c r="AB93" s="6">
        <f t="shared" si="27"/>
        <v>0.21433618633624166</v>
      </c>
    </row>
    <row r="94" spans="1:28" ht="15.75" x14ac:dyDescent="0.25">
      <c r="A94">
        <v>0.78</v>
      </c>
      <c r="B94">
        <v>200</v>
      </c>
      <c r="C94">
        <v>298.58823489224602</v>
      </c>
      <c r="D94">
        <v>295.96311052459299</v>
      </c>
      <c r="E94">
        <v>303.46574268386502</v>
      </c>
      <c r="F94" s="2">
        <v>304.69</v>
      </c>
      <c r="G94">
        <v>18237.9313002815</v>
      </c>
      <c r="H94">
        <v>37.502605723798901</v>
      </c>
      <c r="I94">
        <v>18237.902570552302</v>
      </c>
      <c r="J94">
        <v>37.421429879779097</v>
      </c>
      <c r="K94">
        <f t="shared" si="17"/>
        <v>589.88764044943821</v>
      </c>
      <c r="L94" s="2">
        <v>100</v>
      </c>
      <c r="M94">
        <f t="shared" si="18"/>
        <v>460.11235955056179</v>
      </c>
      <c r="N94" s="6">
        <f t="shared" si="19"/>
        <v>171.00977198697069</v>
      </c>
      <c r="O94">
        <f t="shared" si="20"/>
        <v>164.29287863590773</v>
      </c>
      <c r="P94">
        <f t="shared" si="21"/>
        <v>167.65132531143922</v>
      </c>
      <c r="Q94" s="6">
        <f t="shared" si="22"/>
        <v>1.1751476467164705</v>
      </c>
      <c r="R94" s="6">
        <f t="shared" si="14"/>
        <v>18200.428694557701</v>
      </c>
      <c r="S94" s="6">
        <f t="shared" si="15"/>
        <v>18200.481140672524</v>
      </c>
      <c r="T94">
        <f t="shared" si="23"/>
        <v>18200.454917615112</v>
      </c>
      <c r="V94">
        <f t="shared" si="16"/>
        <v>0.11540000000000021</v>
      </c>
      <c r="X94">
        <f t="shared" si="24"/>
        <v>295.21283635420974</v>
      </c>
      <c r="Y94">
        <f t="shared" si="25"/>
        <v>121169.4353547534</v>
      </c>
      <c r="AA94" s="6">
        <f t="shared" si="26"/>
        <v>33.857027374105279</v>
      </c>
      <c r="AB94" s="6">
        <f t="shared" si="27"/>
        <v>0.1106768531757605</v>
      </c>
    </row>
    <row r="95" spans="1:28" ht="15.75" x14ac:dyDescent="0.25">
      <c r="A95">
        <v>0.78</v>
      </c>
      <c r="B95">
        <v>300</v>
      </c>
      <c r="C95">
        <v>297.19357025668199</v>
      </c>
      <c r="D95">
        <v>295.02677027324199</v>
      </c>
      <c r="E95">
        <v>302.32779533558602</v>
      </c>
      <c r="F95" s="2">
        <v>303.44</v>
      </c>
      <c r="G95">
        <v>28235.070222350401</v>
      </c>
      <c r="H95">
        <v>64.459319279421294</v>
      </c>
      <c r="I95">
        <v>28234.922348649001</v>
      </c>
      <c r="J95">
        <v>64.264106152123404</v>
      </c>
      <c r="K95">
        <f t="shared" si="17"/>
        <v>589.88764044943821</v>
      </c>
      <c r="L95" s="2">
        <v>100</v>
      </c>
      <c r="M95">
        <f t="shared" si="18"/>
        <v>460.11235955056179</v>
      </c>
      <c r="N95" s="6">
        <f t="shared" si="19"/>
        <v>171.00977198697069</v>
      </c>
      <c r="O95">
        <f t="shared" si="20"/>
        <v>164.29287863590773</v>
      </c>
      <c r="P95">
        <f t="shared" si="21"/>
        <v>167.65132531143922</v>
      </c>
      <c r="Q95" s="6">
        <f t="shared" si="22"/>
        <v>1.762721470074706</v>
      </c>
      <c r="R95" s="6">
        <f t="shared" si="14"/>
        <v>28170.610903070981</v>
      </c>
      <c r="S95" s="6">
        <f t="shared" si="15"/>
        <v>28170.658242496876</v>
      </c>
      <c r="T95">
        <f t="shared" si="23"/>
        <v>28170.634572783929</v>
      </c>
      <c r="V95">
        <f t="shared" si="16"/>
        <v>0.1029000000000002</v>
      </c>
      <c r="X95">
        <f t="shared" si="24"/>
        <v>294.63008513248099</v>
      </c>
      <c r="Y95">
        <f t="shared" si="25"/>
        <v>129908.76164662956</v>
      </c>
      <c r="AA95" s="6">
        <f t="shared" si="26"/>
        <v>36.29896009937552</v>
      </c>
      <c r="AB95" s="6">
        <f t="shared" si="27"/>
        <v>7.6135757182211813E-2</v>
      </c>
    </row>
    <row r="96" spans="1:28" ht="15.75" x14ac:dyDescent="0.25">
      <c r="A96">
        <v>0.78</v>
      </c>
      <c r="B96">
        <v>400</v>
      </c>
      <c r="C96">
        <v>296.45473137896101</v>
      </c>
      <c r="D96">
        <v>294.56470075598799</v>
      </c>
      <c r="E96">
        <v>301.66267673254902</v>
      </c>
      <c r="F96" s="2">
        <v>302.72000000000003</v>
      </c>
      <c r="G96">
        <v>38808.895085908604</v>
      </c>
      <c r="H96">
        <v>95.318411893302496</v>
      </c>
      <c r="I96">
        <v>38808.7016946605</v>
      </c>
      <c r="J96">
        <v>95.035847100932102</v>
      </c>
      <c r="K96">
        <f t="shared" si="17"/>
        <v>589.88764044943821</v>
      </c>
      <c r="L96" s="2">
        <v>100</v>
      </c>
      <c r="M96">
        <f t="shared" si="18"/>
        <v>460.11235955056179</v>
      </c>
      <c r="N96" s="6">
        <f t="shared" si="19"/>
        <v>171.00977198697069</v>
      </c>
      <c r="O96">
        <f t="shared" si="20"/>
        <v>164.29287863590773</v>
      </c>
      <c r="P96">
        <f t="shared" si="21"/>
        <v>167.65132531143922</v>
      </c>
      <c r="Q96" s="6">
        <f t="shared" si="22"/>
        <v>2.3502952934329411</v>
      </c>
      <c r="R96" s="6">
        <f t="shared" si="14"/>
        <v>38713.576674015298</v>
      </c>
      <c r="S96" s="6">
        <f t="shared" si="15"/>
        <v>38713.665847559569</v>
      </c>
      <c r="T96">
        <f t="shared" si="23"/>
        <v>38713.621260787433</v>
      </c>
      <c r="V96">
        <f t="shared" si="16"/>
        <v>9.5700000000000507E-2</v>
      </c>
      <c r="X96">
        <f t="shared" si="24"/>
        <v>294.32985803373725</v>
      </c>
      <c r="Y96">
        <f t="shared" si="25"/>
        <v>136373.20668545147</v>
      </c>
      <c r="AA96" s="6">
        <f t="shared" si="26"/>
        <v>38.105248062977942</v>
      </c>
      <c r="AB96" s="6">
        <f t="shared" si="27"/>
        <v>5.8854322537224994E-2</v>
      </c>
    </row>
    <row r="97" spans="1:28" ht="15.75" x14ac:dyDescent="0.25">
      <c r="A97">
        <v>0.78</v>
      </c>
      <c r="B97">
        <v>500</v>
      </c>
      <c r="C97">
        <v>295.98686638663497</v>
      </c>
      <c r="D97">
        <v>294.28731454904801</v>
      </c>
      <c r="E97">
        <v>301.199214755215</v>
      </c>
      <c r="F97" s="2">
        <v>302.23</v>
      </c>
      <c r="G97">
        <v>49955.4551144617</v>
      </c>
      <c r="H97">
        <v>130.51050547603899</v>
      </c>
      <c r="I97">
        <v>49955.001686996198</v>
      </c>
      <c r="J97">
        <v>130.04532493842601</v>
      </c>
      <c r="K97">
        <f t="shared" si="17"/>
        <v>589.88764044943821</v>
      </c>
      <c r="L97" s="2">
        <v>100</v>
      </c>
      <c r="M97">
        <f t="shared" si="18"/>
        <v>460.11235955056179</v>
      </c>
      <c r="N97" s="6">
        <f t="shared" si="19"/>
        <v>171.00977198697069</v>
      </c>
      <c r="O97">
        <f t="shared" si="20"/>
        <v>164.29287863590773</v>
      </c>
      <c r="P97">
        <f t="shared" si="21"/>
        <v>167.65132531143922</v>
      </c>
      <c r="Q97" s="6">
        <f t="shared" si="22"/>
        <v>2.9378691167911763</v>
      </c>
      <c r="R97" s="6">
        <f t="shared" si="14"/>
        <v>49824.944608985657</v>
      </c>
      <c r="S97" s="6">
        <f t="shared" si="15"/>
        <v>49824.956362057776</v>
      </c>
      <c r="T97">
        <f t="shared" si="23"/>
        <v>49824.950485521716</v>
      </c>
      <c r="V97">
        <f t="shared" si="16"/>
        <v>9.0800000000000408E-2</v>
      </c>
      <c r="X97">
        <f t="shared" si="24"/>
        <v>294.14354523392075</v>
      </c>
      <c r="Y97">
        <f t="shared" si="25"/>
        <v>141729.99415320775</v>
      </c>
      <c r="AA97" s="6">
        <f t="shared" si="26"/>
        <v>39.602035593613024</v>
      </c>
      <c r="AB97" s="6">
        <f t="shared" si="27"/>
        <v>4.8477634251117577E-2</v>
      </c>
    </row>
    <row r="98" spans="1:28" ht="15.75" x14ac:dyDescent="0.25">
      <c r="A98">
        <v>0.78</v>
      </c>
      <c r="B98">
        <v>600</v>
      </c>
      <c r="C98">
        <v>295.65856042338402</v>
      </c>
      <c r="D98">
        <v>294.10112872822498</v>
      </c>
      <c r="E98">
        <v>300.84664007060502</v>
      </c>
      <c r="F98" s="2">
        <v>301.86</v>
      </c>
      <c r="G98">
        <v>61661.259855836703</v>
      </c>
      <c r="H98">
        <v>169.916310982129</v>
      </c>
      <c r="I98">
        <v>61660.836035504399</v>
      </c>
      <c r="J98">
        <v>169.37733744545</v>
      </c>
      <c r="K98">
        <f t="shared" si="17"/>
        <v>589.88764044943821</v>
      </c>
      <c r="L98" s="2">
        <v>100</v>
      </c>
      <c r="M98">
        <f t="shared" si="18"/>
        <v>460.11235955056179</v>
      </c>
      <c r="N98" s="6">
        <f t="shared" si="19"/>
        <v>171.00977198697069</v>
      </c>
      <c r="O98">
        <f t="shared" si="20"/>
        <v>164.29287863590773</v>
      </c>
      <c r="P98">
        <f t="shared" si="21"/>
        <v>167.65132531143922</v>
      </c>
      <c r="Q98" s="6">
        <f t="shared" si="22"/>
        <v>3.5254429401494121</v>
      </c>
      <c r="R98" s="6">
        <f t="shared" si="14"/>
        <v>61491.343544854572</v>
      </c>
      <c r="S98" s="6">
        <f t="shared" si="15"/>
        <v>61491.458698058952</v>
      </c>
      <c r="T98">
        <f t="shared" si="23"/>
        <v>61491.401121456758</v>
      </c>
      <c r="V98">
        <f t="shared" si="16"/>
        <v>8.7100000000000358E-2</v>
      </c>
      <c r="X98">
        <f t="shared" si="24"/>
        <v>294.01492228790221</v>
      </c>
      <c r="Y98">
        <f t="shared" si="25"/>
        <v>146376.06994420858</v>
      </c>
      <c r="AA98" s="6">
        <f t="shared" si="26"/>
        <v>40.90023686671082</v>
      </c>
      <c r="AB98" s="6">
        <f t="shared" si="27"/>
        <v>4.1547647537733087E-2</v>
      </c>
    </row>
    <row r="99" spans="1:28" ht="15.75" x14ac:dyDescent="0.25">
      <c r="A99">
        <v>0.76</v>
      </c>
      <c r="B99">
        <v>10</v>
      </c>
      <c r="C99">
        <v>367.76537101252899</v>
      </c>
      <c r="D99">
        <v>361.67031711226099</v>
      </c>
      <c r="E99">
        <v>392.088384247205</v>
      </c>
      <c r="F99" s="2">
        <v>413.02</v>
      </c>
      <c r="G99">
        <v>864.20364352819104</v>
      </c>
      <c r="H99">
        <v>1.02761244394292</v>
      </c>
      <c r="I99">
        <v>864.20074715662702</v>
      </c>
      <c r="J99">
        <v>1.0299002014249901</v>
      </c>
      <c r="K99">
        <f t="shared" si="17"/>
        <v>596.59090909090912</v>
      </c>
      <c r="L99" s="2">
        <v>100</v>
      </c>
      <c r="M99">
        <f t="shared" si="18"/>
        <v>453.40909090909088</v>
      </c>
      <c r="N99" s="6">
        <f t="shared" si="19"/>
        <v>171.28874388254485</v>
      </c>
      <c r="O99">
        <f t="shared" si="20"/>
        <v>163.86036960985626</v>
      </c>
      <c r="P99">
        <f t="shared" si="21"/>
        <v>167.57455674620056</v>
      </c>
      <c r="Q99" s="6">
        <f t="shared" si="22"/>
        <v>5.8661686273387345E-2</v>
      </c>
      <c r="R99" s="6">
        <f t="shared" si="14"/>
        <v>863.17603108424817</v>
      </c>
      <c r="S99" s="6">
        <f t="shared" si="15"/>
        <v>863.17084695520202</v>
      </c>
      <c r="T99">
        <f t="shared" si="23"/>
        <v>863.17343901972504</v>
      </c>
      <c r="V99">
        <f t="shared" si="16"/>
        <v>1.1987000000000001</v>
      </c>
      <c r="X99">
        <f t="shared" si="24"/>
        <v>328.93392203119748</v>
      </c>
      <c r="Y99">
        <f t="shared" si="25"/>
        <v>15834.193894006969</v>
      </c>
      <c r="AA99" s="6">
        <f t="shared" si="26"/>
        <v>4.422346705369355</v>
      </c>
      <c r="AB99" s="6">
        <f t="shared" si="27"/>
        <v>2.1054721457081071</v>
      </c>
    </row>
    <row r="100" spans="1:28" ht="15.75" x14ac:dyDescent="0.25">
      <c r="A100">
        <v>0.76</v>
      </c>
      <c r="B100">
        <v>50</v>
      </c>
      <c r="C100">
        <v>309.74371538110398</v>
      </c>
      <c r="D100">
        <v>305.10522735310002</v>
      </c>
      <c r="E100">
        <v>313.13059395983498</v>
      </c>
      <c r="F100" s="2">
        <v>316.02</v>
      </c>
      <c r="G100">
        <v>4392.0499383120105</v>
      </c>
      <c r="H100">
        <v>6.44753423187304</v>
      </c>
      <c r="I100">
        <v>4392.0455824136498</v>
      </c>
      <c r="J100">
        <v>6.4399585556853101</v>
      </c>
      <c r="K100">
        <f t="shared" si="17"/>
        <v>596.59090909090912</v>
      </c>
      <c r="L100" s="2">
        <v>100</v>
      </c>
      <c r="M100">
        <f t="shared" si="18"/>
        <v>453.40909090909088</v>
      </c>
      <c r="N100" s="6">
        <f t="shared" si="19"/>
        <v>171.28874388254485</v>
      </c>
      <c r="O100">
        <f t="shared" si="20"/>
        <v>163.86036960985626</v>
      </c>
      <c r="P100">
        <f t="shared" si="21"/>
        <v>167.57455674620056</v>
      </c>
      <c r="Q100" s="6">
        <f t="shared" si="22"/>
        <v>0.29330843136693668</v>
      </c>
      <c r="R100" s="6">
        <f t="shared" si="14"/>
        <v>4385.6024040801376</v>
      </c>
      <c r="S100" s="6">
        <f t="shared" si="15"/>
        <v>4385.605623857964</v>
      </c>
      <c r="T100">
        <f t="shared" si="23"/>
        <v>4385.6040139690504</v>
      </c>
      <c r="V100">
        <f t="shared" si="16"/>
        <v>0.22870000000000004</v>
      </c>
      <c r="X100">
        <f t="shared" si="24"/>
        <v>300.28723568355099</v>
      </c>
      <c r="Y100">
        <f t="shared" si="25"/>
        <v>77861.255482264169</v>
      </c>
      <c r="AA100" s="6">
        <f t="shared" si="26"/>
        <v>21.745942291905159</v>
      </c>
      <c r="AB100" s="6">
        <f t="shared" si="27"/>
        <v>0.4278985740804982</v>
      </c>
    </row>
    <row r="101" spans="1:28" ht="15.75" x14ac:dyDescent="0.25">
      <c r="A101">
        <v>0.76</v>
      </c>
      <c r="B101">
        <v>100</v>
      </c>
      <c r="C101">
        <v>302.42313987707598</v>
      </c>
      <c r="D101">
        <v>298.84651764258501</v>
      </c>
      <c r="E101">
        <v>306.490536416819</v>
      </c>
      <c r="F101" s="2">
        <v>308.14</v>
      </c>
      <c r="G101">
        <v>8944.5598975462199</v>
      </c>
      <c r="H101">
        <v>15.589624539176</v>
      </c>
      <c r="I101">
        <v>8944.5542538823993</v>
      </c>
      <c r="J101">
        <v>15.5604845591354</v>
      </c>
      <c r="K101">
        <f t="shared" si="17"/>
        <v>596.59090909090912</v>
      </c>
      <c r="L101" s="2">
        <v>100</v>
      </c>
      <c r="M101">
        <f t="shared" si="18"/>
        <v>453.40909090909088</v>
      </c>
      <c r="N101" s="6">
        <f t="shared" si="19"/>
        <v>171.28874388254485</v>
      </c>
      <c r="O101">
        <f t="shared" si="20"/>
        <v>163.86036960985626</v>
      </c>
      <c r="P101">
        <f t="shared" si="21"/>
        <v>167.57455674620056</v>
      </c>
      <c r="Q101" s="6">
        <f t="shared" si="22"/>
        <v>0.58661686273387337</v>
      </c>
      <c r="R101" s="6">
        <f t="shared" si="14"/>
        <v>8928.9702730070439</v>
      </c>
      <c r="S101" s="6">
        <f t="shared" si="15"/>
        <v>8928.9937693232641</v>
      </c>
      <c r="T101">
        <f t="shared" si="23"/>
        <v>8928.9820211651531</v>
      </c>
      <c r="V101">
        <f t="shared" si="16"/>
        <v>0.14990000000000009</v>
      </c>
      <c r="X101">
        <f t="shared" si="24"/>
        <v>296.89241437991524</v>
      </c>
      <c r="Y101">
        <f t="shared" si="25"/>
        <v>104187.04785739399</v>
      </c>
      <c r="AA101" s="6">
        <f t="shared" si="26"/>
        <v>29.098497272329968</v>
      </c>
      <c r="AB101" s="6">
        <f t="shared" si="27"/>
        <v>0.21779774591351972</v>
      </c>
    </row>
    <row r="102" spans="1:28" ht="15.75" x14ac:dyDescent="0.25">
      <c r="A102">
        <v>0.76</v>
      </c>
      <c r="B102">
        <v>200</v>
      </c>
      <c r="C102">
        <v>298.54981824135399</v>
      </c>
      <c r="D102">
        <v>295.934445224944</v>
      </c>
      <c r="E102">
        <v>303.43241389275101</v>
      </c>
      <c r="F102" s="2">
        <v>304.64999999999998</v>
      </c>
      <c r="G102">
        <v>18517.908610305301</v>
      </c>
      <c r="H102">
        <v>38.850833064978403</v>
      </c>
      <c r="I102">
        <v>18517.8900075038</v>
      </c>
      <c r="J102">
        <v>38.745722031472503</v>
      </c>
      <c r="K102">
        <f t="shared" si="17"/>
        <v>596.59090909090912</v>
      </c>
      <c r="L102" s="2">
        <v>100</v>
      </c>
      <c r="M102">
        <f t="shared" si="18"/>
        <v>453.40909090909088</v>
      </c>
      <c r="N102" s="6">
        <f t="shared" si="19"/>
        <v>171.28874388254485</v>
      </c>
      <c r="O102">
        <f t="shared" si="20"/>
        <v>163.86036960985626</v>
      </c>
      <c r="P102">
        <f t="shared" si="21"/>
        <v>167.57455674620056</v>
      </c>
      <c r="Q102" s="6">
        <f t="shared" si="22"/>
        <v>1.1732337254677467</v>
      </c>
      <c r="R102" s="6">
        <f t="shared" si="14"/>
        <v>18479.057777240323</v>
      </c>
      <c r="S102" s="6">
        <f t="shared" si="15"/>
        <v>18479.144285472328</v>
      </c>
      <c r="T102">
        <f t="shared" si="23"/>
        <v>18479.101031356324</v>
      </c>
      <c r="V102">
        <f t="shared" si="16"/>
        <v>0.115</v>
      </c>
      <c r="X102">
        <f t="shared" si="24"/>
        <v>295.19606586657449</v>
      </c>
      <c r="Y102">
        <f t="shared" si="25"/>
        <v>121413.03364328804</v>
      </c>
      <c r="AA102" s="6">
        <f t="shared" si="26"/>
        <v>33.909558826642552</v>
      </c>
      <c r="AB102" s="6">
        <f t="shared" si="27"/>
        <v>0.11268660138405164</v>
      </c>
    </row>
    <row r="103" spans="1:28" ht="15.75" x14ac:dyDescent="0.25">
      <c r="A103">
        <v>0.76</v>
      </c>
      <c r="B103">
        <v>300</v>
      </c>
      <c r="C103">
        <v>297.16614103320501</v>
      </c>
      <c r="D103">
        <v>295.00785417212802</v>
      </c>
      <c r="E103">
        <v>302.301000393621</v>
      </c>
      <c r="F103" s="2">
        <v>303.39999999999998</v>
      </c>
      <c r="G103">
        <v>28719.8931258712</v>
      </c>
      <c r="H103">
        <v>66.929892753174599</v>
      </c>
      <c r="I103">
        <v>28719.767321855601</v>
      </c>
      <c r="J103">
        <v>66.6800687983974</v>
      </c>
      <c r="K103">
        <f t="shared" si="17"/>
        <v>596.59090909090912</v>
      </c>
      <c r="L103" s="2">
        <v>100</v>
      </c>
      <c r="M103">
        <f t="shared" si="18"/>
        <v>453.40909090909088</v>
      </c>
      <c r="N103" s="6">
        <f t="shared" si="19"/>
        <v>171.28874388254485</v>
      </c>
      <c r="O103">
        <f t="shared" si="20"/>
        <v>163.86036960985626</v>
      </c>
      <c r="P103">
        <f t="shared" si="21"/>
        <v>167.57455674620056</v>
      </c>
      <c r="Q103" s="6">
        <f t="shared" si="22"/>
        <v>1.7598505882016202</v>
      </c>
      <c r="R103" s="6">
        <f t="shared" si="14"/>
        <v>28652.963233118026</v>
      </c>
      <c r="S103" s="6">
        <f t="shared" si="15"/>
        <v>28653.087253057205</v>
      </c>
      <c r="T103">
        <f t="shared" si="23"/>
        <v>28653.025243087613</v>
      </c>
      <c r="V103">
        <f t="shared" si="16"/>
        <v>0.10249999999999999</v>
      </c>
      <c r="X103">
        <f t="shared" si="24"/>
        <v>294.61849880133326</v>
      </c>
      <c r="Y103">
        <f t="shared" si="25"/>
        <v>130165.9346226331</v>
      </c>
      <c r="AA103" s="6">
        <f t="shared" si="26"/>
        <v>36.354164663071103</v>
      </c>
      <c r="AB103" s="6">
        <f t="shared" si="27"/>
        <v>7.7656784723363681E-2</v>
      </c>
    </row>
    <row r="104" spans="1:28" ht="15.75" x14ac:dyDescent="0.25">
      <c r="A104">
        <v>0.76</v>
      </c>
      <c r="B104">
        <v>400</v>
      </c>
      <c r="C104">
        <v>296.43250639508199</v>
      </c>
      <c r="D104">
        <v>294.55033523999901</v>
      </c>
      <c r="E104">
        <v>301.638405446116</v>
      </c>
      <c r="F104" s="2">
        <v>302.69</v>
      </c>
      <c r="G104">
        <v>39539.568285858397</v>
      </c>
      <c r="H104">
        <v>99.219808097363597</v>
      </c>
      <c r="I104">
        <v>39539.397095373599</v>
      </c>
      <c r="J104">
        <v>98.828568865148199</v>
      </c>
      <c r="K104">
        <f t="shared" si="17"/>
        <v>596.59090909090912</v>
      </c>
      <c r="L104" s="2">
        <v>100</v>
      </c>
      <c r="M104">
        <f t="shared" si="18"/>
        <v>453.40909090909088</v>
      </c>
      <c r="N104" s="6">
        <f t="shared" si="19"/>
        <v>171.28874388254485</v>
      </c>
      <c r="O104">
        <f t="shared" si="20"/>
        <v>163.86036960985626</v>
      </c>
      <c r="P104">
        <f t="shared" si="21"/>
        <v>167.57455674620056</v>
      </c>
      <c r="Q104" s="6">
        <f t="shared" si="22"/>
        <v>2.3464674509354935</v>
      </c>
      <c r="R104" s="6">
        <f t="shared" si="14"/>
        <v>39440.348477761036</v>
      </c>
      <c r="S104" s="6">
        <f t="shared" si="15"/>
        <v>39440.568526508454</v>
      </c>
      <c r="T104">
        <f t="shared" si="23"/>
        <v>39440.458502134745</v>
      </c>
      <c r="V104">
        <f t="shared" si="16"/>
        <v>9.5400000000000207E-2</v>
      </c>
      <c r="X104">
        <f t="shared" si="24"/>
        <v>294.32071040877025</v>
      </c>
      <c r="Y104">
        <f t="shared" si="25"/>
        <v>136655.05256730644</v>
      </c>
      <c r="AA104" s="6">
        <f t="shared" si="26"/>
        <v>38.16651643515852</v>
      </c>
      <c r="AB104" s="6">
        <f t="shared" si="27"/>
        <v>6.0127535669792252E-2</v>
      </c>
    </row>
    <row r="105" spans="1:28" ht="15.75" x14ac:dyDescent="0.25">
      <c r="A105">
        <v>0.76</v>
      </c>
      <c r="B105">
        <v>500</v>
      </c>
      <c r="C105">
        <v>295.96753295675302</v>
      </c>
      <c r="D105">
        <v>294.27553558737497</v>
      </c>
      <c r="E105">
        <v>301.17622315030297</v>
      </c>
      <c r="F105" s="2">
        <v>302.2</v>
      </c>
      <c r="G105">
        <v>50971.5746986452</v>
      </c>
      <c r="H105">
        <v>136.24484988232501</v>
      </c>
      <c r="I105">
        <v>50971.160438549297</v>
      </c>
      <c r="J105">
        <v>135.552119951073</v>
      </c>
      <c r="K105">
        <f t="shared" si="17"/>
        <v>596.59090909090912</v>
      </c>
      <c r="L105" s="2">
        <v>100</v>
      </c>
      <c r="M105">
        <f t="shared" si="18"/>
        <v>453.40909090909088</v>
      </c>
      <c r="N105" s="6">
        <f t="shared" si="19"/>
        <v>171.28874388254485</v>
      </c>
      <c r="O105">
        <f t="shared" si="20"/>
        <v>163.86036960985626</v>
      </c>
      <c r="P105">
        <f t="shared" si="21"/>
        <v>167.57455674620056</v>
      </c>
      <c r="Q105" s="6">
        <f t="shared" si="22"/>
        <v>2.9330843136693665</v>
      </c>
      <c r="R105" s="6">
        <f t="shared" si="14"/>
        <v>50835.329848762878</v>
      </c>
      <c r="S105" s="6">
        <f t="shared" si="15"/>
        <v>50835.608318598228</v>
      </c>
      <c r="T105">
        <f t="shared" si="23"/>
        <v>50835.469083680553</v>
      </c>
      <c r="V105">
        <f t="shared" si="16"/>
        <v>9.0500000000000108E-2</v>
      </c>
      <c r="X105">
        <f t="shared" si="24"/>
        <v>294.13576713603197</v>
      </c>
      <c r="Y105">
        <f t="shared" si="25"/>
        <v>142036.25418197352</v>
      </c>
      <c r="AA105" s="6">
        <f t="shared" si="26"/>
        <v>39.669437227391477</v>
      </c>
      <c r="AB105" s="6">
        <f t="shared" si="27"/>
        <v>4.9599609687363967E-2</v>
      </c>
    </row>
    <row r="106" spans="1:28" ht="15.75" x14ac:dyDescent="0.25">
      <c r="A106">
        <v>0.76</v>
      </c>
      <c r="B106">
        <v>600</v>
      </c>
      <c r="C106">
        <v>295.641059514348</v>
      </c>
      <c r="D106">
        <v>294.09103391544397</v>
      </c>
      <c r="E106">
        <v>300.82442517917002</v>
      </c>
      <c r="F106" s="2">
        <v>301.83</v>
      </c>
      <c r="G106">
        <v>63001.752749986998</v>
      </c>
      <c r="H106">
        <v>177.75757851975101</v>
      </c>
      <c r="I106">
        <v>63001.377298728497</v>
      </c>
      <c r="J106">
        <v>177.082138069439</v>
      </c>
      <c r="K106">
        <f t="shared" si="17"/>
        <v>596.59090909090912</v>
      </c>
      <c r="L106" s="2">
        <v>100</v>
      </c>
      <c r="M106">
        <f t="shared" si="18"/>
        <v>453.40909090909088</v>
      </c>
      <c r="N106" s="6">
        <f t="shared" si="19"/>
        <v>171.28874388254485</v>
      </c>
      <c r="O106">
        <f t="shared" si="20"/>
        <v>163.86036960985626</v>
      </c>
      <c r="P106">
        <f t="shared" si="21"/>
        <v>167.57455674620056</v>
      </c>
      <c r="Q106" s="6">
        <f t="shared" si="22"/>
        <v>3.5197011764032404</v>
      </c>
      <c r="R106" s="6">
        <f t="shared" si="14"/>
        <v>62823.99517146725</v>
      </c>
      <c r="S106" s="6">
        <f t="shared" si="15"/>
        <v>62824.295160659058</v>
      </c>
      <c r="T106">
        <f t="shared" si="23"/>
        <v>62824.145166063157</v>
      </c>
      <c r="V106">
        <f t="shared" si="16"/>
        <v>8.6800000000000072E-2</v>
      </c>
      <c r="X106">
        <f t="shared" si="24"/>
        <v>294.008023357448</v>
      </c>
      <c r="Y106">
        <f t="shared" si="25"/>
        <v>146704.96636704588</v>
      </c>
      <c r="AA106" s="6">
        <f t="shared" si="26"/>
        <v>40.973366185706624</v>
      </c>
      <c r="AB106" s="6">
        <f t="shared" si="27"/>
        <v>4.256724268380073E-2</v>
      </c>
    </row>
    <row r="107" spans="1:28" ht="15.75" x14ac:dyDescent="0.25">
      <c r="A107">
        <v>0.74</v>
      </c>
      <c r="B107">
        <v>10</v>
      </c>
      <c r="C107">
        <v>367.021842550359</v>
      </c>
      <c r="D107">
        <v>360.91991187040998</v>
      </c>
      <c r="E107">
        <v>391.03253838927998</v>
      </c>
      <c r="F107" s="2">
        <v>411.81</v>
      </c>
      <c r="G107">
        <v>874.30488387440903</v>
      </c>
      <c r="H107">
        <v>1.0569585500227801</v>
      </c>
      <c r="I107">
        <v>874.30290136118799</v>
      </c>
      <c r="J107">
        <v>1.0595669286324001</v>
      </c>
      <c r="K107">
        <f t="shared" si="17"/>
        <v>603.44827586206895</v>
      </c>
      <c r="L107" s="2">
        <v>100</v>
      </c>
      <c r="M107">
        <f t="shared" si="18"/>
        <v>446.55172413793105</v>
      </c>
      <c r="N107" s="6">
        <f t="shared" si="19"/>
        <v>171.56862745098039</v>
      </c>
      <c r="O107">
        <f t="shared" si="20"/>
        <v>163.40694006309147</v>
      </c>
      <c r="P107">
        <f t="shared" si="21"/>
        <v>167.48778375703591</v>
      </c>
      <c r="Q107" s="6">
        <f t="shared" si="22"/>
        <v>5.8565990210951137E-2</v>
      </c>
      <c r="R107" s="6">
        <f t="shared" si="14"/>
        <v>873.2479253243863</v>
      </c>
      <c r="S107" s="6">
        <f t="shared" si="15"/>
        <v>873.24333443255557</v>
      </c>
      <c r="T107">
        <f t="shared" si="23"/>
        <v>873.24562987847094</v>
      </c>
      <c r="V107">
        <f t="shared" si="16"/>
        <v>1.1866000000000003</v>
      </c>
      <c r="X107">
        <f t="shared" si="24"/>
        <v>328.56043860519225</v>
      </c>
      <c r="Y107">
        <f t="shared" si="25"/>
        <v>16007.145645114206</v>
      </c>
      <c r="AA107" s="6">
        <f t="shared" si="26"/>
        <v>4.4683355806271123</v>
      </c>
      <c r="AB107" s="6">
        <f t="shared" si="27"/>
        <v>2.1359004856438939</v>
      </c>
    </row>
    <row r="108" spans="1:28" ht="15.75" x14ac:dyDescent="0.25">
      <c r="A108">
        <v>0.74</v>
      </c>
      <c r="B108">
        <v>50</v>
      </c>
      <c r="C108">
        <v>309.597321233066</v>
      </c>
      <c r="D108">
        <v>304.97032595940198</v>
      </c>
      <c r="E108">
        <v>312.9866325822</v>
      </c>
      <c r="F108" s="2">
        <v>315.86</v>
      </c>
      <c r="G108">
        <v>4447.5710424948802</v>
      </c>
      <c r="H108">
        <v>6.6569628288613796</v>
      </c>
      <c r="I108">
        <v>4447.5684355000903</v>
      </c>
      <c r="J108">
        <v>6.6492550351519997</v>
      </c>
      <c r="K108">
        <f t="shared" si="17"/>
        <v>603.44827586206895</v>
      </c>
      <c r="L108" s="2">
        <v>100</v>
      </c>
      <c r="M108">
        <f t="shared" si="18"/>
        <v>446.55172413793105</v>
      </c>
      <c r="N108" s="6">
        <f t="shared" si="19"/>
        <v>171.56862745098039</v>
      </c>
      <c r="O108">
        <f t="shared" si="20"/>
        <v>163.40694006309147</v>
      </c>
      <c r="P108">
        <f t="shared" si="21"/>
        <v>167.48778375703591</v>
      </c>
      <c r="Q108" s="6">
        <f t="shared" si="22"/>
        <v>0.29282995105475568</v>
      </c>
      <c r="R108" s="6">
        <f t="shared" si="14"/>
        <v>4440.9140796660186</v>
      </c>
      <c r="S108" s="6">
        <f t="shared" si="15"/>
        <v>4440.9191804649381</v>
      </c>
      <c r="T108">
        <f t="shared" si="23"/>
        <v>4440.9166300654779</v>
      </c>
      <c r="V108">
        <f t="shared" si="16"/>
        <v>0.22710000000000036</v>
      </c>
      <c r="X108">
        <f t="shared" si="24"/>
        <v>300.216911798117</v>
      </c>
      <c r="Y108">
        <f t="shared" si="25"/>
        <v>78310.247883138029</v>
      </c>
      <c r="AA108" s="6">
        <f t="shared" si="26"/>
        <v>21.860016439018167</v>
      </c>
      <c r="AB108" s="6">
        <f t="shared" si="27"/>
        <v>0.4344874185367969</v>
      </c>
    </row>
    <row r="109" spans="1:28" ht="15.75" x14ac:dyDescent="0.25">
      <c r="A109">
        <v>0.74</v>
      </c>
      <c r="B109">
        <v>100</v>
      </c>
      <c r="C109">
        <v>302.349381644483</v>
      </c>
      <c r="D109">
        <v>298.78485239172301</v>
      </c>
      <c r="E109">
        <v>306.42876917383398</v>
      </c>
      <c r="F109" s="2">
        <v>308.07</v>
      </c>
      <c r="G109">
        <v>9067.9642622555493</v>
      </c>
      <c r="H109">
        <v>16.1302663374343</v>
      </c>
      <c r="I109">
        <v>9067.9618898806402</v>
      </c>
      <c r="J109">
        <v>16.097034889155399</v>
      </c>
      <c r="K109">
        <f t="shared" si="17"/>
        <v>603.44827586206895</v>
      </c>
      <c r="L109" s="2">
        <v>100</v>
      </c>
      <c r="M109">
        <f t="shared" si="18"/>
        <v>446.55172413793105</v>
      </c>
      <c r="N109" s="6">
        <f t="shared" si="19"/>
        <v>171.56862745098039</v>
      </c>
      <c r="O109">
        <f t="shared" si="20"/>
        <v>163.40694006309147</v>
      </c>
      <c r="P109">
        <f t="shared" si="21"/>
        <v>167.48778375703591</v>
      </c>
      <c r="Q109" s="6">
        <f t="shared" si="22"/>
        <v>0.58565990210951135</v>
      </c>
      <c r="R109" s="6">
        <f t="shared" si="14"/>
        <v>9051.8339959181158</v>
      </c>
      <c r="S109" s="6">
        <f t="shared" si="15"/>
        <v>9051.8648549914851</v>
      </c>
      <c r="T109">
        <f t="shared" si="23"/>
        <v>9051.8494254548004</v>
      </c>
      <c r="V109">
        <f t="shared" si="16"/>
        <v>0.14920000000000017</v>
      </c>
      <c r="X109">
        <f t="shared" si="24"/>
        <v>296.85855850905148</v>
      </c>
      <c r="Y109">
        <f t="shared" si="25"/>
        <v>104490.90777906361</v>
      </c>
      <c r="AA109" s="6">
        <f t="shared" si="26"/>
        <v>29.168250944460315</v>
      </c>
      <c r="AB109" s="6">
        <f t="shared" si="27"/>
        <v>0.22140219111654752</v>
      </c>
    </row>
    <row r="110" spans="1:28" ht="15.75" x14ac:dyDescent="0.25">
      <c r="A110">
        <v>0.74</v>
      </c>
      <c r="B110">
        <v>200</v>
      </c>
      <c r="C110">
        <v>298.51114661569699</v>
      </c>
      <c r="D110">
        <v>295.905734195935</v>
      </c>
      <c r="E110">
        <v>303.39877488190399</v>
      </c>
      <c r="F110" s="2">
        <v>304.61</v>
      </c>
      <c r="G110">
        <v>18812.604161756801</v>
      </c>
      <c r="H110">
        <v>40.293820953558502</v>
      </c>
      <c r="I110">
        <v>18812.5915227558</v>
      </c>
      <c r="J110">
        <v>40.180256291163701</v>
      </c>
      <c r="K110">
        <f t="shared" si="17"/>
        <v>603.44827586206895</v>
      </c>
      <c r="L110" s="2">
        <v>100</v>
      </c>
      <c r="M110">
        <f t="shared" si="18"/>
        <v>446.55172413793105</v>
      </c>
      <c r="N110" s="6">
        <f t="shared" si="19"/>
        <v>171.56862745098039</v>
      </c>
      <c r="O110">
        <f t="shared" si="20"/>
        <v>163.40694006309147</v>
      </c>
      <c r="P110">
        <f t="shared" si="21"/>
        <v>167.48778375703591</v>
      </c>
      <c r="Q110" s="6">
        <f t="shared" si="22"/>
        <v>1.1713198042190227</v>
      </c>
      <c r="R110" s="6">
        <f t="shared" si="14"/>
        <v>18772.310340803244</v>
      </c>
      <c r="S110" s="6">
        <f t="shared" si="15"/>
        <v>18772.411266464635</v>
      </c>
      <c r="T110">
        <f t="shared" si="23"/>
        <v>18772.360803633939</v>
      </c>
      <c r="V110">
        <f t="shared" si="16"/>
        <v>0.11460000000000037</v>
      </c>
      <c r="X110">
        <f t="shared" si="24"/>
        <v>295.17922020290797</v>
      </c>
      <c r="Y110">
        <f t="shared" si="25"/>
        <v>121661.09224327776</v>
      </c>
      <c r="AA110" s="6">
        <f t="shared" si="26"/>
        <v>33.961244515478178</v>
      </c>
      <c r="AB110" s="6">
        <f t="shared" si="27"/>
        <v>0.11478985174750964</v>
      </c>
    </row>
    <row r="111" spans="1:28" ht="15.75" x14ac:dyDescent="0.25">
      <c r="A111">
        <v>0.74</v>
      </c>
      <c r="B111">
        <v>300</v>
      </c>
      <c r="C111">
        <v>297.138446410695</v>
      </c>
      <c r="D111">
        <v>294.98887780623198</v>
      </c>
      <c r="E111">
        <v>302.27386394999399</v>
      </c>
      <c r="F111" s="2">
        <v>303.37</v>
      </c>
      <c r="G111">
        <v>29231.661619417799</v>
      </c>
      <c r="H111">
        <v>69.589261067009303</v>
      </c>
      <c r="I111">
        <v>29231.545990678002</v>
      </c>
      <c r="J111">
        <v>69.321458879342899</v>
      </c>
      <c r="K111">
        <f t="shared" si="17"/>
        <v>603.44827586206895</v>
      </c>
      <c r="L111" s="2">
        <v>100</v>
      </c>
      <c r="M111">
        <f t="shared" si="18"/>
        <v>446.55172413793105</v>
      </c>
      <c r="N111" s="6">
        <f t="shared" si="19"/>
        <v>171.56862745098039</v>
      </c>
      <c r="O111">
        <f t="shared" si="20"/>
        <v>163.40694006309147</v>
      </c>
      <c r="P111">
        <f t="shared" si="21"/>
        <v>167.48778375703591</v>
      </c>
      <c r="Q111" s="6">
        <f t="shared" si="22"/>
        <v>1.7569797063285342</v>
      </c>
      <c r="R111" s="6">
        <f t="shared" si="14"/>
        <v>29162.07235835079</v>
      </c>
      <c r="S111" s="6">
        <f t="shared" si="15"/>
        <v>29162.22453179866</v>
      </c>
      <c r="T111">
        <f t="shared" si="23"/>
        <v>29162.148445074723</v>
      </c>
      <c r="V111">
        <f t="shared" si="16"/>
        <v>0.10220000000000028</v>
      </c>
      <c r="X111">
        <f t="shared" si="24"/>
        <v>294.60683105423175</v>
      </c>
      <c r="Y111">
        <f t="shared" si="25"/>
        <v>130428.5521655612</v>
      </c>
      <c r="AA111" s="6">
        <f t="shared" si="26"/>
        <v>36.408648568081318</v>
      </c>
      <c r="AB111" s="6">
        <f t="shared" si="27"/>
        <v>7.9254074805101188E-2</v>
      </c>
    </row>
    <row r="112" spans="1:28" ht="15.75" x14ac:dyDescent="0.25">
      <c r="A112">
        <v>0.74</v>
      </c>
      <c r="B112">
        <v>400</v>
      </c>
      <c r="C112">
        <v>296.410017423044</v>
      </c>
      <c r="D112">
        <v>294.53590844489298</v>
      </c>
      <c r="E112">
        <v>301.61377766280202</v>
      </c>
      <c r="F112" s="2">
        <v>302.66000000000003</v>
      </c>
      <c r="G112">
        <v>40312.410367049197</v>
      </c>
      <c r="H112">
        <v>103.437114589535</v>
      </c>
      <c r="I112">
        <v>40312.230769973699</v>
      </c>
      <c r="J112">
        <v>103.043209564344</v>
      </c>
      <c r="K112">
        <f t="shared" si="17"/>
        <v>603.44827586206895</v>
      </c>
      <c r="L112" s="2">
        <v>100</v>
      </c>
      <c r="M112">
        <f t="shared" si="18"/>
        <v>446.55172413793105</v>
      </c>
      <c r="N112" s="6">
        <f t="shared" si="19"/>
        <v>171.56862745098039</v>
      </c>
      <c r="O112">
        <f t="shared" si="20"/>
        <v>163.40694006309147</v>
      </c>
      <c r="P112">
        <f t="shared" si="21"/>
        <v>167.48778375703591</v>
      </c>
      <c r="Q112" s="6">
        <f t="shared" si="22"/>
        <v>2.3426396084380454</v>
      </c>
      <c r="R112" s="6">
        <f t="shared" si="14"/>
        <v>40208.973252459662</v>
      </c>
      <c r="S112" s="6">
        <f t="shared" si="15"/>
        <v>40209.187560409358</v>
      </c>
      <c r="T112">
        <f t="shared" si="23"/>
        <v>40209.080406434514</v>
      </c>
      <c r="V112">
        <f t="shared" si="16"/>
        <v>9.5100000000000476E-2</v>
      </c>
      <c r="X112">
        <f t="shared" si="24"/>
        <v>294.31148146698422</v>
      </c>
      <c r="Y112">
        <f t="shared" si="25"/>
        <v>136943.22623789535</v>
      </c>
      <c r="AA112" s="6">
        <f t="shared" si="26"/>
        <v>38.227195771872438</v>
      </c>
      <c r="AB112" s="6">
        <f t="shared" si="27"/>
        <v>6.146795316581638E-2</v>
      </c>
    </row>
    <row r="113" spans="1:28" ht="15.75" x14ac:dyDescent="0.25">
      <c r="A113">
        <v>0.74</v>
      </c>
      <c r="B113">
        <v>500</v>
      </c>
      <c r="C113">
        <v>295.94790386518099</v>
      </c>
      <c r="D113">
        <v>294.26369034559002</v>
      </c>
      <c r="E113">
        <v>301.152863329583</v>
      </c>
      <c r="F113" s="2">
        <v>302.17</v>
      </c>
      <c r="G113">
        <v>52047.7943840238</v>
      </c>
      <c r="H113">
        <v>142.65048399670599</v>
      </c>
      <c r="I113">
        <v>52047.402800310098</v>
      </c>
      <c r="J113">
        <v>141.94097077198199</v>
      </c>
      <c r="K113">
        <f t="shared" si="17"/>
        <v>603.44827586206895</v>
      </c>
      <c r="L113" s="2">
        <v>100</v>
      </c>
      <c r="M113">
        <f t="shared" si="18"/>
        <v>446.55172413793105</v>
      </c>
      <c r="N113" s="6">
        <f t="shared" si="19"/>
        <v>171.56862745098039</v>
      </c>
      <c r="O113">
        <f t="shared" si="20"/>
        <v>163.40694006309147</v>
      </c>
      <c r="P113">
        <f t="shared" si="21"/>
        <v>167.48778375703591</v>
      </c>
      <c r="Q113" s="6">
        <f t="shared" si="22"/>
        <v>2.9282995105475567</v>
      </c>
      <c r="R113" s="6">
        <f t="shared" si="14"/>
        <v>51905.143900027091</v>
      </c>
      <c r="S113" s="6">
        <f t="shared" si="15"/>
        <v>51905.461829538115</v>
      </c>
      <c r="T113">
        <f t="shared" si="23"/>
        <v>51905.302864782599</v>
      </c>
      <c r="V113">
        <f t="shared" si="16"/>
        <v>9.0200000000000391E-2</v>
      </c>
      <c r="X113">
        <f t="shared" si="24"/>
        <v>294.12789855269273</v>
      </c>
      <c r="Y113">
        <f t="shared" si="25"/>
        <v>142349.46818376335</v>
      </c>
      <c r="AA113" s="6">
        <f t="shared" si="26"/>
        <v>39.736328241818704</v>
      </c>
      <c r="AB113" s="6">
        <f t="shared" si="27"/>
        <v>5.0782761597930486E-2</v>
      </c>
    </row>
    <row r="114" spans="1:28" ht="15.75" x14ac:dyDescent="0.25">
      <c r="A114">
        <v>0.74</v>
      </c>
      <c r="B114">
        <v>600</v>
      </c>
      <c r="C114">
        <v>295.62329540968</v>
      </c>
      <c r="D114">
        <v>294.08087959763299</v>
      </c>
      <c r="E114">
        <v>300.80183634857701</v>
      </c>
      <c r="F114" s="2">
        <v>301.8</v>
      </c>
      <c r="G114">
        <v>64423.3972805335</v>
      </c>
      <c r="H114">
        <v>186.295213909833</v>
      </c>
      <c r="I114">
        <v>64423.006211501997</v>
      </c>
      <c r="J114">
        <v>185.54171329411599</v>
      </c>
      <c r="K114">
        <f>1050/(1+A114)</f>
        <v>603.44827586206895</v>
      </c>
      <c r="L114" s="2">
        <v>100</v>
      </c>
      <c r="M114">
        <f t="shared" si="18"/>
        <v>446.55172413793105</v>
      </c>
      <c r="N114" s="6">
        <f t="shared" si="19"/>
        <v>171.56862745098039</v>
      </c>
      <c r="O114">
        <f t="shared" si="20"/>
        <v>163.40694006309147</v>
      </c>
      <c r="P114">
        <f t="shared" si="21"/>
        <v>167.48778375703591</v>
      </c>
      <c r="Q114" s="6">
        <f t="shared" si="22"/>
        <v>3.5139594126570683</v>
      </c>
      <c r="R114" s="6">
        <f t="shared" si="14"/>
        <v>64237.102066623665</v>
      </c>
      <c r="S114" s="6">
        <f t="shared" si="15"/>
        <v>64237.464498207883</v>
      </c>
      <c r="T114">
        <f t="shared" si="23"/>
        <v>64237.283282415774</v>
      </c>
      <c r="V114">
        <f t="shared" si="16"/>
        <v>8.6500000000000341E-2</v>
      </c>
      <c r="X114">
        <f t="shared" si="24"/>
        <v>294.00104375182821</v>
      </c>
      <c r="Y114">
        <f t="shared" si="25"/>
        <v>147041.6845939488</v>
      </c>
      <c r="AA114" s="6">
        <f t="shared" si="26"/>
        <v>41.046143120902627</v>
      </c>
      <c r="AB114" s="6">
        <f t="shared" si="27"/>
        <v>4.364447345271727E-2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U9" sqref="U9"/>
    </sheetView>
  </sheetViews>
  <sheetFormatPr defaultRowHeight="15" x14ac:dyDescent="0.25"/>
  <sheetData>
    <row r="1" spans="1:28" ht="26.25" x14ac:dyDescent="0.4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V1" s="1" t="s">
        <v>21</v>
      </c>
      <c r="X1" s="1" t="s">
        <v>22</v>
      </c>
      <c r="Y1" s="1" t="s">
        <v>23</v>
      </c>
      <c r="Z1" s="1"/>
      <c r="AA1" s="1" t="s">
        <v>24</v>
      </c>
      <c r="AB1" s="1" t="s">
        <v>25</v>
      </c>
    </row>
    <row r="2" spans="1:28" ht="15.75" x14ac:dyDescent="0.25">
      <c r="A2" s="5">
        <v>1</v>
      </c>
      <c r="B2" s="2">
        <v>50</v>
      </c>
      <c r="C2" s="2">
        <v>311.45999999999998</v>
      </c>
      <c r="D2" s="2">
        <v>306.7</v>
      </c>
      <c r="E2" s="2">
        <v>314.83999999999997</v>
      </c>
      <c r="F2" s="2">
        <v>317.88</v>
      </c>
      <c r="G2" s="2">
        <v>3873.1</v>
      </c>
      <c r="H2" s="2">
        <v>4.6726000000000001</v>
      </c>
      <c r="I2" s="2">
        <v>3873.1</v>
      </c>
      <c r="J2" s="2">
        <v>4.6726000000000001</v>
      </c>
      <c r="K2" s="6">
        <v>525</v>
      </c>
      <c r="L2" s="6">
        <v>100</v>
      </c>
      <c r="M2">
        <f>1050-K2</f>
        <v>525</v>
      </c>
      <c r="N2" s="6">
        <f>(2*K2*L2)/(K2+L2)</f>
        <v>168</v>
      </c>
      <c r="O2">
        <f>(2*M2*L2)/(M2+L2)</f>
        <v>168</v>
      </c>
      <c r="P2">
        <f>(N2+O2)/2</f>
        <v>168</v>
      </c>
      <c r="Q2" s="6">
        <f>(B2*0.001003)/(998.2*N2*0.000001)</f>
        <v>0.29905019511310837</v>
      </c>
      <c r="R2" s="6">
        <f t="shared" ref="R2:R8" si="0">G2-H2</f>
        <v>3868.4274</v>
      </c>
      <c r="S2" s="6">
        <f t="shared" ref="S2:S8" si="1">I2-J2</f>
        <v>3868.4274</v>
      </c>
      <c r="T2">
        <f>(R2+S2)/2</f>
        <v>3868.4274</v>
      </c>
      <c r="V2">
        <f t="shared" ref="V2:V8" si="2">(F2-293.15)/100</f>
        <v>0.24730000000000019</v>
      </c>
      <c r="X2">
        <f>(C2+D2+293.15+293.15)/4</f>
        <v>301.11500000000001</v>
      </c>
      <c r="Y2">
        <f>(1000000)/(E2-X2)</f>
        <v>72859.744990892708</v>
      </c>
      <c r="Z2" s="6"/>
      <c r="AA2" s="6">
        <f>(Y2*P2*0.000001)/0.6</f>
        <v>20.400728597449959</v>
      </c>
      <c r="AB2" s="6">
        <f>(T2*P2*0.000001)/(2*998.2*0.01*(Q2^2))</f>
        <v>0.36400553798321217</v>
      </c>
    </row>
    <row r="3" spans="1:28" ht="15.75" x14ac:dyDescent="0.25">
      <c r="A3" s="5">
        <v>1</v>
      </c>
      <c r="B3" s="2">
        <v>100</v>
      </c>
      <c r="C3" s="2">
        <v>303.29000000000002</v>
      </c>
      <c r="D3" s="2">
        <v>299.58</v>
      </c>
      <c r="E3" s="2">
        <v>307.20999999999998</v>
      </c>
      <c r="F3" s="2">
        <v>308.98</v>
      </c>
      <c r="G3" s="2">
        <v>7809.7</v>
      </c>
      <c r="H3" s="2">
        <v>11.066000000000001</v>
      </c>
      <c r="I3" s="2">
        <v>7809.6</v>
      </c>
      <c r="J3" s="2">
        <v>11.067</v>
      </c>
      <c r="K3" s="6">
        <v>525</v>
      </c>
      <c r="L3" s="6">
        <v>100</v>
      </c>
      <c r="M3">
        <f t="shared" ref="M3:M32" si="3">1050-K3</f>
        <v>525</v>
      </c>
      <c r="N3" s="6">
        <f t="shared" ref="N3:N32" si="4">(2*K3*L3)/(K3+L3)</f>
        <v>168</v>
      </c>
      <c r="O3">
        <f t="shared" ref="O3:O32" si="5">(2*M3*L3)/(M3+L3)</f>
        <v>168</v>
      </c>
      <c r="P3">
        <f t="shared" ref="P3:P32" si="6">(N3+O3)/2</f>
        <v>168</v>
      </c>
      <c r="Q3" s="6">
        <f t="shared" ref="Q3:Q32" si="7">(B3*0.001003)/(998.2*N3*0.000001)</f>
        <v>0.59810039022621675</v>
      </c>
      <c r="R3" s="6">
        <f t="shared" si="0"/>
        <v>7798.634</v>
      </c>
      <c r="S3" s="6">
        <f t="shared" si="1"/>
        <v>7798.5330000000004</v>
      </c>
      <c r="T3">
        <f t="shared" ref="T3:T32" si="8">(R3+S3)/2</f>
        <v>7798.5835000000006</v>
      </c>
      <c r="V3">
        <f t="shared" si="2"/>
        <v>0.15830000000000041</v>
      </c>
      <c r="X3">
        <f t="shared" ref="X3:X32" si="9">(C3+D3+293.15+293.15)/4</f>
        <v>297.29250000000002</v>
      </c>
      <c r="Y3">
        <f t="shared" ref="Y3:Y32" si="10">(1000000)/(E3-X3)</f>
        <v>100831.8628686669</v>
      </c>
      <c r="Z3" s="6"/>
      <c r="AA3" s="6">
        <f t="shared" ref="AA3:AA32" si="11">(Y3*P3*0.000001)/0.6</f>
        <v>28.232921603226728</v>
      </c>
      <c r="AB3" s="6">
        <f t="shared" ref="AB3:AB32" si="12">(T3*P3*0.000001)/(2*998.2*0.01*(Q3^2))</f>
        <v>0.1834548828824151</v>
      </c>
    </row>
    <row r="4" spans="1:28" ht="15.75" x14ac:dyDescent="0.25">
      <c r="A4" s="5">
        <v>1</v>
      </c>
      <c r="B4" s="2">
        <v>200</v>
      </c>
      <c r="C4" s="2">
        <v>299</v>
      </c>
      <c r="D4" s="2">
        <v>296.27999999999997</v>
      </c>
      <c r="E4" s="2">
        <v>303.81</v>
      </c>
      <c r="F4" s="2">
        <v>305.13</v>
      </c>
      <c r="G4" s="2">
        <v>15869</v>
      </c>
      <c r="H4" s="2">
        <v>27.053000000000001</v>
      </c>
      <c r="I4" s="2">
        <v>15869</v>
      </c>
      <c r="J4" s="2">
        <v>27.062999999999999</v>
      </c>
      <c r="K4" s="7">
        <v>525</v>
      </c>
      <c r="L4" s="6">
        <v>100</v>
      </c>
      <c r="M4">
        <f t="shared" si="3"/>
        <v>525</v>
      </c>
      <c r="N4" s="6">
        <f t="shared" si="4"/>
        <v>168</v>
      </c>
      <c r="O4">
        <f t="shared" si="5"/>
        <v>168</v>
      </c>
      <c r="P4">
        <f t="shared" si="6"/>
        <v>168</v>
      </c>
      <c r="Q4" s="6">
        <f t="shared" si="7"/>
        <v>1.1962007804524335</v>
      </c>
      <c r="R4" s="6">
        <f t="shared" si="0"/>
        <v>15841.947</v>
      </c>
      <c r="S4" s="6">
        <f t="shared" si="1"/>
        <v>15841.937</v>
      </c>
      <c r="T4">
        <f t="shared" si="8"/>
        <v>15841.941999999999</v>
      </c>
      <c r="V4">
        <f t="shared" si="2"/>
        <v>0.11980000000000018</v>
      </c>
      <c r="X4">
        <f t="shared" si="9"/>
        <v>295.39499999999998</v>
      </c>
      <c r="Y4">
        <f t="shared" si="10"/>
        <v>118835.41295305973</v>
      </c>
      <c r="Z4" s="6"/>
      <c r="AA4" s="6">
        <f t="shared" si="11"/>
        <v>33.27391562685672</v>
      </c>
      <c r="AB4" s="6">
        <f t="shared" si="12"/>
        <v>9.3166971099303247E-2</v>
      </c>
    </row>
    <row r="5" spans="1:28" ht="15.75" x14ac:dyDescent="0.25">
      <c r="A5" s="5">
        <v>1</v>
      </c>
      <c r="B5" s="2">
        <v>300</v>
      </c>
      <c r="C5" s="2">
        <v>297.48</v>
      </c>
      <c r="D5" s="2">
        <v>295.23</v>
      </c>
      <c r="E5" s="2">
        <v>302.60000000000002</v>
      </c>
      <c r="F5" s="2">
        <v>303.8</v>
      </c>
      <c r="G5" s="2">
        <v>24190</v>
      </c>
      <c r="H5" s="2">
        <v>45.783000000000001</v>
      </c>
      <c r="I5" s="2">
        <v>24189</v>
      </c>
      <c r="J5" s="2">
        <v>45.807000000000002</v>
      </c>
      <c r="K5" s="7">
        <v>525</v>
      </c>
      <c r="L5" s="6">
        <v>100</v>
      </c>
      <c r="M5">
        <f t="shared" si="3"/>
        <v>525</v>
      </c>
      <c r="N5" s="6">
        <f t="shared" si="4"/>
        <v>168</v>
      </c>
      <c r="O5">
        <f t="shared" si="5"/>
        <v>168</v>
      </c>
      <c r="P5">
        <f t="shared" si="6"/>
        <v>168</v>
      </c>
      <c r="Q5" s="6">
        <f t="shared" si="7"/>
        <v>1.79430117067865</v>
      </c>
      <c r="R5" s="6">
        <f t="shared" si="0"/>
        <v>24144.217000000001</v>
      </c>
      <c r="S5" s="6">
        <f t="shared" si="1"/>
        <v>24143.192999999999</v>
      </c>
      <c r="T5">
        <f t="shared" si="8"/>
        <v>24143.705000000002</v>
      </c>
      <c r="V5">
        <f t="shared" si="2"/>
        <v>0.10650000000000034</v>
      </c>
      <c r="X5">
        <f t="shared" si="9"/>
        <v>294.7525</v>
      </c>
      <c r="Y5">
        <f t="shared" si="10"/>
        <v>127429.11755336054</v>
      </c>
      <c r="Z5" s="6"/>
      <c r="AA5" s="6">
        <f t="shared" si="11"/>
        <v>35.680152914940948</v>
      </c>
      <c r="AB5" s="6">
        <f t="shared" si="12"/>
        <v>6.3106625184241344E-2</v>
      </c>
    </row>
    <row r="6" spans="1:28" ht="15.75" x14ac:dyDescent="0.25">
      <c r="A6" s="5">
        <v>1</v>
      </c>
      <c r="B6" s="2">
        <v>400</v>
      </c>
      <c r="C6" s="2">
        <v>296.69</v>
      </c>
      <c r="D6" s="2">
        <v>294.72000000000003</v>
      </c>
      <c r="E6" s="2">
        <v>301.91000000000003</v>
      </c>
      <c r="F6" s="2">
        <v>303.06</v>
      </c>
      <c r="G6" s="2">
        <v>32773</v>
      </c>
      <c r="H6" s="2">
        <v>66.528000000000006</v>
      </c>
      <c r="I6" s="2">
        <v>32772</v>
      </c>
      <c r="J6" s="2">
        <v>66.558999999999997</v>
      </c>
      <c r="K6" s="7">
        <v>525</v>
      </c>
      <c r="L6" s="6">
        <v>100</v>
      </c>
      <c r="M6">
        <f t="shared" si="3"/>
        <v>525</v>
      </c>
      <c r="N6" s="6">
        <f t="shared" si="4"/>
        <v>168</v>
      </c>
      <c r="O6">
        <f t="shared" si="5"/>
        <v>168</v>
      </c>
      <c r="P6">
        <f t="shared" si="6"/>
        <v>168</v>
      </c>
      <c r="Q6" s="6">
        <f t="shared" si="7"/>
        <v>2.392401560904867</v>
      </c>
      <c r="R6" s="6">
        <f t="shared" si="0"/>
        <v>32706.472000000002</v>
      </c>
      <c r="S6" s="6">
        <f t="shared" si="1"/>
        <v>32705.440999999999</v>
      </c>
      <c r="T6">
        <f t="shared" si="8"/>
        <v>32705.9565</v>
      </c>
      <c r="V6">
        <f t="shared" si="2"/>
        <v>9.9100000000000243E-2</v>
      </c>
      <c r="X6">
        <f t="shared" si="9"/>
        <v>294.42750000000001</v>
      </c>
      <c r="Y6">
        <f t="shared" si="10"/>
        <v>133645.17206815875</v>
      </c>
      <c r="Z6" s="6"/>
      <c r="AA6" s="6">
        <f t="shared" si="11"/>
        <v>37.420648179084452</v>
      </c>
      <c r="AB6" s="6">
        <f t="shared" si="12"/>
        <v>4.8086195871859791E-2</v>
      </c>
    </row>
    <row r="7" spans="1:28" ht="15.75" x14ac:dyDescent="0.25">
      <c r="A7" s="5">
        <v>1</v>
      </c>
      <c r="B7" s="2">
        <v>500</v>
      </c>
      <c r="C7" s="2">
        <v>296.18</v>
      </c>
      <c r="D7" s="2">
        <v>294.41000000000003</v>
      </c>
      <c r="E7" s="2">
        <v>301.43</v>
      </c>
      <c r="F7" s="2">
        <v>302.56</v>
      </c>
      <c r="G7" s="2">
        <v>41623</v>
      </c>
      <c r="H7" s="2">
        <v>89.006</v>
      </c>
      <c r="I7" s="2">
        <v>41622</v>
      </c>
      <c r="J7" s="2">
        <v>89.114000000000004</v>
      </c>
      <c r="K7" s="7">
        <v>525</v>
      </c>
      <c r="L7" s="6">
        <v>100</v>
      </c>
      <c r="M7">
        <f t="shared" si="3"/>
        <v>525</v>
      </c>
      <c r="N7" s="6">
        <f t="shared" si="4"/>
        <v>168</v>
      </c>
      <c r="O7">
        <f t="shared" si="5"/>
        <v>168</v>
      </c>
      <c r="P7">
        <f t="shared" si="6"/>
        <v>168</v>
      </c>
      <c r="Q7" s="6">
        <f t="shared" si="7"/>
        <v>2.9905019511310833</v>
      </c>
      <c r="R7" s="6">
        <f t="shared" si="0"/>
        <v>41533.993999999999</v>
      </c>
      <c r="S7" s="6">
        <f t="shared" si="1"/>
        <v>41532.885999999999</v>
      </c>
      <c r="T7">
        <f t="shared" si="8"/>
        <v>41533.440000000002</v>
      </c>
      <c r="V7">
        <f t="shared" si="2"/>
        <v>9.4100000000000253E-2</v>
      </c>
      <c r="X7">
        <f t="shared" si="9"/>
        <v>294.22249999999997</v>
      </c>
      <c r="Y7">
        <f t="shared" si="10"/>
        <v>138744.36351023166</v>
      </c>
      <c r="Z7" s="6"/>
      <c r="AA7" s="6">
        <f t="shared" si="11"/>
        <v>38.848421782864861</v>
      </c>
      <c r="AB7" s="6">
        <f t="shared" si="12"/>
        <v>3.908151971908138E-2</v>
      </c>
    </row>
    <row r="8" spans="1:28" ht="15.75" x14ac:dyDescent="0.25">
      <c r="A8" s="5">
        <v>1</v>
      </c>
      <c r="B8" s="2">
        <v>600</v>
      </c>
      <c r="C8" s="2">
        <v>295.83999999999997</v>
      </c>
      <c r="D8" s="2">
        <v>294.20999999999998</v>
      </c>
      <c r="E8" s="2">
        <v>301.07</v>
      </c>
      <c r="F8" s="2">
        <v>302.18</v>
      </c>
      <c r="G8" s="2">
        <v>50735</v>
      </c>
      <c r="H8" s="2">
        <v>113.56</v>
      </c>
      <c r="I8" s="2">
        <v>50733</v>
      </c>
      <c r="J8" s="2">
        <v>113.67</v>
      </c>
      <c r="K8" s="7">
        <v>525</v>
      </c>
      <c r="L8" s="6">
        <v>100</v>
      </c>
      <c r="M8">
        <f t="shared" si="3"/>
        <v>525</v>
      </c>
      <c r="N8" s="6">
        <f t="shared" si="4"/>
        <v>168</v>
      </c>
      <c r="O8">
        <f t="shared" si="5"/>
        <v>168</v>
      </c>
      <c r="P8">
        <f t="shared" si="6"/>
        <v>168</v>
      </c>
      <c r="Q8" s="6">
        <f t="shared" si="7"/>
        <v>3.5886023413573001</v>
      </c>
      <c r="R8" s="6">
        <f t="shared" si="0"/>
        <v>50621.440000000002</v>
      </c>
      <c r="S8" s="6">
        <f t="shared" si="1"/>
        <v>50619.33</v>
      </c>
      <c r="T8">
        <f t="shared" si="8"/>
        <v>50620.385000000002</v>
      </c>
      <c r="V8">
        <f t="shared" si="2"/>
        <v>9.0300000000000297E-2</v>
      </c>
      <c r="X8">
        <f t="shared" si="9"/>
        <v>294.08749999999998</v>
      </c>
      <c r="Y8">
        <f t="shared" si="10"/>
        <v>143215.18080916544</v>
      </c>
      <c r="Z8" s="6"/>
      <c r="AA8" s="6">
        <f t="shared" si="11"/>
        <v>40.100250626566321</v>
      </c>
      <c r="AB8" s="6">
        <f t="shared" si="12"/>
        <v>3.3077790493184378E-2</v>
      </c>
    </row>
    <row r="9" spans="1:28" ht="15.75" x14ac:dyDescent="0.25">
      <c r="A9" s="8"/>
      <c r="K9" s="6"/>
      <c r="L9" s="6"/>
      <c r="N9" s="6"/>
      <c r="Q9" s="6"/>
      <c r="R9" s="6"/>
      <c r="S9" s="6"/>
      <c r="U9" s="6"/>
      <c r="W9" s="6"/>
      <c r="Z9" s="6"/>
      <c r="AA9" s="6"/>
      <c r="AB9" s="6"/>
    </row>
    <row r="10" spans="1:28" ht="15.75" x14ac:dyDescent="0.25">
      <c r="A10" s="9">
        <v>0.75</v>
      </c>
      <c r="B10" s="2">
        <v>50</v>
      </c>
      <c r="C10" s="2">
        <v>309.67</v>
      </c>
      <c r="D10" s="2">
        <v>305.04000000000002</v>
      </c>
      <c r="E10" s="2">
        <v>313.06</v>
      </c>
      <c r="F10" s="2">
        <v>315.94</v>
      </c>
      <c r="G10" s="2">
        <v>4419.5</v>
      </c>
      <c r="H10" s="2">
        <v>6.5506000000000002</v>
      </c>
      <c r="I10" s="2">
        <v>4419.5</v>
      </c>
      <c r="J10" s="2">
        <v>6.5431999999999997</v>
      </c>
      <c r="K10" s="6">
        <v>600</v>
      </c>
      <c r="L10" s="6">
        <v>100</v>
      </c>
      <c r="M10">
        <f t="shared" si="3"/>
        <v>450</v>
      </c>
      <c r="N10" s="6">
        <f t="shared" si="4"/>
        <v>171.42857142857142</v>
      </c>
      <c r="O10">
        <f t="shared" si="5"/>
        <v>163.63636363636363</v>
      </c>
      <c r="P10">
        <f t="shared" si="6"/>
        <v>167.53246753246754</v>
      </c>
      <c r="Q10" s="6">
        <f t="shared" si="7"/>
        <v>0.29306919121084618</v>
      </c>
      <c r="R10" s="6">
        <f t="shared" ref="R10:R16" si="13">G10-H10</f>
        <v>4412.9494000000004</v>
      </c>
      <c r="S10" s="6">
        <f t="shared" ref="S10:S16" si="14">I10-J10</f>
        <v>4412.9567999999999</v>
      </c>
      <c r="T10">
        <f t="shared" si="8"/>
        <v>4412.9531000000006</v>
      </c>
      <c r="U10" s="6"/>
      <c r="V10">
        <f t="shared" ref="V10:V16" si="15">(F10-293.15)/100</f>
        <v>0.22790000000000021</v>
      </c>
      <c r="W10" s="6"/>
      <c r="X10">
        <f t="shared" si="9"/>
        <v>300.2525</v>
      </c>
      <c r="Y10">
        <f t="shared" si="10"/>
        <v>78079.250439195763</v>
      </c>
      <c r="Z10" s="6"/>
      <c r="AA10" s="6">
        <f t="shared" si="11"/>
        <v>21.801349148606608</v>
      </c>
      <c r="AB10" s="6">
        <f t="shared" si="12"/>
        <v>0.43116192696515432</v>
      </c>
    </row>
    <row r="11" spans="1:28" ht="15.75" x14ac:dyDescent="0.25">
      <c r="A11" s="9">
        <v>0.75</v>
      </c>
      <c r="B11" s="2">
        <v>100</v>
      </c>
      <c r="C11" s="2">
        <v>302.39</v>
      </c>
      <c r="D11" s="2">
        <v>298.82</v>
      </c>
      <c r="E11" s="2">
        <v>306.45999999999998</v>
      </c>
      <c r="F11" s="2">
        <v>308.10000000000002</v>
      </c>
      <c r="G11" s="2">
        <v>9005.5</v>
      </c>
      <c r="H11" s="2">
        <v>15.855</v>
      </c>
      <c r="I11" s="2">
        <v>9005.5</v>
      </c>
      <c r="J11" s="2">
        <v>15.824</v>
      </c>
      <c r="K11" s="6">
        <v>600</v>
      </c>
      <c r="L11" s="6">
        <v>100</v>
      </c>
      <c r="M11">
        <f t="shared" si="3"/>
        <v>450</v>
      </c>
      <c r="N11" s="6">
        <f t="shared" si="4"/>
        <v>171.42857142857142</v>
      </c>
      <c r="O11">
        <f t="shared" si="5"/>
        <v>163.63636363636363</v>
      </c>
      <c r="P11">
        <f t="shared" si="6"/>
        <v>167.53246753246754</v>
      </c>
      <c r="Q11" s="6">
        <f t="shared" si="7"/>
        <v>0.58613838242169236</v>
      </c>
      <c r="R11" s="6">
        <f t="shared" si="13"/>
        <v>8989.6450000000004</v>
      </c>
      <c r="S11" s="6">
        <f t="shared" si="14"/>
        <v>8989.6759999999995</v>
      </c>
      <c r="T11">
        <f t="shared" si="8"/>
        <v>8989.6605</v>
      </c>
      <c r="V11">
        <f t="shared" si="15"/>
        <v>0.14950000000000047</v>
      </c>
      <c r="W11" s="6"/>
      <c r="X11">
        <f t="shared" si="9"/>
        <v>296.8775</v>
      </c>
      <c r="Y11">
        <f t="shared" si="10"/>
        <v>104356.90060005238</v>
      </c>
      <c r="Z11" s="6"/>
      <c r="AA11" s="6">
        <f t="shared" si="11"/>
        <v>29.138615102612029</v>
      </c>
      <c r="AB11" s="6">
        <f t="shared" si="12"/>
        <v>0.21958081448579933</v>
      </c>
    </row>
    <row r="12" spans="1:28" ht="15.75" x14ac:dyDescent="0.25">
      <c r="A12" s="9">
        <v>0.75</v>
      </c>
      <c r="B12" s="2">
        <v>200</v>
      </c>
      <c r="C12" s="2">
        <v>298.52999999999997</v>
      </c>
      <c r="D12" s="2">
        <v>295.92</v>
      </c>
      <c r="E12" s="2">
        <v>303.42</v>
      </c>
      <c r="F12" s="2">
        <v>304.63</v>
      </c>
      <c r="G12" s="2">
        <v>18663</v>
      </c>
      <c r="H12" s="2">
        <v>39.558999999999997</v>
      </c>
      <c r="I12" s="2">
        <v>18663</v>
      </c>
      <c r="J12" s="2">
        <v>39.450000000000003</v>
      </c>
      <c r="K12" s="6">
        <v>600</v>
      </c>
      <c r="L12" s="6">
        <v>100</v>
      </c>
      <c r="M12">
        <f t="shared" si="3"/>
        <v>450</v>
      </c>
      <c r="N12" s="6">
        <f t="shared" si="4"/>
        <v>171.42857142857142</v>
      </c>
      <c r="O12">
        <f t="shared" si="5"/>
        <v>163.63636363636363</v>
      </c>
      <c r="P12">
        <f t="shared" si="6"/>
        <v>167.53246753246754</v>
      </c>
      <c r="Q12" s="6">
        <f t="shared" si="7"/>
        <v>1.1722767648433847</v>
      </c>
      <c r="R12" s="6">
        <f t="shared" si="13"/>
        <v>18623.440999999999</v>
      </c>
      <c r="S12" s="6">
        <f t="shared" si="14"/>
        <v>18623.55</v>
      </c>
      <c r="T12">
        <f t="shared" si="8"/>
        <v>18623.495499999997</v>
      </c>
      <c r="V12">
        <f t="shared" si="15"/>
        <v>0.11480000000000018</v>
      </c>
      <c r="W12" s="6"/>
      <c r="X12">
        <f t="shared" si="9"/>
        <v>295.1875</v>
      </c>
      <c r="Y12">
        <f t="shared" si="10"/>
        <v>121469.78439113247</v>
      </c>
      <c r="Z12" s="6"/>
      <c r="AA12" s="6">
        <f t="shared" si="11"/>
        <v>33.916887849472054</v>
      </c>
      <c r="AB12" s="6">
        <f t="shared" si="12"/>
        <v>0.11372404748940793</v>
      </c>
    </row>
    <row r="13" spans="1:28" ht="15.75" x14ac:dyDescent="0.25">
      <c r="A13" s="9">
        <v>0.75</v>
      </c>
      <c r="B13" s="2">
        <v>300</v>
      </c>
      <c r="C13" s="2">
        <v>297.14999999999998</v>
      </c>
      <c r="D13" s="2">
        <v>295</v>
      </c>
      <c r="E13" s="2">
        <v>302.29000000000002</v>
      </c>
      <c r="F13" s="2">
        <v>303.39</v>
      </c>
      <c r="G13" s="2">
        <v>28972</v>
      </c>
      <c r="H13" s="2">
        <v>68.233999999999995</v>
      </c>
      <c r="I13" s="2">
        <v>28972</v>
      </c>
      <c r="J13" s="2">
        <v>67.974999999999994</v>
      </c>
      <c r="K13" s="6">
        <v>600</v>
      </c>
      <c r="L13" s="6">
        <v>100</v>
      </c>
      <c r="M13">
        <f t="shared" si="3"/>
        <v>450</v>
      </c>
      <c r="N13" s="6">
        <f t="shared" si="4"/>
        <v>171.42857142857142</v>
      </c>
      <c r="O13">
        <f t="shared" si="5"/>
        <v>163.63636363636363</v>
      </c>
      <c r="P13">
        <f t="shared" si="6"/>
        <v>167.53246753246754</v>
      </c>
      <c r="Q13" s="6">
        <f t="shared" si="7"/>
        <v>1.7584151472650773</v>
      </c>
      <c r="R13" s="6">
        <f t="shared" si="13"/>
        <v>28903.766</v>
      </c>
      <c r="S13" s="6">
        <f t="shared" si="14"/>
        <v>28904.025000000001</v>
      </c>
      <c r="T13">
        <f t="shared" si="8"/>
        <v>28903.895499999999</v>
      </c>
      <c r="V13">
        <f t="shared" si="15"/>
        <v>0.10240000000000009</v>
      </c>
      <c r="W13" s="6"/>
      <c r="X13">
        <f t="shared" si="9"/>
        <v>294.61249999999995</v>
      </c>
      <c r="Y13">
        <f t="shared" si="10"/>
        <v>130250.73266037009</v>
      </c>
      <c r="Z13" s="6"/>
      <c r="AA13" s="6">
        <f t="shared" si="11"/>
        <v>36.368711067505934</v>
      </c>
      <c r="AB13" s="6">
        <f t="shared" si="12"/>
        <v>7.8444946288911313E-2</v>
      </c>
    </row>
    <row r="14" spans="1:28" ht="15.75" x14ac:dyDescent="0.25">
      <c r="A14" s="9">
        <v>0.75</v>
      </c>
      <c r="B14" s="2">
        <v>400</v>
      </c>
      <c r="C14" s="2">
        <v>296.42</v>
      </c>
      <c r="D14" s="2">
        <v>294.54000000000002</v>
      </c>
      <c r="E14" s="2">
        <v>301.63</v>
      </c>
      <c r="F14" s="2">
        <v>302.68</v>
      </c>
      <c r="G14" s="2">
        <v>39920</v>
      </c>
      <c r="H14" s="2">
        <v>101.26</v>
      </c>
      <c r="I14" s="2">
        <v>39920</v>
      </c>
      <c r="J14" s="2">
        <v>100.91</v>
      </c>
      <c r="K14" s="6">
        <v>600</v>
      </c>
      <c r="L14" s="6">
        <v>100</v>
      </c>
      <c r="M14">
        <f t="shared" si="3"/>
        <v>450</v>
      </c>
      <c r="N14" s="6">
        <f t="shared" si="4"/>
        <v>171.42857142857142</v>
      </c>
      <c r="O14">
        <f t="shared" si="5"/>
        <v>163.63636363636363</v>
      </c>
      <c r="P14">
        <f t="shared" si="6"/>
        <v>167.53246753246754</v>
      </c>
      <c r="Q14" s="6">
        <f t="shared" si="7"/>
        <v>2.3445535296867694</v>
      </c>
      <c r="R14" s="6">
        <f t="shared" si="13"/>
        <v>39818.74</v>
      </c>
      <c r="S14" s="6">
        <f t="shared" si="14"/>
        <v>39819.089999999997</v>
      </c>
      <c r="T14">
        <f t="shared" si="8"/>
        <v>39818.914999999994</v>
      </c>
      <c r="V14">
        <f t="shared" si="15"/>
        <v>9.5300000000000301E-2</v>
      </c>
      <c r="W14" s="6"/>
      <c r="X14">
        <f t="shared" si="9"/>
        <v>294.315</v>
      </c>
      <c r="Y14">
        <f t="shared" si="10"/>
        <v>136705.39986329465</v>
      </c>
      <c r="Z14" s="6"/>
      <c r="AA14" s="6">
        <f t="shared" si="11"/>
        <v>38.170988273517338</v>
      </c>
      <c r="AB14" s="6">
        <f t="shared" si="12"/>
        <v>6.0788375904468332E-2</v>
      </c>
    </row>
    <row r="15" spans="1:28" ht="15.75" x14ac:dyDescent="0.25">
      <c r="A15" s="9">
        <v>0.75</v>
      </c>
      <c r="B15" s="2">
        <v>500</v>
      </c>
      <c r="C15" s="2">
        <v>295.95999999999998</v>
      </c>
      <c r="D15" s="2">
        <v>294.27</v>
      </c>
      <c r="E15" s="2">
        <v>301.16000000000003</v>
      </c>
      <c r="F15" s="2">
        <v>302.19</v>
      </c>
      <c r="G15" s="2">
        <v>51502</v>
      </c>
      <c r="H15" s="2">
        <v>139.44</v>
      </c>
      <c r="I15" s="2">
        <v>51501</v>
      </c>
      <c r="J15" s="2">
        <v>138.72</v>
      </c>
      <c r="K15" s="6">
        <v>600</v>
      </c>
      <c r="L15" s="6">
        <v>100</v>
      </c>
      <c r="M15">
        <f t="shared" si="3"/>
        <v>450</v>
      </c>
      <c r="N15" s="6">
        <f t="shared" si="4"/>
        <v>171.42857142857142</v>
      </c>
      <c r="O15">
        <f t="shared" si="5"/>
        <v>163.63636363636363</v>
      </c>
      <c r="P15">
        <f t="shared" si="6"/>
        <v>167.53246753246754</v>
      </c>
      <c r="Q15" s="6">
        <f t="shared" si="7"/>
        <v>2.9306919121084616</v>
      </c>
      <c r="R15" s="6">
        <f t="shared" si="13"/>
        <v>51362.559999999998</v>
      </c>
      <c r="S15" s="6">
        <f t="shared" si="14"/>
        <v>51362.28</v>
      </c>
      <c r="T15">
        <f t="shared" si="8"/>
        <v>51362.42</v>
      </c>
      <c r="V15">
        <f t="shared" si="15"/>
        <v>9.0400000000000202E-2</v>
      </c>
      <c r="W15" s="6"/>
      <c r="X15">
        <f t="shared" si="9"/>
        <v>294.13249999999999</v>
      </c>
      <c r="Y15">
        <f t="shared" si="10"/>
        <v>142298.11454998158</v>
      </c>
      <c r="Z15" s="10"/>
      <c r="AA15" s="6">
        <f t="shared" si="11"/>
        <v>39.732590426293555</v>
      </c>
      <c r="AB15" s="6">
        <f t="shared" si="12"/>
        <v>5.0182994196773988E-2</v>
      </c>
    </row>
    <row r="16" spans="1:28" ht="15.75" x14ac:dyDescent="0.25">
      <c r="A16" s="9">
        <v>0.75</v>
      </c>
      <c r="B16" s="2">
        <v>600</v>
      </c>
      <c r="C16" s="2">
        <v>295.63</v>
      </c>
      <c r="D16" s="2">
        <v>294.08999999999997</v>
      </c>
      <c r="E16" s="2">
        <v>300.81</v>
      </c>
      <c r="F16" s="2">
        <v>301.82</v>
      </c>
      <c r="G16" s="2">
        <v>63702</v>
      </c>
      <c r="H16" s="2">
        <v>181.94</v>
      </c>
      <c r="I16" s="2">
        <v>63702</v>
      </c>
      <c r="J16" s="2">
        <v>181.22</v>
      </c>
      <c r="K16" s="6">
        <v>600</v>
      </c>
      <c r="L16" s="6">
        <v>100</v>
      </c>
      <c r="M16">
        <f t="shared" si="3"/>
        <v>450</v>
      </c>
      <c r="N16" s="6">
        <f t="shared" si="4"/>
        <v>171.42857142857142</v>
      </c>
      <c r="O16">
        <f t="shared" si="5"/>
        <v>163.63636363636363</v>
      </c>
      <c r="P16">
        <f t="shared" si="6"/>
        <v>167.53246753246754</v>
      </c>
      <c r="Q16" s="6">
        <f t="shared" si="7"/>
        <v>3.5168302945301546</v>
      </c>
      <c r="R16" s="6">
        <f t="shared" si="13"/>
        <v>63520.06</v>
      </c>
      <c r="S16" s="6">
        <f t="shared" si="14"/>
        <v>63520.78</v>
      </c>
      <c r="T16">
        <f t="shared" si="8"/>
        <v>63520.42</v>
      </c>
      <c r="V16">
        <f t="shared" si="15"/>
        <v>8.6700000000000166E-2</v>
      </c>
      <c r="W16" s="6"/>
      <c r="X16">
        <f t="shared" si="9"/>
        <v>294.005</v>
      </c>
      <c r="Y16">
        <f t="shared" si="10"/>
        <v>146950.77149155017</v>
      </c>
      <c r="Z16" s="10"/>
      <c r="AA16" s="6">
        <f t="shared" si="11"/>
        <v>41.031708922965315</v>
      </c>
      <c r="AB16" s="6">
        <f t="shared" si="12"/>
        <v>4.3098480749325707E-2</v>
      </c>
    </row>
    <row r="17" spans="1:28" ht="15.75" x14ac:dyDescent="0.25">
      <c r="A17" s="11"/>
      <c r="L17" s="6"/>
      <c r="N17" s="6"/>
      <c r="Q17" s="6"/>
      <c r="R17" s="6"/>
      <c r="S17" s="6"/>
      <c r="W17" s="6"/>
      <c r="Z17" s="10"/>
      <c r="AA17" s="6"/>
      <c r="AB17" s="6"/>
    </row>
    <row r="18" spans="1:28" ht="15.75" x14ac:dyDescent="0.25">
      <c r="A18" s="12">
        <v>0.5</v>
      </c>
      <c r="B18" s="2">
        <v>50</v>
      </c>
      <c r="C18" s="2">
        <v>307.79000000000002</v>
      </c>
      <c r="D18" s="2">
        <v>303.33</v>
      </c>
      <c r="E18" s="2">
        <v>311.24</v>
      </c>
      <c r="F18" s="2">
        <v>313.98</v>
      </c>
      <c r="G18" s="2">
        <v>5394.3</v>
      </c>
      <c r="H18" s="2">
        <v>10.757999999999999</v>
      </c>
      <c r="I18" s="2">
        <v>5394.3</v>
      </c>
      <c r="J18" s="2">
        <v>10.756</v>
      </c>
      <c r="K18" s="6">
        <v>700</v>
      </c>
      <c r="L18" s="6">
        <v>100</v>
      </c>
      <c r="M18">
        <f t="shared" si="3"/>
        <v>350</v>
      </c>
      <c r="N18" s="6">
        <f t="shared" si="4"/>
        <v>175</v>
      </c>
      <c r="O18">
        <f t="shared" si="5"/>
        <v>155.55555555555554</v>
      </c>
      <c r="P18">
        <f t="shared" si="6"/>
        <v>165.27777777777777</v>
      </c>
      <c r="Q18" s="6">
        <f t="shared" si="7"/>
        <v>0.28708818730858404</v>
      </c>
      <c r="R18" s="6">
        <f t="shared" ref="R18:R24" si="16">G18-H18</f>
        <v>5383.5420000000004</v>
      </c>
      <c r="S18" s="6">
        <f t="shared" ref="S18:S24" si="17">I18-J18</f>
        <v>5383.5439999999999</v>
      </c>
      <c r="T18">
        <f t="shared" si="8"/>
        <v>5383.5429999999997</v>
      </c>
      <c r="V18">
        <f t="shared" ref="V18:V24" si="18">(F18-293.15)/100</f>
        <v>0.2083000000000004</v>
      </c>
      <c r="W18" s="6"/>
      <c r="X18">
        <f t="shared" si="9"/>
        <v>299.35500000000002</v>
      </c>
      <c r="Y18">
        <f t="shared" si="10"/>
        <v>84139.671855279827</v>
      </c>
      <c r="Z18" s="10"/>
      <c r="AA18" s="6">
        <f t="shared" si="11"/>
        <v>23.177363311986802</v>
      </c>
      <c r="AB18" s="6">
        <f t="shared" si="12"/>
        <v>0.54075985601100396</v>
      </c>
    </row>
    <row r="19" spans="1:28" ht="15.75" x14ac:dyDescent="0.25">
      <c r="A19" s="12">
        <v>0.5</v>
      </c>
      <c r="B19" s="2">
        <v>100</v>
      </c>
      <c r="C19" s="2">
        <v>301.44</v>
      </c>
      <c r="D19" s="2">
        <v>298.04000000000002</v>
      </c>
      <c r="E19" s="2">
        <v>305.66000000000003</v>
      </c>
      <c r="F19" s="2">
        <v>307.20999999999998</v>
      </c>
      <c r="G19" s="2">
        <v>11236</v>
      </c>
      <c r="H19" s="2">
        <v>27.065999999999999</v>
      </c>
      <c r="I19" s="2">
        <v>11236</v>
      </c>
      <c r="J19" s="2">
        <v>27.068999999999999</v>
      </c>
      <c r="K19" s="6">
        <v>700</v>
      </c>
      <c r="L19" s="6">
        <v>100</v>
      </c>
      <c r="M19">
        <f t="shared" si="3"/>
        <v>350</v>
      </c>
      <c r="N19" s="6">
        <f t="shared" si="4"/>
        <v>175</v>
      </c>
      <c r="O19">
        <f t="shared" si="5"/>
        <v>155.55555555555554</v>
      </c>
      <c r="P19">
        <f t="shared" si="6"/>
        <v>165.27777777777777</v>
      </c>
      <c r="Q19" s="6">
        <f t="shared" si="7"/>
        <v>0.57417637461716808</v>
      </c>
      <c r="R19" s="6">
        <f t="shared" si="16"/>
        <v>11208.933999999999</v>
      </c>
      <c r="S19" s="6">
        <f t="shared" si="17"/>
        <v>11208.931</v>
      </c>
      <c r="T19">
        <f t="shared" si="8"/>
        <v>11208.932499999999</v>
      </c>
      <c r="V19">
        <f t="shared" si="18"/>
        <v>0.14060000000000003</v>
      </c>
      <c r="W19" s="6"/>
      <c r="X19">
        <f t="shared" si="9"/>
        <v>296.44499999999999</v>
      </c>
      <c r="Y19">
        <f t="shared" si="10"/>
        <v>108518.71947910977</v>
      </c>
      <c r="Z19" s="10"/>
      <c r="AA19" s="6">
        <f t="shared" si="11"/>
        <v>29.892888004662179</v>
      </c>
      <c r="AB19" s="6">
        <f t="shared" si="12"/>
        <v>0.28147544863749868</v>
      </c>
    </row>
    <row r="20" spans="1:28" ht="15.75" x14ac:dyDescent="0.25">
      <c r="A20" s="12">
        <v>0.5</v>
      </c>
      <c r="B20" s="2">
        <v>200</v>
      </c>
      <c r="C20" s="2">
        <v>298.02</v>
      </c>
      <c r="D20" s="2">
        <v>295.56</v>
      </c>
      <c r="E20" s="2">
        <v>302.97000000000003</v>
      </c>
      <c r="F20" s="2">
        <v>304.08999999999997</v>
      </c>
      <c r="G20" s="2">
        <v>24202</v>
      </c>
      <c r="H20" s="2">
        <v>71.23</v>
      </c>
      <c r="I20" s="2">
        <v>24202</v>
      </c>
      <c r="J20" s="2">
        <v>71.296000000000006</v>
      </c>
      <c r="K20" s="6">
        <v>700</v>
      </c>
      <c r="L20" s="6">
        <v>100</v>
      </c>
      <c r="M20">
        <f t="shared" si="3"/>
        <v>350</v>
      </c>
      <c r="N20" s="6">
        <f t="shared" si="4"/>
        <v>175</v>
      </c>
      <c r="O20">
        <f t="shared" si="5"/>
        <v>155.55555555555554</v>
      </c>
      <c r="P20">
        <f t="shared" si="6"/>
        <v>165.27777777777777</v>
      </c>
      <c r="Q20" s="6">
        <f t="shared" si="7"/>
        <v>1.1483527492343362</v>
      </c>
      <c r="R20" s="6">
        <f t="shared" si="16"/>
        <v>24130.77</v>
      </c>
      <c r="S20" s="6">
        <f t="shared" si="17"/>
        <v>24130.704000000002</v>
      </c>
      <c r="T20">
        <f t="shared" si="8"/>
        <v>24130.737000000001</v>
      </c>
      <c r="V20">
        <f t="shared" si="18"/>
        <v>0.10939999999999998</v>
      </c>
      <c r="W20" s="6"/>
      <c r="X20">
        <f t="shared" si="9"/>
        <v>294.96999999999997</v>
      </c>
      <c r="Y20">
        <f t="shared" si="10"/>
        <v>124999.99999999911</v>
      </c>
      <c r="Z20" s="10"/>
      <c r="AA20" s="6">
        <f t="shared" si="11"/>
        <v>34.432870370370125</v>
      </c>
      <c r="AB20" s="6">
        <f t="shared" si="12"/>
        <v>0.15149101002768306</v>
      </c>
    </row>
    <row r="21" spans="1:28" ht="15.75" x14ac:dyDescent="0.25">
      <c r="A21" s="12">
        <v>0.5</v>
      </c>
      <c r="B21" s="2">
        <v>300</v>
      </c>
      <c r="C21" s="2">
        <v>296.77999999999997</v>
      </c>
      <c r="D21" s="2">
        <v>294.76</v>
      </c>
      <c r="E21" s="2">
        <v>301.92</v>
      </c>
      <c r="F21" s="2">
        <v>302.92</v>
      </c>
      <c r="G21" s="2">
        <v>38826</v>
      </c>
      <c r="H21" s="2">
        <v>129.61000000000001</v>
      </c>
      <c r="I21" s="2">
        <v>38826</v>
      </c>
      <c r="J21" s="2">
        <v>129.78</v>
      </c>
      <c r="K21" s="6">
        <v>700</v>
      </c>
      <c r="L21" s="6">
        <v>100</v>
      </c>
      <c r="M21">
        <f t="shared" si="3"/>
        <v>350</v>
      </c>
      <c r="N21" s="6">
        <f t="shared" si="4"/>
        <v>175</v>
      </c>
      <c r="O21">
        <f t="shared" si="5"/>
        <v>155.55555555555554</v>
      </c>
      <c r="P21">
        <f t="shared" si="6"/>
        <v>165.27777777777777</v>
      </c>
      <c r="Q21" s="6">
        <f t="shared" si="7"/>
        <v>1.7225291238515044</v>
      </c>
      <c r="R21" s="6">
        <f t="shared" si="16"/>
        <v>38696.39</v>
      </c>
      <c r="S21" s="6">
        <f t="shared" si="17"/>
        <v>38696.22</v>
      </c>
      <c r="T21">
        <f t="shared" si="8"/>
        <v>38696.305</v>
      </c>
      <c r="V21">
        <f t="shared" si="18"/>
        <v>9.7700000000000384E-2</v>
      </c>
      <c r="W21" s="6"/>
      <c r="X21">
        <f t="shared" si="9"/>
        <v>294.45999999999998</v>
      </c>
      <c r="Y21">
        <f t="shared" si="10"/>
        <v>134048.25737265349</v>
      </c>
      <c r="Z21" s="10"/>
      <c r="AA21" s="6">
        <f t="shared" si="11"/>
        <v>36.925330155892972</v>
      </c>
      <c r="AB21" s="6">
        <f t="shared" si="12"/>
        <v>0.10797003798818967</v>
      </c>
    </row>
    <row r="22" spans="1:28" ht="15.75" x14ac:dyDescent="0.25">
      <c r="A22" s="12">
        <v>0.5</v>
      </c>
      <c r="B22" s="2">
        <v>400</v>
      </c>
      <c r="C22" s="2">
        <v>296.11</v>
      </c>
      <c r="D22" s="2">
        <v>294.36</v>
      </c>
      <c r="E22" s="2">
        <v>301.27999999999997</v>
      </c>
      <c r="F22" s="2">
        <v>302.23</v>
      </c>
      <c r="G22" s="2">
        <v>55049</v>
      </c>
      <c r="H22" s="2">
        <v>203.42</v>
      </c>
      <c r="I22" s="2">
        <v>55049</v>
      </c>
      <c r="J22" s="2">
        <v>203.73</v>
      </c>
      <c r="K22" s="6">
        <v>700</v>
      </c>
      <c r="L22" s="6">
        <v>100</v>
      </c>
      <c r="M22">
        <f t="shared" si="3"/>
        <v>350</v>
      </c>
      <c r="N22" s="6">
        <f t="shared" si="4"/>
        <v>175</v>
      </c>
      <c r="O22">
        <f t="shared" si="5"/>
        <v>155.55555555555554</v>
      </c>
      <c r="P22">
        <f t="shared" si="6"/>
        <v>165.27777777777777</v>
      </c>
      <c r="Q22" s="6">
        <f t="shared" si="7"/>
        <v>2.2967054984686723</v>
      </c>
      <c r="R22" s="6">
        <f t="shared" si="16"/>
        <v>54845.58</v>
      </c>
      <c r="S22" s="6">
        <f t="shared" si="17"/>
        <v>54845.27</v>
      </c>
      <c r="T22">
        <f t="shared" si="8"/>
        <v>54845.425000000003</v>
      </c>
      <c r="V22">
        <f t="shared" si="18"/>
        <v>9.0800000000000408E-2</v>
      </c>
      <c r="W22" s="6"/>
      <c r="X22">
        <f t="shared" si="9"/>
        <v>294.1925</v>
      </c>
      <c r="Y22">
        <f t="shared" si="10"/>
        <v>141093.47442680821</v>
      </c>
      <c r="Z22" s="10"/>
      <c r="AA22" s="6">
        <f t="shared" si="11"/>
        <v>38.866026520347631</v>
      </c>
      <c r="AB22" s="6">
        <f t="shared" si="12"/>
        <v>8.6078896270838506E-2</v>
      </c>
    </row>
    <row r="23" spans="1:28" ht="15.75" x14ac:dyDescent="0.25">
      <c r="A23" s="12">
        <v>0.5</v>
      </c>
      <c r="B23" s="2">
        <v>500</v>
      </c>
      <c r="C23" s="2">
        <v>295.68</v>
      </c>
      <c r="D23" s="2">
        <v>294.12</v>
      </c>
      <c r="E23" s="2">
        <v>300.83999999999997</v>
      </c>
      <c r="F23" s="2">
        <v>301.75</v>
      </c>
      <c r="G23" s="2">
        <v>72831</v>
      </c>
      <c r="H23" s="2">
        <v>293.02999999999997</v>
      </c>
      <c r="I23" s="2">
        <v>72830</v>
      </c>
      <c r="J23" s="2">
        <v>293.27</v>
      </c>
      <c r="K23" s="6">
        <v>700</v>
      </c>
      <c r="L23" s="6">
        <v>100</v>
      </c>
      <c r="M23">
        <f t="shared" si="3"/>
        <v>350</v>
      </c>
      <c r="N23" s="6">
        <f t="shared" si="4"/>
        <v>175</v>
      </c>
      <c r="O23">
        <f t="shared" si="5"/>
        <v>155.55555555555554</v>
      </c>
      <c r="P23">
        <f t="shared" si="6"/>
        <v>165.27777777777777</v>
      </c>
      <c r="Q23" s="6">
        <f t="shared" si="7"/>
        <v>2.8708818730858403</v>
      </c>
      <c r="R23" s="6">
        <f t="shared" si="16"/>
        <v>72537.97</v>
      </c>
      <c r="S23" s="6">
        <f t="shared" si="17"/>
        <v>72536.73</v>
      </c>
      <c r="T23">
        <f t="shared" si="8"/>
        <v>72537.350000000006</v>
      </c>
      <c r="V23">
        <f t="shared" si="18"/>
        <v>8.6000000000000229E-2</v>
      </c>
      <c r="W23" s="6"/>
      <c r="X23">
        <f t="shared" si="9"/>
        <v>294.02499999999998</v>
      </c>
      <c r="Y23">
        <f t="shared" si="10"/>
        <v>146735.14306676455</v>
      </c>
      <c r="Z23" s="10"/>
      <c r="AA23" s="6">
        <f t="shared" si="11"/>
        <v>40.420097279965233</v>
      </c>
      <c r="AB23" s="6">
        <f t="shared" si="12"/>
        <v>7.2861472345293429E-2</v>
      </c>
    </row>
    <row r="24" spans="1:28" ht="15.75" x14ac:dyDescent="0.25">
      <c r="A24" s="12">
        <v>0.5</v>
      </c>
      <c r="B24" s="2">
        <v>600</v>
      </c>
      <c r="C24" s="2">
        <v>295.38</v>
      </c>
      <c r="D24" s="2">
        <v>293.95</v>
      </c>
      <c r="E24" s="2">
        <v>300.5</v>
      </c>
      <c r="F24" s="2">
        <v>301.38</v>
      </c>
      <c r="G24" s="2">
        <v>92127</v>
      </c>
      <c r="H24" s="2">
        <v>398.73</v>
      </c>
      <c r="I24" s="2">
        <v>92126</v>
      </c>
      <c r="J24" s="2">
        <v>399.07</v>
      </c>
      <c r="K24" s="6">
        <v>700</v>
      </c>
      <c r="L24" s="6">
        <v>100</v>
      </c>
      <c r="M24">
        <f t="shared" si="3"/>
        <v>350</v>
      </c>
      <c r="N24" s="6">
        <f t="shared" si="4"/>
        <v>175</v>
      </c>
      <c r="O24">
        <f t="shared" si="5"/>
        <v>155.55555555555554</v>
      </c>
      <c r="P24">
        <f t="shared" si="6"/>
        <v>165.27777777777777</v>
      </c>
      <c r="Q24" s="6">
        <f t="shared" si="7"/>
        <v>3.4450582477030087</v>
      </c>
      <c r="R24" s="6">
        <f t="shared" si="16"/>
        <v>91728.27</v>
      </c>
      <c r="S24" s="6">
        <f t="shared" si="17"/>
        <v>91726.93</v>
      </c>
      <c r="T24">
        <f t="shared" si="8"/>
        <v>91727.6</v>
      </c>
      <c r="V24">
        <f t="shared" si="18"/>
        <v>8.2300000000000179E-2</v>
      </c>
      <c r="W24" s="6"/>
      <c r="X24">
        <f t="shared" si="9"/>
        <v>293.90749999999997</v>
      </c>
      <c r="Y24">
        <f t="shared" si="10"/>
        <v>151687.52370117491</v>
      </c>
      <c r="Z24" s="10"/>
      <c r="AA24" s="6">
        <f t="shared" si="11"/>
        <v>41.784294723240308</v>
      </c>
      <c r="AB24" s="6">
        <f t="shared" si="12"/>
        <v>6.3984354944002203E-2</v>
      </c>
    </row>
    <row r="25" spans="1:28" ht="15.75" x14ac:dyDescent="0.25">
      <c r="A25" s="8"/>
      <c r="K25" s="2"/>
      <c r="L25" s="6"/>
      <c r="N25" s="6"/>
      <c r="Q25" s="6"/>
      <c r="R25" s="6"/>
      <c r="S25" s="6"/>
      <c r="W25" s="6"/>
      <c r="Z25" s="6"/>
      <c r="AA25" s="6"/>
      <c r="AB25" s="6"/>
    </row>
    <row r="26" spans="1:28" ht="15.75" x14ac:dyDescent="0.25">
      <c r="A26" s="13">
        <v>0.25</v>
      </c>
      <c r="B26" s="2">
        <v>50</v>
      </c>
      <c r="C26" s="2">
        <v>305.8</v>
      </c>
      <c r="D26" s="2">
        <v>301.60000000000002</v>
      </c>
      <c r="E26" s="2">
        <v>309.38</v>
      </c>
      <c r="F26" s="2">
        <v>312.02</v>
      </c>
      <c r="G26" s="2">
        <v>8050.4</v>
      </c>
      <c r="H26" s="2">
        <v>26.231999999999999</v>
      </c>
      <c r="I26" s="2">
        <v>8050.4</v>
      </c>
      <c r="J26" s="2">
        <v>26.027999999999999</v>
      </c>
      <c r="K26" s="2">
        <v>840</v>
      </c>
      <c r="L26" s="6">
        <v>100</v>
      </c>
      <c r="M26">
        <f t="shared" si="3"/>
        <v>210</v>
      </c>
      <c r="N26" s="6">
        <f t="shared" si="4"/>
        <v>178.72340425531914</v>
      </c>
      <c r="O26">
        <f t="shared" si="5"/>
        <v>135.48387096774192</v>
      </c>
      <c r="P26">
        <f t="shared" si="6"/>
        <v>157.10363761153053</v>
      </c>
      <c r="Q26" s="6">
        <f t="shared" si="7"/>
        <v>0.28110718340632185</v>
      </c>
      <c r="R26" s="6">
        <f t="shared" ref="R26:R32" si="19">G26-H26</f>
        <v>8024.1679999999997</v>
      </c>
      <c r="S26" s="6">
        <f t="shared" ref="S26:S32" si="20">I26-J26</f>
        <v>8024.3719999999994</v>
      </c>
      <c r="T26">
        <f t="shared" si="8"/>
        <v>8024.2699999999995</v>
      </c>
      <c r="V26">
        <f t="shared" ref="V26:V32" si="21">(F26-293.15)/100</f>
        <v>0.18870000000000003</v>
      </c>
      <c r="W26" s="6"/>
      <c r="X26">
        <f t="shared" si="9"/>
        <v>298.42500000000001</v>
      </c>
      <c r="Y26">
        <f t="shared" si="10"/>
        <v>91282.519397535507</v>
      </c>
      <c r="Z26" s="6"/>
      <c r="AA26" s="6">
        <f t="shared" si="11"/>
        <v>23.901359746163205</v>
      </c>
      <c r="AB26" s="6">
        <f t="shared" si="12"/>
        <v>0.79909851881964256</v>
      </c>
    </row>
    <row r="27" spans="1:28" ht="15.75" x14ac:dyDescent="0.25">
      <c r="A27" s="13">
        <v>0.25</v>
      </c>
      <c r="B27" s="2">
        <v>100</v>
      </c>
      <c r="C27" s="2">
        <v>300.39999999999998</v>
      </c>
      <c r="D27" s="2">
        <v>297.26</v>
      </c>
      <c r="E27" s="2">
        <v>304.8</v>
      </c>
      <c r="F27" s="2">
        <v>306.3</v>
      </c>
      <c r="G27" s="2">
        <v>17949</v>
      </c>
      <c r="H27" s="2">
        <v>74.983000000000004</v>
      </c>
      <c r="I27" s="2">
        <v>17950</v>
      </c>
      <c r="J27" s="2">
        <v>76.028000000000006</v>
      </c>
      <c r="K27" s="2">
        <v>840</v>
      </c>
      <c r="L27" s="6">
        <v>100</v>
      </c>
      <c r="M27">
        <f t="shared" si="3"/>
        <v>210</v>
      </c>
      <c r="N27" s="6">
        <f t="shared" si="4"/>
        <v>178.72340425531914</v>
      </c>
      <c r="O27">
        <f t="shared" si="5"/>
        <v>135.48387096774192</v>
      </c>
      <c r="P27">
        <f t="shared" si="6"/>
        <v>157.10363761153053</v>
      </c>
      <c r="Q27" s="6">
        <f t="shared" si="7"/>
        <v>0.5622143668126437</v>
      </c>
      <c r="R27" s="6">
        <f t="shared" si="19"/>
        <v>17874.017</v>
      </c>
      <c r="S27" s="6">
        <f t="shared" si="20"/>
        <v>17873.972000000002</v>
      </c>
      <c r="T27">
        <f t="shared" si="8"/>
        <v>17873.994500000001</v>
      </c>
      <c r="V27">
        <f t="shared" si="21"/>
        <v>0.13150000000000034</v>
      </c>
      <c r="W27" s="6"/>
      <c r="X27">
        <f t="shared" si="9"/>
        <v>295.99</v>
      </c>
      <c r="Y27">
        <f t="shared" si="10"/>
        <v>113507.37797956864</v>
      </c>
      <c r="Z27" s="6"/>
      <c r="AA27" s="6">
        <f t="shared" si="11"/>
        <v>29.720703293895291</v>
      </c>
      <c r="AB27" s="6">
        <f t="shared" si="12"/>
        <v>0.44499632148284013</v>
      </c>
    </row>
    <row r="28" spans="1:28" ht="15.75" x14ac:dyDescent="0.25">
      <c r="A28" s="13">
        <v>0.25</v>
      </c>
      <c r="B28" s="2">
        <v>200</v>
      </c>
      <c r="C28" s="2">
        <v>297.41000000000003</v>
      </c>
      <c r="D28" s="2">
        <v>295.17</v>
      </c>
      <c r="E28" s="2">
        <v>302.42</v>
      </c>
      <c r="F28" s="2">
        <v>303.51</v>
      </c>
      <c r="G28" s="2">
        <v>42786</v>
      </c>
      <c r="H28" s="2">
        <v>233.16</v>
      </c>
      <c r="I28" s="2">
        <v>42786</v>
      </c>
      <c r="J28" s="2">
        <v>231.52</v>
      </c>
      <c r="K28" s="2">
        <v>840</v>
      </c>
      <c r="L28" s="6">
        <v>100</v>
      </c>
      <c r="M28">
        <f t="shared" si="3"/>
        <v>210</v>
      </c>
      <c r="N28" s="6">
        <f t="shared" si="4"/>
        <v>178.72340425531914</v>
      </c>
      <c r="O28">
        <f t="shared" si="5"/>
        <v>135.48387096774192</v>
      </c>
      <c r="P28">
        <f t="shared" si="6"/>
        <v>157.10363761153053</v>
      </c>
      <c r="Q28" s="6">
        <f t="shared" si="7"/>
        <v>1.1244287336252874</v>
      </c>
      <c r="R28" s="6">
        <f t="shared" si="19"/>
        <v>42552.84</v>
      </c>
      <c r="S28" s="6">
        <f t="shared" si="20"/>
        <v>42554.48</v>
      </c>
      <c r="T28">
        <f t="shared" si="8"/>
        <v>42553.66</v>
      </c>
      <c r="V28">
        <f t="shared" si="21"/>
        <v>0.10360000000000014</v>
      </c>
      <c r="W28" s="6"/>
      <c r="X28">
        <f t="shared" si="9"/>
        <v>294.72000000000003</v>
      </c>
      <c r="Y28">
        <f t="shared" si="10"/>
        <v>129870.12987013005</v>
      </c>
      <c r="Z28" s="6"/>
      <c r="AA28" s="6">
        <f t="shared" si="11"/>
        <v>34.005116366132199</v>
      </c>
      <c r="AB28" s="6">
        <f t="shared" si="12"/>
        <v>0.26485716672945547</v>
      </c>
    </row>
    <row r="29" spans="1:28" ht="15.75" x14ac:dyDescent="0.25">
      <c r="A29" s="13">
        <v>0.25</v>
      </c>
      <c r="B29" s="2">
        <v>300</v>
      </c>
      <c r="C29" s="2">
        <v>296.29000000000002</v>
      </c>
      <c r="D29" s="2">
        <v>294.49</v>
      </c>
      <c r="E29" s="2">
        <v>301.45</v>
      </c>
      <c r="F29" s="2">
        <v>302.39999999999998</v>
      </c>
      <c r="G29" s="2">
        <v>73963</v>
      </c>
      <c r="H29" s="2">
        <v>481.48</v>
      </c>
      <c r="I29" s="2">
        <v>73962</v>
      </c>
      <c r="J29" s="2">
        <v>478.09</v>
      </c>
      <c r="K29" s="2">
        <v>840</v>
      </c>
      <c r="L29" s="6">
        <v>100</v>
      </c>
      <c r="M29">
        <f t="shared" si="3"/>
        <v>210</v>
      </c>
      <c r="N29" s="6">
        <f t="shared" si="4"/>
        <v>178.72340425531914</v>
      </c>
      <c r="O29">
        <f t="shared" si="5"/>
        <v>135.48387096774192</v>
      </c>
      <c r="P29">
        <f t="shared" si="6"/>
        <v>157.10363761153053</v>
      </c>
      <c r="Q29" s="6">
        <f t="shared" si="7"/>
        <v>1.6866431004379312</v>
      </c>
      <c r="R29" s="6">
        <f t="shared" si="19"/>
        <v>73481.52</v>
      </c>
      <c r="S29" s="6">
        <f t="shared" si="20"/>
        <v>73483.91</v>
      </c>
      <c r="T29">
        <f t="shared" si="8"/>
        <v>73482.714999999997</v>
      </c>
      <c r="V29">
        <f t="shared" si="21"/>
        <v>9.2499999999999999E-2</v>
      </c>
      <c r="W29" s="6"/>
      <c r="X29">
        <f t="shared" si="9"/>
        <v>294.27</v>
      </c>
      <c r="Y29">
        <f t="shared" si="10"/>
        <v>139275.76601671297</v>
      </c>
      <c r="Z29" s="6"/>
      <c r="AA29" s="6">
        <f t="shared" si="11"/>
        <v>36.467882453929988</v>
      </c>
      <c r="AB29" s="6">
        <f t="shared" si="12"/>
        <v>0.20327196504876222</v>
      </c>
    </row>
    <row r="30" spans="1:28" ht="15.75" x14ac:dyDescent="0.25">
      <c r="A30" s="13">
        <v>0.25</v>
      </c>
      <c r="B30" s="2">
        <v>400</v>
      </c>
      <c r="C30" s="2">
        <v>295.69</v>
      </c>
      <c r="D30" s="2">
        <v>294.14999999999998</v>
      </c>
      <c r="E30" s="2">
        <v>300.83999999999997</v>
      </c>
      <c r="F30" s="2">
        <v>301.73</v>
      </c>
      <c r="G30" s="3">
        <v>111220</v>
      </c>
      <c r="H30" s="2">
        <v>841.75</v>
      </c>
      <c r="I30" s="3">
        <v>111220</v>
      </c>
      <c r="J30" s="2">
        <v>836.88</v>
      </c>
      <c r="K30" s="2">
        <v>840</v>
      </c>
      <c r="L30" s="6">
        <v>100</v>
      </c>
      <c r="M30">
        <f t="shared" si="3"/>
        <v>210</v>
      </c>
      <c r="N30" s="6">
        <f t="shared" si="4"/>
        <v>178.72340425531914</v>
      </c>
      <c r="O30">
        <f t="shared" si="5"/>
        <v>135.48387096774192</v>
      </c>
      <c r="P30">
        <f t="shared" si="6"/>
        <v>157.10363761153053</v>
      </c>
      <c r="Q30" s="6">
        <f t="shared" si="7"/>
        <v>2.2488574672505748</v>
      </c>
      <c r="R30" s="6">
        <f t="shared" si="19"/>
        <v>110378.25</v>
      </c>
      <c r="S30" s="6">
        <f t="shared" si="20"/>
        <v>110383.12</v>
      </c>
      <c r="T30">
        <f t="shared" si="8"/>
        <v>110380.685</v>
      </c>
      <c r="V30">
        <f t="shared" si="21"/>
        <v>8.5800000000000404E-2</v>
      </c>
      <c r="W30" s="6"/>
      <c r="X30">
        <f t="shared" si="9"/>
        <v>294.03499999999997</v>
      </c>
      <c r="Y30">
        <f t="shared" si="10"/>
        <v>146950.77149155017</v>
      </c>
      <c r="Z30" s="6"/>
      <c r="AA30" s="6">
        <f t="shared" si="11"/>
        <v>38.477501251905544</v>
      </c>
      <c r="AB30" s="6">
        <f t="shared" si="12"/>
        <v>0.17175441249211287</v>
      </c>
    </row>
    <row r="31" spans="1:28" ht="15.75" x14ac:dyDescent="0.25">
      <c r="A31" s="13">
        <v>0.25</v>
      </c>
      <c r="B31" s="2">
        <v>500</v>
      </c>
      <c r="C31" s="2">
        <v>295.3</v>
      </c>
      <c r="D31" s="2">
        <v>293.94</v>
      </c>
      <c r="E31" s="2">
        <v>300.41000000000003</v>
      </c>
      <c r="F31" s="2">
        <v>301.24</v>
      </c>
      <c r="G31" s="3">
        <v>154370</v>
      </c>
      <c r="H31" s="2">
        <v>1325</v>
      </c>
      <c r="I31" s="3">
        <v>154370</v>
      </c>
      <c r="J31" s="2">
        <v>1317.9</v>
      </c>
      <c r="K31" s="2">
        <v>840</v>
      </c>
      <c r="L31" s="6">
        <v>100</v>
      </c>
      <c r="M31">
        <f t="shared" si="3"/>
        <v>210</v>
      </c>
      <c r="N31" s="6">
        <f t="shared" si="4"/>
        <v>178.72340425531914</v>
      </c>
      <c r="O31">
        <f t="shared" si="5"/>
        <v>135.48387096774192</v>
      </c>
      <c r="P31">
        <f t="shared" si="6"/>
        <v>157.10363761153053</v>
      </c>
      <c r="Q31" s="6">
        <f t="shared" si="7"/>
        <v>2.8110718340632181</v>
      </c>
      <c r="R31" s="6">
        <f t="shared" si="19"/>
        <v>153045</v>
      </c>
      <c r="S31" s="6">
        <f t="shared" si="20"/>
        <v>153052.1</v>
      </c>
      <c r="T31">
        <f t="shared" si="8"/>
        <v>153048.54999999999</v>
      </c>
      <c r="U31" s="6"/>
      <c r="V31">
        <f t="shared" si="21"/>
        <v>8.0900000000000319E-2</v>
      </c>
      <c r="W31" s="6"/>
      <c r="X31">
        <f t="shared" si="9"/>
        <v>293.88499999999999</v>
      </c>
      <c r="Y31">
        <f t="shared" si="10"/>
        <v>153256.7049808421</v>
      </c>
      <c r="Z31" s="6"/>
      <c r="AA31" s="6">
        <f t="shared" si="11"/>
        <v>40.128643068079107</v>
      </c>
      <c r="AB31" s="6">
        <f t="shared" si="12"/>
        <v>0.15241370194733483</v>
      </c>
    </row>
    <row r="32" spans="1:28" ht="15.75" x14ac:dyDescent="0.25">
      <c r="A32" s="13">
        <v>0.25</v>
      </c>
      <c r="B32" s="2">
        <v>600</v>
      </c>
      <c r="C32" s="2">
        <v>295.02</v>
      </c>
      <c r="D32" s="2">
        <v>293.8</v>
      </c>
      <c r="E32" s="2">
        <v>300.07</v>
      </c>
      <c r="F32" s="2">
        <v>300.87</v>
      </c>
      <c r="G32" s="3">
        <v>203280</v>
      </c>
      <c r="H32" s="2">
        <v>1940.2</v>
      </c>
      <c r="I32" s="3">
        <v>203280</v>
      </c>
      <c r="J32" s="2">
        <v>1930.6</v>
      </c>
      <c r="K32" s="2">
        <v>840</v>
      </c>
      <c r="L32" s="6">
        <v>100</v>
      </c>
      <c r="M32">
        <f t="shared" si="3"/>
        <v>210</v>
      </c>
      <c r="N32" s="6">
        <f t="shared" si="4"/>
        <v>178.72340425531914</v>
      </c>
      <c r="O32">
        <f t="shared" si="5"/>
        <v>135.48387096774192</v>
      </c>
      <c r="P32">
        <f t="shared" si="6"/>
        <v>157.10363761153053</v>
      </c>
      <c r="Q32" s="6">
        <f t="shared" si="7"/>
        <v>3.3732862008758624</v>
      </c>
      <c r="R32" s="6">
        <f t="shared" si="19"/>
        <v>201339.8</v>
      </c>
      <c r="S32" s="6">
        <f t="shared" si="20"/>
        <v>201349.4</v>
      </c>
      <c r="T32">
        <f t="shared" si="8"/>
        <v>201344.59999999998</v>
      </c>
      <c r="U32" s="6"/>
      <c r="V32">
        <f t="shared" si="21"/>
        <v>7.7200000000000268E-2</v>
      </c>
      <c r="W32" s="6"/>
      <c r="X32">
        <f t="shared" si="9"/>
        <v>293.77999999999997</v>
      </c>
      <c r="Y32">
        <f t="shared" si="10"/>
        <v>158982.51192368788</v>
      </c>
      <c r="Z32" s="6"/>
      <c r="AA32" s="6">
        <f t="shared" si="11"/>
        <v>41.627884899716491</v>
      </c>
      <c r="AB32" s="6">
        <f t="shared" si="12"/>
        <v>0.13924265214600812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7" sqref="D7"/>
    </sheetView>
  </sheetViews>
  <sheetFormatPr defaultRowHeight="15" x14ac:dyDescent="0.25"/>
  <cols>
    <col min="1" max="1" width="38" customWidth="1"/>
    <col min="2" max="2" width="22.7109375" customWidth="1"/>
    <col min="3" max="3" width="18.42578125" customWidth="1"/>
    <col min="4" max="4" width="20.7109375" customWidth="1"/>
    <col min="5" max="5" width="18.42578125" customWidth="1"/>
  </cols>
  <sheetData>
    <row r="1" spans="1:5" ht="70.5" thickBot="1" x14ac:dyDescent="0.4">
      <c r="A1" s="14" t="s">
        <v>26</v>
      </c>
      <c r="B1" s="14" t="s">
        <v>27</v>
      </c>
      <c r="C1" s="15"/>
      <c r="D1" s="15"/>
      <c r="E1" s="15"/>
    </row>
    <row r="2" spans="1:5" ht="15.75" thickBot="1" x14ac:dyDescent="0.3">
      <c r="A2" s="15"/>
      <c r="B2" s="15"/>
      <c r="C2" s="15"/>
      <c r="D2" s="15"/>
      <c r="E2" s="15"/>
    </row>
    <row r="3" spans="1:5" ht="32.25" thickBot="1" x14ac:dyDescent="0.3">
      <c r="A3" s="16" t="s">
        <v>28</v>
      </c>
      <c r="B3" s="17">
        <v>10000</v>
      </c>
      <c r="C3" s="15"/>
      <c r="D3" s="15"/>
      <c r="E3" s="15"/>
    </row>
    <row r="4" spans="1:5" ht="32.25" thickBot="1" x14ac:dyDescent="0.3">
      <c r="A4" s="18" t="s">
        <v>29</v>
      </c>
      <c r="B4" s="19">
        <v>100</v>
      </c>
      <c r="C4" s="15"/>
      <c r="D4" s="15"/>
      <c r="E4" s="15"/>
    </row>
    <row r="5" spans="1:5" ht="48" thickBot="1" x14ac:dyDescent="0.3">
      <c r="A5" s="16" t="s">
        <v>30</v>
      </c>
      <c r="B5" s="17" t="s">
        <v>31</v>
      </c>
      <c r="C5" s="15"/>
      <c r="D5" s="15"/>
      <c r="E5" s="15"/>
    </row>
    <row r="6" spans="1:5" ht="48" thickBot="1" x14ac:dyDescent="0.3">
      <c r="A6" s="16" t="s">
        <v>32</v>
      </c>
      <c r="B6" s="17" t="s">
        <v>31</v>
      </c>
      <c r="C6" s="15"/>
      <c r="D6" s="15"/>
      <c r="E6" s="15"/>
    </row>
    <row r="7" spans="1:5" ht="63.75" thickBot="1" x14ac:dyDescent="0.3">
      <c r="A7" s="16" t="s">
        <v>33</v>
      </c>
      <c r="B7" s="17">
        <v>1050</v>
      </c>
      <c r="C7" s="15"/>
      <c r="D7" s="15"/>
      <c r="E7" s="15"/>
    </row>
    <row r="8" spans="1:5" ht="16.5" thickBot="1" x14ac:dyDescent="0.3">
      <c r="A8" s="16" t="s">
        <v>34</v>
      </c>
      <c r="B8" s="17">
        <v>200</v>
      </c>
      <c r="C8" s="15"/>
      <c r="D8" s="15"/>
      <c r="E8" s="15"/>
    </row>
    <row r="9" spans="1:5" ht="48" thickBot="1" x14ac:dyDescent="0.3">
      <c r="A9" s="16" t="s">
        <v>35</v>
      </c>
      <c r="B9" s="17">
        <v>50</v>
      </c>
      <c r="C9" s="15"/>
      <c r="D9" s="15"/>
      <c r="E9" s="15"/>
    </row>
    <row r="10" spans="1:5" ht="63.75" thickBot="1" x14ac:dyDescent="0.3">
      <c r="A10" s="16" t="s">
        <v>36</v>
      </c>
      <c r="B10" s="17">
        <v>50</v>
      </c>
      <c r="C10" s="15"/>
      <c r="D10" s="15"/>
      <c r="E10" s="15"/>
    </row>
    <row r="11" spans="1:5" ht="48" thickBot="1" x14ac:dyDescent="0.3">
      <c r="A11" s="16" t="s">
        <v>37</v>
      </c>
      <c r="B11" s="17">
        <v>50</v>
      </c>
      <c r="C11" s="15"/>
      <c r="D11" s="15"/>
      <c r="E11" s="15"/>
    </row>
    <row r="12" spans="1:5" ht="15.75" thickBot="1" x14ac:dyDescent="0.3">
      <c r="A12" s="15"/>
      <c r="B12" s="15"/>
      <c r="C12" s="15"/>
      <c r="D12" s="15"/>
      <c r="E12" s="15"/>
    </row>
    <row r="13" spans="1:5" ht="15.75" thickBot="1" x14ac:dyDescent="0.3">
      <c r="A13" s="15"/>
      <c r="B13" s="15"/>
      <c r="C13" s="15"/>
      <c r="D13" s="15"/>
      <c r="E13" s="15"/>
    </row>
    <row r="14" spans="1:5" ht="48" thickBot="1" x14ac:dyDescent="0.3">
      <c r="A14" s="20" t="s">
        <v>38</v>
      </c>
      <c r="B14" s="15"/>
      <c r="C14" s="15"/>
      <c r="D14" s="15"/>
      <c r="E14" s="15"/>
    </row>
    <row r="15" spans="1:5" ht="63.75" thickBot="1" x14ac:dyDescent="0.3">
      <c r="A15" s="20" t="s">
        <v>39</v>
      </c>
      <c r="B15" s="15"/>
      <c r="C15" s="15"/>
      <c r="D15" s="15"/>
      <c r="E15" s="15"/>
    </row>
    <row r="16" spans="1:5" ht="15.75" thickBot="1" x14ac:dyDescent="0.3">
      <c r="A16" s="15"/>
      <c r="B16" s="15"/>
      <c r="C16" s="15"/>
      <c r="D16" s="15"/>
      <c r="E16" s="15"/>
    </row>
    <row r="17" spans="1:5" ht="15.75" thickBot="1" x14ac:dyDescent="0.3">
      <c r="A17" s="15"/>
      <c r="B17" s="15"/>
      <c r="C17" s="15"/>
      <c r="D17" s="15"/>
      <c r="E17" s="15"/>
    </row>
    <row r="18" spans="1:5" ht="15.75" thickBot="1" x14ac:dyDescent="0.3">
      <c r="A18" s="21"/>
      <c r="B18" s="21"/>
      <c r="C18" s="21"/>
      <c r="D18" s="21"/>
      <c r="E18" s="21"/>
    </row>
    <row r="19" spans="1:5" ht="48" thickBot="1" x14ac:dyDescent="0.3">
      <c r="A19" s="27" t="s">
        <v>40</v>
      </c>
      <c r="B19" s="16" t="s">
        <v>41</v>
      </c>
      <c r="C19" s="16" t="s">
        <v>42</v>
      </c>
      <c r="D19" s="16" t="s">
        <v>43</v>
      </c>
      <c r="E19" s="16" t="s">
        <v>44</v>
      </c>
    </row>
    <row r="20" spans="1:5" ht="32.25" thickBot="1" x14ac:dyDescent="0.3">
      <c r="A20" s="28"/>
      <c r="B20" s="22" t="s">
        <v>45</v>
      </c>
      <c r="C20" s="22" t="s">
        <v>46</v>
      </c>
      <c r="D20" s="22" t="s">
        <v>47</v>
      </c>
      <c r="E20" s="22" t="s">
        <v>48</v>
      </c>
    </row>
    <row r="21" spans="1:5" ht="16.5" thickBot="1" x14ac:dyDescent="0.3">
      <c r="A21" s="23" t="s">
        <v>49</v>
      </c>
      <c r="B21" s="24">
        <v>998.2</v>
      </c>
      <c r="C21" s="24">
        <v>4182</v>
      </c>
      <c r="D21" s="24">
        <v>0.6</v>
      </c>
      <c r="E21" s="24">
        <v>1.003E-3</v>
      </c>
    </row>
    <row r="22" spans="1:5" ht="16.5" thickBot="1" x14ac:dyDescent="0.3">
      <c r="A22" s="25" t="s">
        <v>50</v>
      </c>
      <c r="B22" s="26">
        <v>2330</v>
      </c>
      <c r="C22" s="26">
        <v>703</v>
      </c>
      <c r="D22" s="26">
        <v>149</v>
      </c>
      <c r="E22" s="25" t="s">
        <v>51</v>
      </c>
    </row>
  </sheetData>
  <mergeCells count="1">
    <mergeCell ref="A19:A2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Model Details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HP Inc.</cp:lastModifiedBy>
  <dcterms:created xsi:type="dcterms:W3CDTF">2021-08-04T05:39:36Z</dcterms:created>
  <dcterms:modified xsi:type="dcterms:W3CDTF">2021-08-08T17:29:46Z</dcterms:modified>
</cp:coreProperties>
</file>