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localSheetId="0" name="z22_105" vbProcedure="false">Лист1!$D$2:$F$27</definedName>
    <definedName function="false" hidden="false" localSheetId="0" name="z22_106" vbProcedure="false">лист1!#REF!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keepAlive="0" interval="0" name="z22-102" type="6" reconnectionMethod="1" refreshedVersion="3" minRefreshableVersion="0" savePassword="0" new="0" deleted="0" onlyUseConnectionFile="0" background="1" refreshOnLoad="0" saveData="1">
    <dbPr/>
    <olapPr/>
    <textPr codePage="866" sourceFile="Z:\Для экспертов\ЕГЭ_2025\Первый день\2508\z22-102.txt" decimal="," thousands=" " space="1" consecutive="1">
      <textFields count="3">
        <textField/>
        <textField/>
        <textField/>
      </textFields>
    </textPr>
  </connection>
  <connection id="2" keepAlive="0" interval="0" name="z22-103" type="6" reconnectionMethod="1" refreshedVersion="3" minRefreshableVersion="0" savePassword="0" new="0" deleted="0" onlyUseConnectionFile="0" background="1" refreshOnLoad="0" saveData="0">
    <dbPr/>
    <olapPr/>
    <textPr codePage="866" sourceFile="Z:\Для экспертов\ЕГЭ_2025\Первый день\2509\z22-103.txt" decimal="," thousands=" " space="1" consecutive="1">
      <textFields count="3">
        <textField/>
        <textField/>
        <textField/>
      </textFields>
    </textPr>
  </connection>
  <connection id="3" keepAlive="0" interval="0" name="z22-105" type="6" reconnectionMethod="1" refreshedVersion="3" minRefreshableVersion="0" savePassword="0" new="0" deleted="0" onlyUseConnectionFile="0" background="1" refreshOnLoad="0" saveData="1">
    <dbPr/>
    <olapPr/>
    <textPr codePage="866" sourceFile="Z:\Для экспертов\ЕГЭ_2025\Первый день\2511\z22-105.txt" decimal="," thousands=" " space="1" consecutive="1">
      <textFields count="3">
        <textField/>
        <textField/>
        <textField/>
      </textFields>
    </textPr>
  </connection>
  <connection id="4" keepAlive="0" interval="0" name="z22-106" type="6" reconnectionMethod="1" refreshedVersion="3" minRefreshableVersion="0" savePassword="0" new="0" deleted="0" onlyUseConnectionFile="0" background="1" refreshOnLoad="0" saveData="0">
    <dbPr/>
    <olapPr/>
    <textPr codePage="866" sourceFile="Z:\Для экспертов\ЕГЭ_2025\Первый день\2512\z22-106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<sst xmlns="http://schemas.openxmlformats.org/spreadsheetml/2006/main" count="6" uniqueCount="6">
  <si>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</si>
  <si>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</si>
  <si>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</si>
  <si>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t влияющие</t>
  </si>
  <si>
    <t xml:space="preserve">нач</t>
  </si>
  <si>
    <t xml:space="preserve">кон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</si>
</sst>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onnections" Target="connection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1" style="1" width="13"/>
    <col collapsed="false" customWidth="true" hidden="false" outlineLevel="0" max="4" min="3" style="2" width="4.38"/>
    <col collapsed="false" customWidth="true" hidden="false" outlineLevel="0" max="5" min="5" style="1" width="4.77"/>
    <col collapsed="false" customWidth="true" hidden="false" outlineLevel="0" max="6" min="6" style="1" width="4.55"/>
    <col collapsed="false" customWidth="true" hidden="false" outlineLevel="0" max="7" min="7" style="0" width="4.38"/>
  </cols>
  <sheetData>
    <row r="1" customFormat="false" ht="46.95" hidden="false" customHeight="true" outlineLevel="0" collapsed="false">
      <c r="A1" s="3" t="s">
        <v>0</v>
      </c>
      <c r="B1" s="3" t="s">
        <v>1</v>
      </c>
      <c r="C1" s="4" t="s">
        <v>2</v>
      </c>
      <c r="D1" s="4"/>
      <c r="E1" s="5" t="s">
        <v>3</v>
      </c>
      <c r="F1" s="5"/>
      <c r="G1" s="5" t="s">
        <v>4</v>
      </c>
      <c r="H1" s="5" t="s">
        <v>5</v>
      </c>
    </row>
    <row r="2" customFormat="false" ht="15" hidden="false" customHeight="false" outlineLevel="0" collapsed="false">
      <c r="A2" s="1" t="n">
        <v>101</v>
      </c>
      <c r="B2" s="1" t="n">
        <v>5</v>
      </c>
      <c r="C2" s="6" t="n">
        <v>107</v>
      </c>
      <c r="D2" s="7"/>
      <c r="E2" s="8" t="n">
        <f aca="false">IFERROR(VLOOKUP(C2,$A:$H,8,0),0)</f>
        <v>13</v>
      </c>
      <c r="F2" s="8" t="n">
        <f aca="false">IFERROR(VLOOKUP(D2,$A:$H,8,0),0)</f>
        <v>0</v>
      </c>
      <c r="G2" s="8" t="n">
        <f aca="false">MAX(E2:F2)</f>
        <v>13</v>
      </c>
      <c r="H2" s="8" t="n">
        <f aca="false">G2+B2</f>
        <v>18</v>
      </c>
      <c r="I2" s="9" t="b">
        <f aca="false">IF(AND(15&gt;G2,15&lt;=H2),TRUE())</f>
        <v>1</v>
      </c>
      <c r="J2" s="10"/>
      <c r="K2" s="10" t="n">
        <f aca="false">SUM(I:I)</f>
        <v>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 t="str">
        <f aca="false">IF(AND($G2&lt;=BY$1, $H2&gt;=BY$1), BY$1-$G2+1, "")</f>
        <v/>
      </c>
      <c r="BZ2" s="10" t="str">
        <f aca="false">IF(AND($G2&lt;=BZ$1, $H2&gt;=BZ$1), BZ$1-$G2+1, "")</f>
        <v/>
      </c>
    </row>
    <row r="3" customFormat="false" ht="15" hidden="false" customHeight="false" outlineLevel="0" collapsed="false">
      <c r="A3" s="1" t="n">
        <v>102</v>
      </c>
      <c r="B3" s="1" t="n">
        <v>5</v>
      </c>
      <c r="C3" s="6" t="n">
        <v>106</v>
      </c>
      <c r="D3" s="7" t="n">
        <v>107</v>
      </c>
      <c r="E3" s="8" t="n">
        <f aca="false">IFERROR(VLOOKUP(C3,$A:$H,8,0),0)</f>
        <v>12</v>
      </c>
      <c r="F3" s="8" t="n">
        <f aca="false">IFERROR(VLOOKUP(D3,$A:$H,8,0),0)</f>
        <v>13</v>
      </c>
      <c r="G3" s="8" t="n">
        <f aca="false">MAX(E3:F3)</f>
        <v>13</v>
      </c>
      <c r="H3" s="8" t="n">
        <f aca="false">G3+B3</f>
        <v>18</v>
      </c>
      <c r="I3" s="9" t="n">
        <f aca="false">IF(AND(15&gt;G3,15&lt;=H3),TRUE())</f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 t="str">
        <f aca="false">IF(AND($G3&lt;=BY$1, $H3&gt;=BY$1), BY$1-$G3+1, "")</f>
        <v/>
      </c>
      <c r="BZ3" s="10" t="str">
        <f aca="false">IF(AND($G3&lt;=BZ$1, $H3&gt;=BZ$1), BZ$1-$G3+1, "")</f>
        <v/>
      </c>
    </row>
    <row r="4" customFormat="false" ht="15" hidden="false" customHeight="false" outlineLevel="0" collapsed="false">
      <c r="A4" s="0" t="n">
        <v>103</v>
      </c>
      <c r="B4" s="1" t="n">
        <v>4</v>
      </c>
      <c r="C4" s="6" t="n">
        <v>0</v>
      </c>
      <c r="D4" s="7"/>
      <c r="E4" s="8" t="n">
        <f aca="false">IFERROR(VLOOKUP(C4,$A:$H,8,0),0)</f>
        <v>0</v>
      </c>
      <c r="F4" s="8" t="n">
        <f aca="false">IFERROR(VLOOKUP(D4,$A:$H,8,0),0)</f>
        <v>0</v>
      </c>
      <c r="G4" s="8" t="n">
        <f aca="false">MAX(E4:F4)</f>
        <v>0</v>
      </c>
      <c r="H4" s="8" t="n">
        <f aca="false">G4+B4</f>
        <v>4</v>
      </c>
      <c r="I4" s="9" t="n">
        <f aca="false">IF(AND(15&gt;G4,15&lt;=H4),TRUE())</f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 t="n">
        <f aca="false">IF(AND($G4&lt;=BY$1, $H4&gt;=BY$1), BY$1-$G4+1, "")</f>
        <v>1</v>
      </c>
      <c r="BZ4" s="10" t="n">
        <f aca="false">IF(AND($G4&lt;=BZ$1, $H4&gt;=BZ$1), BZ$1-$G4+1, "")</f>
        <v>1</v>
      </c>
    </row>
    <row r="5" customFormat="false" ht="15" hidden="false" customHeight="false" outlineLevel="0" collapsed="false">
      <c r="A5" s="1" t="n">
        <v>104</v>
      </c>
      <c r="B5" s="1" t="n">
        <v>5</v>
      </c>
      <c r="C5" s="6" t="n">
        <v>122</v>
      </c>
      <c r="D5" s="7"/>
      <c r="E5" s="8" t="n">
        <f aca="false">IFERROR(VLOOKUP(C5,$A:$H,8,0),0)</f>
        <v>16</v>
      </c>
      <c r="F5" s="8" t="n">
        <f aca="false">IFERROR(VLOOKUP(D5,$A:$H,8,0),0)</f>
        <v>0</v>
      </c>
      <c r="G5" s="8" t="n">
        <f aca="false">MAX(E5:F5)</f>
        <v>16</v>
      </c>
      <c r="H5" s="8" t="n">
        <f aca="false">G5+B5</f>
        <v>21</v>
      </c>
      <c r="I5" s="9" t="n">
        <f aca="false">IF(AND(15&gt;G5,15&lt;=H5),TRUE())</f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 t="str">
        <f aca="false">IF(AND($G5&lt;=BY$1, $H5&gt;=BY$1), BY$1-$G5+1, "")</f>
        <v/>
      </c>
      <c r="BZ5" s="10" t="str">
        <f aca="false">IF(AND($G5&lt;=BZ$1, $H5&gt;=BZ$1), BZ$1-$G5+1, "")</f>
        <v/>
      </c>
    </row>
    <row r="6" customFormat="false" ht="15" hidden="false" customHeight="false" outlineLevel="0" collapsed="false">
      <c r="A6" s="1" t="n">
        <v>105</v>
      </c>
      <c r="B6" s="1" t="n">
        <v>4</v>
      </c>
      <c r="C6" s="6" t="n">
        <v>115</v>
      </c>
      <c r="D6" s="7"/>
      <c r="E6" s="8" t="n">
        <f aca="false">IFERROR(VLOOKUP(C6,$A:$H,8,0),0)</f>
        <v>21</v>
      </c>
      <c r="F6" s="8" t="n">
        <f aca="false">IFERROR(VLOOKUP(D6,$A:$H,8,0),0)</f>
        <v>0</v>
      </c>
      <c r="G6" s="8" t="n">
        <f aca="false">MAX(E6:F6)</f>
        <v>21</v>
      </c>
      <c r="H6" s="8" t="n">
        <f aca="false">G6+B6</f>
        <v>25</v>
      </c>
      <c r="I6" s="9" t="n">
        <f aca="false">IF(AND(15&gt;G6,15&lt;=H6),TRUE())</f>
        <v>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 t="str">
        <f aca="false">IF(AND($G6&lt;=BY$1, $H6&gt;=BY$1), BY$1-$G6+1, "")</f>
        <v/>
      </c>
      <c r="BZ6" s="10" t="str">
        <f aca="false">IF(AND($G6&lt;=BZ$1, $H6&gt;=BZ$1), BZ$1-$G6+1, "")</f>
        <v/>
      </c>
    </row>
    <row r="7" customFormat="false" ht="15" hidden="false" customHeight="false" outlineLevel="0" collapsed="false">
      <c r="A7" s="1" t="n">
        <v>106</v>
      </c>
      <c r="B7" s="1" t="n">
        <v>6</v>
      </c>
      <c r="C7" s="6" t="n">
        <v>113</v>
      </c>
      <c r="D7" s="7" t="n">
        <v>117</v>
      </c>
      <c r="E7" s="8" t="n">
        <f aca="false">IFERROR(VLOOKUP(C7,$A:$H,8,0),0)</f>
        <v>4</v>
      </c>
      <c r="F7" s="8" t="n">
        <f aca="false">IFERROR(VLOOKUP(D7,$A:$H,8,0),0)</f>
        <v>6</v>
      </c>
      <c r="G7" s="8" t="n">
        <f aca="false">MAX(E7:F7)</f>
        <v>6</v>
      </c>
      <c r="H7" s="8" t="n">
        <f aca="false">G7+B7</f>
        <v>12</v>
      </c>
      <c r="I7" s="9" t="n">
        <f aca="false">IF(AND(15&gt;G7,15&lt;=H7),TRUE())</f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 t="str">
        <f aca="false">IF(AND($G7&lt;=BY$1, $H7&gt;=BY$1), BY$1-$G7+1, "")</f>
        <v/>
      </c>
      <c r="BZ7" s="10" t="str">
        <f aca="false">IF(AND($G7&lt;=BZ$1, $H7&gt;=BZ$1), BZ$1-$G7+1, "")</f>
        <v/>
      </c>
    </row>
    <row r="8" customFormat="false" ht="15" hidden="false" customHeight="false" outlineLevel="0" collapsed="false">
      <c r="A8" s="1" t="n">
        <v>107</v>
      </c>
      <c r="B8" s="1" t="n">
        <v>1</v>
      </c>
      <c r="C8" s="6" t="n">
        <v>117</v>
      </c>
      <c r="D8" s="7" t="n">
        <v>106</v>
      </c>
      <c r="E8" s="8" t="n">
        <f aca="false">IFERROR(VLOOKUP(C8,$A:$H,8,0),0)</f>
        <v>6</v>
      </c>
      <c r="F8" s="8" t="n">
        <f aca="false">IFERROR(VLOOKUP(D8,$A:$H,8,0),0)</f>
        <v>12</v>
      </c>
      <c r="G8" s="8" t="n">
        <f aca="false">MAX(E8:F8)</f>
        <v>12</v>
      </c>
      <c r="H8" s="8" t="n">
        <f aca="false">G8+B8</f>
        <v>13</v>
      </c>
      <c r="I8" s="9" t="n">
        <f aca="false">IF(AND(15&gt;G8,15&lt;=H8),TRUE())</f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 t="str">
        <f aca="false">IF(AND($G8&lt;=BY$1, $H8&gt;=BY$1), BY$1-$G8+1, "")</f>
        <v/>
      </c>
      <c r="BZ8" s="10" t="str">
        <f aca="false">IF(AND($G8&lt;=BZ$1, $H8&gt;=BZ$1), BZ$1-$G8+1, "")</f>
        <v/>
      </c>
    </row>
    <row r="9" customFormat="false" ht="15" hidden="false" customHeight="false" outlineLevel="0" collapsed="false">
      <c r="A9" s="1" t="n">
        <v>108</v>
      </c>
      <c r="B9" s="1" t="n">
        <v>6</v>
      </c>
      <c r="C9" s="6" t="n">
        <v>103</v>
      </c>
      <c r="D9" s="7" t="n">
        <v>107</v>
      </c>
      <c r="E9" s="8" t="n">
        <f aca="false">IFERROR(VLOOKUP(C9,$A:$H,8,0),0)</f>
        <v>4</v>
      </c>
      <c r="F9" s="8" t="n">
        <f aca="false">IFERROR(VLOOKUP(D9,$A:$H,8,0),0)</f>
        <v>13</v>
      </c>
      <c r="G9" s="8" t="n">
        <f aca="false">MAX(E9:F9)</f>
        <v>13</v>
      </c>
      <c r="H9" s="8" t="n">
        <f aca="false">G9+B9</f>
        <v>19</v>
      </c>
      <c r="I9" s="9" t="n">
        <f aca="false">IF(AND(15&gt;G9,15&lt;=H9),TRUE())</f>
        <v>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 t="str">
        <f aca="false">IF(AND($G9&lt;=BY$1, $H9&gt;=BY$1), BY$1-$G9+1, "")</f>
        <v/>
      </c>
      <c r="BZ9" s="10" t="str">
        <f aca="false">IF(AND($G9&lt;=BZ$1, $H9&gt;=BZ$1), BZ$1-$G9+1, "")</f>
        <v/>
      </c>
    </row>
    <row r="10" customFormat="false" ht="15" hidden="false" customHeight="false" outlineLevel="0" collapsed="false">
      <c r="A10" s="1" t="n">
        <v>109</v>
      </c>
      <c r="B10" s="1" t="n">
        <v>2</v>
      </c>
      <c r="C10" s="6" t="n">
        <v>121</v>
      </c>
      <c r="D10" s="7"/>
      <c r="E10" s="8" t="n">
        <f aca="false">IFERROR(VLOOKUP(C10,$A:$H,8,0),0)</f>
        <v>24</v>
      </c>
      <c r="F10" s="8" t="n">
        <f aca="false">IFERROR(VLOOKUP(D10,$A:$H,8,0),0)</f>
        <v>0</v>
      </c>
      <c r="G10" s="8" t="n">
        <f aca="false">MAX(E10:F10)</f>
        <v>24</v>
      </c>
      <c r="H10" s="8" t="n">
        <f aca="false">G10+B10</f>
        <v>26</v>
      </c>
      <c r="I10" s="9" t="n">
        <f aca="false">IF(AND(15&gt;G10,15&lt;=H10),TRUE())</f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 t="str">
        <f aca="false">IF(AND($G10&lt;=BY$1, $H10&gt;=BY$1), BY$1-$G10+1, "")</f>
        <v/>
      </c>
      <c r="BZ10" s="10" t="str">
        <f aca="false">IF(AND($G10&lt;=BZ$1, $H10&gt;=BZ$1), BZ$1-$G10+1, "")</f>
        <v/>
      </c>
    </row>
    <row r="11" customFormat="false" ht="15" hidden="false" customHeight="false" outlineLevel="0" collapsed="false">
      <c r="A11" s="1" t="n">
        <v>110</v>
      </c>
      <c r="B11" s="1" t="n">
        <v>5</v>
      </c>
      <c r="C11" s="6" t="n">
        <v>104</v>
      </c>
      <c r="D11" s="7"/>
      <c r="E11" s="8" t="n">
        <f aca="false">IFERROR(VLOOKUP(C11,$A:$H,8,0),0)</f>
        <v>21</v>
      </c>
      <c r="F11" s="8" t="n">
        <f aca="false">IFERROR(VLOOKUP(D11,$A:$H,8,0),0)</f>
        <v>0</v>
      </c>
      <c r="G11" s="8" t="n">
        <f aca="false">MAX(E11:F11)</f>
        <v>21</v>
      </c>
      <c r="H11" s="8" t="n">
        <f aca="false">G11+B11</f>
        <v>26</v>
      </c>
      <c r="I11" s="9" t="n">
        <f aca="false">IF(AND(15&gt;G11,15&lt;=H11),TRUE())</f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 t="str">
        <f aca="false">IF(AND($G11&lt;=BY$1, $H11&gt;=BY$1), BY$1-$G11+1, "")</f>
        <v/>
      </c>
      <c r="BZ11" s="10" t="str">
        <f aca="false">IF(AND($G11&lt;=BZ$1, $H11&gt;=BZ$1), BZ$1-$G11+1, "")</f>
        <v/>
      </c>
    </row>
    <row r="12" customFormat="false" ht="15" hidden="false" customHeight="false" outlineLevel="0" collapsed="false">
      <c r="A12" s="1" t="n">
        <v>111</v>
      </c>
      <c r="B12" s="1" t="n">
        <v>4</v>
      </c>
      <c r="C12" s="6" t="n">
        <v>118</v>
      </c>
      <c r="D12" s="7"/>
      <c r="E12" s="8" t="n">
        <f aca="false">IFERROR(VLOOKUP(C12,$A:$H,8,0),0)</f>
        <v>15</v>
      </c>
      <c r="F12" s="8" t="n">
        <f aca="false">IFERROR(VLOOKUP(D12,$A:$H,8,0),0)</f>
        <v>0</v>
      </c>
      <c r="G12" s="8" t="n">
        <f aca="false">MAX(E12:F12)</f>
        <v>15</v>
      </c>
      <c r="H12" s="8" t="n">
        <f aca="false">G12+B12</f>
        <v>19</v>
      </c>
      <c r="I12" s="9" t="n">
        <f aca="false">IF(AND(15&gt;G12,15&lt;=H12),TRUE())</f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 t="str">
        <f aca="false">IF(AND($G12&lt;=BY$1, $H12&gt;=BY$1), BY$1-$G12+1, "")</f>
        <v/>
      </c>
      <c r="BZ12" s="10" t="str">
        <f aca="false">IF(AND($G12&lt;=BZ$1, $H12&gt;=BZ$1), BZ$1-$G12+1, "")</f>
        <v/>
      </c>
    </row>
    <row r="13" customFormat="false" ht="15" hidden="false" customHeight="false" outlineLevel="0" collapsed="false">
      <c r="A13" s="1" t="n">
        <v>112</v>
      </c>
      <c r="B13" s="1" t="n">
        <v>3</v>
      </c>
      <c r="C13" s="6" t="n">
        <v>113</v>
      </c>
      <c r="D13" s="7"/>
      <c r="E13" s="8" t="n">
        <f aca="false">IFERROR(VLOOKUP(C13,$A:$H,8,0),0)</f>
        <v>4</v>
      </c>
      <c r="F13" s="8" t="n">
        <f aca="false">IFERROR(VLOOKUP(D13,$A:$H,8,0),0)</f>
        <v>0</v>
      </c>
      <c r="G13" s="8" t="n">
        <f aca="false">MAX(E13:F13)</f>
        <v>4</v>
      </c>
      <c r="H13" s="8" t="n">
        <f aca="false">G13+B13</f>
        <v>7</v>
      </c>
      <c r="I13" s="9" t="n">
        <f aca="false">IF(AND(15&gt;G13,15&lt;=H13),TRUE())</f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 t="str">
        <f aca="false">IF(AND($G13&lt;=BY$1, $H13&gt;=BY$1), BY$1-$G13+1, "")</f>
        <v/>
      </c>
      <c r="BZ13" s="10" t="str">
        <f aca="false">IF(AND($G13&lt;=BZ$1, $H13&gt;=BZ$1), BZ$1-$G13+1, "")</f>
        <v/>
      </c>
    </row>
    <row r="14" customFormat="false" ht="15" hidden="false" customHeight="false" outlineLevel="0" collapsed="false">
      <c r="A14" s="0" t="n">
        <v>113</v>
      </c>
      <c r="B14" s="1" t="n">
        <v>4</v>
      </c>
      <c r="C14" s="6" t="n">
        <v>0</v>
      </c>
      <c r="D14" s="7"/>
      <c r="E14" s="8" t="n">
        <f aca="false">IFERROR(VLOOKUP(C14,$A:$H,8,0),0)</f>
        <v>0</v>
      </c>
      <c r="F14" s="8" t="n">
        <f aca="false">IFERROR(VLOOKUP(D14,$A:$H,8,0),0)</f>
        <v>0</v>
      </c>
      <c r="G14" s="8" t="n">
        <f aca="false">MAX(E14:F14)</f>
        <v>0</v>
      </c>
      <c r="H14" s="8" t="n">
        <f aca="false">G14+B14</f>
        <v>4</v>
      </c>
      <c r="I14" s="9" t="n">
        <f aca="false">IF(AND(15&gt;G14,15&lt;=H14),TRUE())</f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 t="n">
        <f aca="false">IF(AND($G14&lt;=BY$1, $H14&gt;=BY$1), BY$1-$G14+1, "")</f>
        <v>1</v>
      </c>
      <c r="BZ14" s="10" t="n">
        <f aca="false">IF(AND($G14&lt;=BZ$1, $H14&gt;=BZ$1), BZ$1-$G14+1, "")</f>
        <v>1</v>
      </c>
    </row>
    <row r="15" customFormat="false" ht="15" hidden="false" customHeight="false" outlineLevel="0" collapsed="false">
      <c r="A15" s="1" t="n">
        <v>114</v>
      </c>
      <c r="B15" s="1" t="n">
        <v>3</v>
      </c>
      <c r="C15" s="6" t="n">
        <v>124</v>
      </c>
      <c r="D15" s="7" t="n">
        <v>110</v>
      </c>
      <c r="E15" s="8" t="n">
        <f aca="false">IFERROR(VLOOKUP(C15,$A:$H,8,0),0)</f>
        <v>18</v>
      </c>
      <c r="F15" s="8" t="n">
        <f aca="false">IFERROR(VLOOKUP(D15,$A:$H,8,0),0)</f>
        <v>26</v>
      </c>
      <c r="G15" s="8" t="n">
        <f aca="false">MAX(E15:F15)</f>
        <v>26</v>
      </c>
      <c r="H15" s="8" t="n">
        <f aca="false">G15+B15</f>
        <v>29</v>
      </c>
      <c r="I15" s="9" t="n">
        <f aca="false">IF(AND(15&gt;G15,15&lt;=H15),TRUE())</f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 t="str">
        <f aca="false">IF(AND($G15&lt;=BY$1, $H15&gt;=BY$1), BY$1-$G15+1, "")</f>
        <v/>
      </c>
      <c r="BZ15" s="10" t="str">
        <f aca="false">IF(AND($G15&lt;=BZ$1, $H15&gt;=BZ$1), BZ$1-$G15+1, "")</f>
        <v/>
      </c>
    </row>
    <row r="16" customFormat="false" ht="15" hidden="false" customHeight="false" outlineLevel="0" collapsed="false">
      <c r="A16" s="1" t="n">
        <v>115</v>
      </c>
      <c r="B16" s="1" t="n">
        <v>2</v>
      </c>
      <c r="C16" s="6" t="n">
        <v>112</v>
      </c>
      <c r="D16" s="7" t="n">
        <v>111</v>
      </c>
      <c r="E16" s="8" t="n">
        <f aca="false">IFERROR(VLOOKUP(C16,$A:$H,8,0),0)</f>
        <v>7</v>
      </c>
      <c r="F16" s="8" t="n">
        <f aca="false">IFERROR(VLOOKUP(D16,$A:$H,8,0),0)</f>
        <v>19</v>
      </c>
      <c r="G16" s="8" t="n">
        <f aca="false">MAX(E16:F16)</f>
        <v>19</v>
      </c>
      <c r="H16" s="8" t="n">
        <f aca="false">G16+B16</f>
        <v>21</v>
      </c>
      <c r="I16" s="9" t="n">
        <f aca="false">IF(AND(15&gt;G16,15&lt;=H16),TRUE())</f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 t="str">
        <f aca="false">IF(AND($G16&lt;=BY$1, $H16&gt;=BY$1), BY$1-$G16+1, "")</f>
        <v/>
      </c>
      <c r="BZ16" s="10" t="str">
        <f aca="false">IF(AND($G16&lt;=BZ$1, $H16&gt;=BZ$1), BZ$1-$G16+1, "")</f>
        <v/>
      </c>
    </row>
    <row r="17" customFormat="false" ht="15" hidden="false" customHeight="false" outlineLevel="0" collapsed="false">
      <c r="A17" s="1" t="n">
        <v>116</v>
      </c>
      <c r="B17" s="1" t="n">
        <v>3</v>
      </c>
      <c r="C17" s="6" t="n">
        <v>105</v>
      </c>
      <c r="D17" s="7"/>
      <c r="E17" s="8" t="n">
        <f aca="false">IFERROR(VLOOKUP(C17,$A:$H,8,0),0)</f>
        <v>25</v>
      </c>
      <c r="F17" s="8" t="n">
        <f aca="false">IFERROR(VLOOKUP(D17,$A:$H,8,0),0)</f>
        <v>0</v>
      </c>
      <c r="G17" s="8" t="n">
        <f aca="false">MAX(E17:F17)</f>
        <v>25</v>
      </c>
      <c r="H17" s="8" t="n">
        <f aca="false">G17+B17</f>
        <v>28</v>
      </c>
      <c r="I17" s="9" t="n">
        <f aca="false">IF(AND(15&gt;G17,15&lt;=H17),TRUE())</f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 t="str">
        <f aca="false">IF(AND($G17&lt;=BY$1, $H17&gt;=BY$1), BY$1-$G17+1, "")</f>
        <v/>
      </c>
      <c r="BZ17" s="10" t="str">
        <f aca="false">IF(AND($G17&lt;=BZ$1, $H17&gt;=BZ$1), BZ$1-$G17+1, "")</f>
        <v/>
      </c>
    </row>
    <row r="18" customFormat="false" ht="15" hidden="false" customHeight="false" outlineLevel="0" collapsed="false">
      <c r="A18" s="0" t="n">
        <v>117</v>
      </c>
      <c r="B18" s="1" t="n">
        <v>6</v>
      </c>
      <c r="C18" s="6" t="n">
        <v>0</v>
      </c>
      <c r="D18" s="7"/>
      <c r="E18" s="8" t="n">
        <f aca="false">IFERROR(VLOOKUP(C18,$A:$H,8,0),0)</f>
        <v>0</v>
      </c>
      <c r="F18" s="8" t="n">
        <f aca="false">IFERROR(VLOOKUP(D18,$A:$H,8,0),0)</f>
        <v>0</v>
      </c>
      <c r="G18" s="8" t="n">
        <f aca="false">MAX(E18:F18)</f>
        <v>0</v>
      </c>
      <c r="H18" s="8" t="n">
        <f aca="false">G18+B18</f>
        <v>6</v>
      </c>
      <c r="I18" s="9" t="n">
        <f aca="false">IF(AND(15&gt;G18,15&lt;=H18),TRUE())</f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 t="n">
        <f aca="false">IF(AND($G18&lt;=BY$1, $H18&gt;=BY$1), BY$1-$G18+1, "")</f>
        <v>1</v>
      </c>
      <c r="BZ18" s="10" t="n">
        <f aca="false">IF(AND($G18&lt;=BZ$1, $H18&gt;=BZ$1), BZ$1-$G18+1, "")</f>
        <v>1</v>
      </c>
    </row>
    <row r="19" customFormat="false" ht="15" hidden="false" customHeight="false" outlineLevel="0" collapsed="false">
      <c r="A19" s="1" t="n">
        <v>118</v>
      </c>
      <c r="B19" s="1" t="n">
        <v>3</v>
      </c>
      <c r="C19" s="6" t="n">
        <v>106</v>
      </c>
      <c r="D19" s="7"/>
      <c r="E19" s="8" t="n">
        <f aca="false">IFERROR(VLOOKUP(C19,$A:$H,8,0),0)</f>
        <v>12</v>
      </c>
      <c r="F19" s="8" t="n">
        <f aca="false">IFERROR(VLOOKUP(D19,$A:$H,8,0),0)</f>
        <v>0</v>
      </c>
      <c r="G19" s="8" t="n">
        <f aca="false">MAX(E19:F19)</f>
        <v>12</v>
      </c>
      <c r="H19" s="8" t="n">
        <f aca="false">G19+B19</f>
        <v>15</v>
      </c>
      <c r="I19" s="9" t="n">
        <f aca="false">IF(AND(15&gt;G19,15&lt;=H19),TRUE())</f>
        <v>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 t="str">
        <f aca="false">IF(AND($G19&lt;=BY$1, $H19&gt;=BY$1), BY$1-$G19+1, "")</f>
        <v/>
      </c>
      <c r="BZ19" s="10" t="str">
        <f aca="false">IF(AND($G19&lt;=BZ$1, $H19&gt;=BZ$1), BZ$1-$G19+1, "")</f>
        <v/>
      </c>
    </row>
    <row r="20" customFormat="false" ht="15" hidden="false" customHeight="false" outlineLevel="0" collapsed="false">
      <c r="A20" s="1" t="n">
        <v>119</v>
      </c>
      <c r="B20" s="1" t="n">
        <v>5</v>
      </c>
      <c r="C20" s="6" t="n">
        <v>101</v>
      </c>
      <c r="D20" s="7" t="n">
        <v>106</v>
      </c>
      <c r="E20" s="8" t="n">
        <f aca="false">IFERROR(VLOOKUP(C20,$A:$H,8,0),0)</f>
        <v>18</v>
      </c>
      <c r="F20" s="8" t="n">
        <f aca="false">IFERROR(VLOOKUP(D20,$A:$H,8,0),0)</f>
        <v>12</v>
      </c>
      <c r="G20" s="8" t="n">
        <f aca="false">MAX(E20:F20)</f>
        <v>18</v>
      </c>
      <c r="H20" s="8" t="n">
        <f aca="false">G20+B20</f>
        <v>23</v>
      </c>
      <c r="I20" s="9" t="n">
        <f aca="false">IF(AND(15&gt;G20,15&lt;=H20),TRUE())</f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 t="str">
        <f aca="false">IF(AND($G20&lt;=BY$1, $H20&gt;=BY$1), BY$1-$G20+1, "")</f>
        <v/>
      </c>
      <c r="BZ20" s="10" t="str">
        <f aca="false">IF(AND($G20&lt;=BZ$1, $H20&gt;=BZ$1), BZ$1-$G20+1, "")</f>
        <v/>
      </c>
    </row>
    <row r="21" customFormat="false" ht="15" hidden="false" customHeight="false" outlineLevel="0" collapsed="false">
      <c r="A21" s="1" t="n">
        <v>120</v>
      </c>
      <c r="B21" s="1" t="n">
        <v>1</v>
      </c>
      <c r="C21" s="6" t="n">
        <v>125</v>
      </c>
      <c r="D21" s="7"/>
      <c r="E21" s="8" t="n">
        <f aca="false">IFERROR(VLOOKUP(C21,$A:$H,8,0),0)</f>
        <v>21</v>
      </c>
      <c r="F21" s="8" t="n">
        <f aca="false">IFERROR(VLOOKUP(D21,$A:$H,8,0),0)</f>
        <v>0</v>
      </c>
      <c r="G21" s="8" t="n">
        <f aca="false">MAX(E21:F21)</f>
        <v>21</v>
      </c>
      <c r="H21" s="8" t="n">
        <f aca="false">G21+B21</f>
        <v>22</v>
      </c>
      <c r="I21" s="9" t="n">
        <f aca="false">IF(AND(15&gt;G21,15&lt;=H21),TRUE())</f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 t="str">
        <f aca="false">IF(AND($G21&lt;=BY$1, $H21&gt;=BY$1), BY$1-$G21+1, "")</f>
        <v/>
      </c>
      <c r="BZ21" s="10" t="str">
        <f aca="false">IF(AND($G21&lt;=BZ$1, $H21&gt;=BZ$1), BZ$1-$G21+1, "")</f>
        <v/>
      </c>
    </row>
    <row r="22" customFormat="false" ht="15" hidden="false" customHeight="false" outlineLevel="0" collapsed="false">
      <c r="A22" s="1" t="n">
        <v>121</v>
      </c>
      <c r="B22" s="1" t="n">
        <v>3</v>
      </c>
      <c r="C22" s="6" t="n">
        <v>125</v>
      </c>
      <c r="D22" s="7" t="n">
        <v>103</v>
      </c>
      <c r="E22" s="8" t="n">
        <f aca="false">IFERROR(VLOOKUP(C22,$A:$H,8,0),0)</f>
        <v>21</v>
      </c>
      <c r="F22" s="8" t="n">
        <f aca="false">IFERROR(VLOOKUP(D22,$A:$H,8,0),0)</f>
        <v>4</v>
      </c>
      <c r="G22" s="8" t="n">
        <f aca="false">MAX(E22:F22)</f>
        <v>21</v>
      </c>
      <c r="H22" s="8" t="n">
        <f aca="false">G22+B22</f>
        <v>24</v>
      </c>
      <c r="I22" s="9" t="n">
        <f aca="false">IF(AND(15&gt;G22,15&lt;=H22),TRUE())</f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 t="str">
        <f aca="false">IF(AND($G22&lt;=BY$1, $H22&gt;=BY$1), BY$1-$G22+1, "")</f>
        <v/>
      </c>
      <c r="BZ22" s="10" t="str">
        <f aca="false">IF(AND($G22&lt;=BZ$1, $H22&gt;=BZ$1), BZ$1-$G22+1, "")</f>
        <v/>
      </c>
    </row>
    <row r="23" customFormat="false" ht="15" hidden="false" customHeight="false" outlineLevel="0" collapsed="false">
      <c r="A23" s="1" t="n">
        <v>122</v>
      </c>
      <c r="B23" s="1" t="n">
        <v>1</v>
      </c>
      <c r="C23" s="6" t="n">
        <v>118</v>
      </c>
      <c r="D23" s="7" t="n">
        <v>113</v>
      </c>
      <c r="E23" s="8" t="n">
        <f aca="false">IFERROR(VLOOKUP(C23,$A:$H,8,0),0)</f>
        <v>15</v>
      </c>
      <c r="F23" s="8" t="n">
        <f aca="false">IFERROR(VLOOKUP(D23,$A:$H,8,0),0)</f>
        <v>4</v>
      </c>
      <c r="G23" s="8" t="n">
        <f aca="false">MAX(E23:F23)</f>
        <v>15</v>
      </c>
      <c r="H23" s="8" t="n">
        <f aca="false">G23+B23</f>
        <v>16</v>
      </c>
      <c r="I23" s="9" t="n">
        <f aca="false">IF(AND(15&gt;G23,15&lt;=H23),TRUE())</f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 t="str">
        <f aca="false">IF(AND($G23&lt;=BY$1, $H23&gt;=BY$1), BY$1-$G23+1, "")</f>
        <v/>
      </c>
      <c r="BZ23" s="10" t="str">
        <f aca="false">IF(AND($G23&lt;=BZ$1, $H23&gt;=BZ$1), BZ$1-$G23+1, "")</f>
        <v/>
      </c>
    </row>
    <row r="24" customFormat="false" ht="15" hidden="false" customHeight="false" outlineLevel="0" collapsed="false">
      <c r="A24" s="1" t="n">
        <v>123</v>
      </c>
      <c r="B24" s="1" t="n">
        <v>4</v>
      </c>
      <c r="C24" s="6" t="n">
        <v>121</v>
      </c>
      <c r="D24" s="7" t="n">
        <v>107</v>
      </c>
      <c r="E24" s="8" t="n">
        <f aca="false">IFERROR(VLOOKUP(C24,$A:$H,8,0),0)</f>
        <v>24</v>
      </c>
      <c r="F24" s="8" t="n">
        <f aca="false">IFERROR(VLOOKUP(D24,$A:$H,8,0),0)</f>
        <v>13</v>
      </c>
      <c r="G24" s="8" t="n">
        <f aca="false">MAX(E24:F24)</f>
        <v>24</v>
      </c>
      <c r="H24" s="8" t="n">
        <f aca="false">G24+B24</f>
        <v>28</v>
      </c>
      <c r="I24" s="9" t="n">
        <f aca="false">IF(AND(15&gt;G24,15&lt;=H24),TRUE())</f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 t="str">
        <f aca="false">IF(AND($G24&lt;=BY$1, $H24&gt;=BY$1), BY$1-$G24+1, "")</f>
        <v/>
      </c>
      <c r="BZ24" s="10" t="str">
        <f aca="false">IF(AND($G24&lt;=BZ$1, $H24&gt;=BZ$1), BZ$1-$G24+1, "")</f>
        <v/>
      </c>
    </row>
    <row r="25" customFormat="false" ht="15" hidden="false" customHeight="false" outlineLevel="0" collapsed="false">
      <c r="A25" s="1" t="n">
        <v>124</v>
      </c>
      <c r="B25" s="1" t="n">
        <v>6</v>
      </c>
      <c r="C25" s="6" t="n">
        <v>106</v>
      </c>
      <c r="D25" s="7" t="n">
        <v>113</v>
      </c>
      <c r="E25" s="8" t="n">
        <f aca="false">IFERROR(VLOOKUP(C25,$A:$H,8,0),0)</f>
        <v>12</v>
      </c>
      <c r="F25" s="8" t="n">
        <f aca="false">IFERROR(VLOOKUP(D25,$A:$H,8,0),0)</f>
        <v>4</v>
      </c>
      <c r="G25" s="8" t="n">
        <f aca="false">MAX(E25:F25)</f>
        <v>12</v>
      </c>
      <c r="H25" s="8" t="n">
        <f aca="false">G25+B25</f>
        <v>18</v>
      </c>
      <c r="I25" s="9" t="n">
        <f aca="false">IF(AND(15&gt;G25,15&lt;=H25),TRUE())</f>
        <v>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 t="str">
        <f aca="false">IF(AND($G25&lt;=BY$1, $H25&gt;=BY$1), BY$1-$G25+1, "")</f>
        <v/>
      </c>
      <c r="BZ25" s="10" t="str">
        <f aca="false">IF(AND($G25&lt;=BZ$1, $H25&gt;=BZ$1), BZ$1-$G25+1, "")</f>
        <v/>
      </c>
    </row>
    <row r="26" customFormat="false" ht="15" hidden="false" customHeight="false" outlineLevel="0" collapsed="false">
      <c r="A26" s="1" t="n">
        <v>125</v>
      </c>
      <c r="B26" s="1" t="n">
        <v>6</v>
      </c>
      <c r="C26" s="6" t="n">
        <v>118</v>
      </c>
      <c r="D26" s="7"/>
      <c r="E26" s="8" t="n">
        <f aca="false">IFERROR(VLOOKUP(C26,$A:$H,8,0),0)</f>
        <v>15</v>
      </c>
      <c r="F26" s="8" t="n">
        <f aca="false">IFERROR(VLOOKUP(D26,$A:$H,8,0),0)</f>
        <v>0</v>
      </c>
      <c r="G26" s="8" t="n">
        <f aca="false">MAX(E26:F26)</f>
        <v>15</v>
      </c>
      <c r="H26" s="8" t="n">
        <f aca="false">G26+B26</f>
        <v>21</v>
      </c>
      <c r="I26" s="9" t="n">
        <f aca="false">IF(AND(15&gt;G26,15&lt;=H26),TRUE())</f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 t="str">
        <f aca="false">IF(AND($G26&lt;=BY$1, $H26&gt;=BY$1), BY$1-$G26+1, "")</f>
        <v/>
      </c>
      <c r="BZ26" s="10" t="str">
        <f aca="false">IF(AND($G26&lt;=BZ$1, $H26&gt;=BZ$1), BZ$1-$G26+1, "")</f>
        <v/>
      </c>
    </row>
    <row r="27" customFormat="false" ht="15" hidden="false" customHeight="true" outlineLevel="0" collapsed="false">
      <c r="A27" s="1" t="n">
        <v>0</v>
      </c>
      <c r="E27" s="0"/>
      <c r="F27" s="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</sheetData>
  <mergeCells count="2">
    <mergeCell ref="C1:D1"/>
    <mergeCell ref="E1:F1"/>
  </mergeCells>
  <conditionalFormatting sqref="AR3:BE26 AR2:BE2">
    <cfRule type="colorScale" priority="2">
      <colorScale>
        <cfvo type="min" val="0"/>
        <cfvo type="min" val="0"/>
        <cfvo type="max" val="0"/>
        <color rgb="FFFF0000"/>
        <color rgb="FFFFFF00"/>
        <color rgb="FF00A933"/>
      </colorScale>
    </cfRule>
  </conditionalFormatting>
  <conditionalFormatting sqref="J2:AQ2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LibreOffice/25.2.4.3$Windows_X86_64 LibreOffice_project/33e196637044ead23f5c3226cde09b47731f7e27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2025-01-15T10:27:21Z</dcterms:created>
  <dc:creator>minf</dc:creator>
  <dc:description/>
  <dc:language>ru-RU</dc:language>
  <cp:lastModifiedBy/>
  <dcterms:modified xsi:type="dcterms:W3CDTF">2025-06-26T16:45:58Z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