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BEEBB9F-9C49-427C-ACE6-1836BC16F5E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5" i="1"/>
  <c r="C36" i="1"/>
  <c r="C34" i="1"/>
  <c r="C30" i="1"/>
  <c r="L25" i="1"/>
  <c r="K25" i="1"/>
  <c r="J25" i="1"/>
  <c r="I25" i="1"/>
  <c r="H25" i="1"/>
  <c r="G25" i="1"/>
  <c r="F25" i="1"/>
  <c r="E25" i="1"/>
  <c r="D25" i="1"/>
  <c r="C25" i="1"/>
  <c r="C24" i="1"/>
  <c r="D24" i="1"/>
  <c r="E24" i="1"/>
  <c r="F24" i="1"/>
  <c r="G24" i="1"/>
  <c r="H24" i="1"/>
  <c r="I24" i="1"/>
  <c r="J24" i="1"/>
  <c r="K24" i="1"/>
  <c r="L24" i="1"/>
  <c r="L23" i="1"/>
  <c r="J23" i="1"/>
  <c r="K23" i="1"/>
  <c r="I23" i="1"/>
  <c r="H23" i="1"/>
  <c r="G23" i="1"/>
  <c r="F23" i="1"/>
  <c r="E23" i="1"/>
  <c r="D23" i="1"/>
  <c r="L52" i="1"/>
  <c r="K52" i="1"/>
  <c r="J52" i="1"/>
  <c r="I52" i="1"/>
  <c r="H52" i="1"/>
  <c r="G52" i="1"/>
  <c r="F52" i="1"/>
  <c r="E52" i="1"/>
  <c r="D52" i="1"/>
  <c r="C52" i="1"/>
  <c r="C23" i="1"/>
  <c r="B20" i="1" l="1"/>
  <c r="B19" i="1"/>
  <c r="B13" i="1"/>
  <c r="B11" i="1"/>
  <c r="C53" i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<sst xmlns="http://schemas.openxmlformats.org/spreadsheetml/2006/main" count="98" uniqueCount="95">
  <si>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</si>
  <si>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</si>
  <si>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</si>
  <si>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</si>
  <si>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</si>
  <si>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</si>
  <si>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</si>
  <si>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</si>
  <si>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</si>
  <si>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</si>
  <si>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</si>
  <si>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</si>
  <si>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</si>
  <si>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</si>
  <si>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</si>
  <si>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</si>
  <si>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</si>
  <si>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</si>
  <si>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</si>
  <si>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</si>
  <si>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</si>
  <si>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</si>
  <si>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</si>
  <si>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</si>
  <si>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</si>
  <si>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</si>
  <si>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</si>
  <si>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</si>
  <si>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</si>
  <si>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</si>
  <si>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</si>
  <si>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</si>
  <si>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</si>
  <si>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</si>
  <si>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</si>
  <si>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</si>
  <si>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</si>
  <si>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</si>
  <si>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</si>
  <si>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</si>
  <si>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</si>
  <si>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</si>
  <si>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</si>
  <si>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</si>
  <si>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</si>
  <si>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</si>
  <si>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</si>
  <si>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</si>
  <si>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</si>
  <si>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</si>
  <si>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</si>
  <si>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</si>
  <si>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</si>
  <si>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</si>
  <si>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</si>
  <si>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</si>
  <si>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</si>
  <si>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</si>
  <si>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</si>
  <si>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</si>
  <si>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</si>
  <si>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</si>
  <si>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</si>
  <si>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</si>
  <si>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</si>
  <si>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</si>
  <si>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</si>
  <si>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</si>
  <si>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</si>
  <si>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</si>
  <si>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</si>
  <si>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</si>
  <si>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</si>
  <si>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</si>
  <si>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</si>
  <si>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</si>
  <si>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</si>
  <si>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</si>
  <si>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</si>
  <si>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</si>
  <si>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</si>
  <si>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</si>
  <si>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Goku</t>
  </si>
  <si>
    <t>Active Skill Turn</t>
  </si>
  <si>
    <t>Active Skill</t>
  </si>
  <si>
    <t>Standby Skill</t>
  </si>
  <si>
    <t>Revival Skill</t>
  </si>
  <si>
    <t>Revival Skill Turn</t>
  </si>
  <si>
    <t>Mega-Colossal</t>
  </si>
  <si>
    <t>LR</t>
  </si>
  <si>
    <t>INT</t>
  </si>
  <si>
    <t>Colossal</t>
  </si>
  <si>
    <t>All in the Family</t>
  </si>
  <si>
    <t>The Saiyan Lineage</t>
  </si>
  <si>
    <t>Z Fighters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</si>
</sst>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9" workbookViewId="0">
      <selection activeCell="M69" sqref="M69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86</v>
      </c>
      <c r="O1" t="s">
        <v>85</v>
      </c>
    </row>
    <row r="2" spans="1:15" x14ac:dyDescent="0.45">
      <c r="A2" t="s">
        <v>12</v>
      </c>
      <c r="B2" t="s">
        <v>89</v>
      </c>
    </row>
    <row r="3" spans="1:15" x14ac:dyDescent="0.45">
      <c r="A3" t="s">
        <v>13</v>
      </c>
      <c r="B3" t="s">
        <v>82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90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45078</v>
      </c>
    </row>
    <row r="8" spans="1:15" x14ac:dyDescent="0.45">
      <c r="A8" t="s">
        <v>19</v>
      </c>
      <c r="B8" s="1">
        <v>45200</v>
      </c>
    </row>
    <row r="9" spans="1:15" x14ac:dyDescent="0.45">
      <c r="A9" t="s">
        <v>20</v>
      </c>
      <c r="B9">
        <v>14000</v>
      </c>
      <c r="M9">
        <v>0</v>
      </c>
    </row>
    <row r="10" spans="1:15" x14ac:dyDescent="0.45">
      <c r="A10" t="s">
        <v>21</v>
      </c>
      <c r="B10">
        <v>8594</v>
      </c>
    </row>
    <row r="11" spans="1:15" x14ac:dyDescent="0.45">
      <c r="A11" t="s">
        <v>22</v>
      </c>
      <c r="B11">
        <f>0.125</f>
        <v>0.125</v>
      </c>
    </row>
    <row r="12" spans="1:15" x14ac:dyDescent="0.45">
      <c r="A12" t="s">
        <v>23</v>
      </c>
      <c r="B12">
        <v>9</v>
      </c>
    </row>
    <row r="13" spans="1:15" x14ac:dyDescent="0.45">
      <c r="A13" t="s">
        <v>24</v>
      </c>
      <c r="B13">
        <f>1</f>
        <v>1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91</v>
      </c>
      <c r="M15">
        <v>0</v>
      </c>
    </row>
    <row r="16" spans="1:15" x14ac:dyDescent="0.45">
      <c r="A16" t="s">
        <v>27</v>
      </c>
      <c r="B16">
        <v>1</v>
      </c>
      <c r="C16" t="s">
        <v>88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83</v>
      </c>
      <c r="B19">
        <f>3</f>
        <v>3</v>
      </c>
    </row>
    <row r="20" spans="1:13" x14ac:dyDescent="0.45">
      <c r="A20" t="s">
        <v>80</v>
      </c>
      <c r="B20">
        <f>1+5.5</f>
        <v>6.5</v>
      </c>
    </row>
    <row r="21" spans="1:13" x14ac:dyDescent="0.45">
      <c r="A21" t="s">
        <v>87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10</v>
      </c>
      <c r="C23">
        <f>1.5+0.6649*1</f>
        <v>2.1649000000000003</v>
      </c>
      <c r="D23">
        <f>1.5+0.77244*1</f>
        <v>2.27244</v>
      </c>
      <c r="E23">
        <f>1.5+0.86*1</f>
        <v>2.36</v>
      </c>
      <c r="F23">
        <f>1.5+0.923432*1</f>
        <v>2.423432</v>
      </c>
      <c r="G23">
        <f>1.5+0.923432*1</f>
        <v>2.423432</v>
      </c>
      <c r="H23">
        <f>1.5+0.923432*1</f>
        <v>2.423432</v>
      </c>
      <c r="I23">
        <f>1.5+0.9636*1</f>
        <v>2.4636</v>
      </c>
      <c r="J23">
        <f t="shared" ref="J23:K24" si="0">1.5+0.9636*1</f>
        <v>2.4636</v>
      </c>
      <c r="K23">
        <f t="shared" si="0"/>
        <v>2.4636</v>
      </c>
      <c r="L23">
        <f>1.5+0.98541*1</f>
        <v>2.4854099999999999</v>
      </c>
    </row>
    <row r="24" spans="1:13" x14ac:dyDescent="0.45">
      <c r="A24" t="s">
        <v>31</v>
      </c>
      <c r="B24">
        <v>10</v>
      </c>
      <c r="C24">
        <f>1.5+0.6649*1</f>
        <v>2.1649000000000003</v>
      </c>
      <c r="D24">
        <f>1.5+0.77244*1</f>
        <v>2.27244</v>
      </c>
      <c r="E24">
        <f>1.5+0.86*1</f>
        <v>2.36</v>
      </c>
      <c r="F24">
        <f>1.5+0.923432*1</f>
        <v>2.423432</v>
      </c>
      <c r="G24">
        <f>1.5+0.923432*1</f>
        <v>2.423432</v>
      </c>
      <c r="H24">
        <f>1.5+0.923432*1</f>
        <v>2.423432</v>
      </c>
      <c r="I24">
        <f>1.5+0.9636*1</f>
        <v>2.4636</v>
      </c>
      <c r="J24">
        <f t="shared" si="0"/>
        <v>2.4636</v>
      </c>
      <c r="K24">
        <f t="shared" si="0"/>
        <v>2.4636</v>
      </c>
      <c r="L24">
        <f>1.5+0.98541*1</f>
        <v>2.4854099999999999</v>
      </c>
    </row>
    <row r="25" spans="1:13" x14ac:dyDescent="0.45">
      <c r="A25" t="s">
        <v>32</v>
      </c>
      <c r="B25">
        <v>10</v>
      </c>
      <c r="C25">
        <f>1</f>
        <v>1</v>
      </c>
      <c r="D25">
        <f>1+0.59*1/6*(1)</f>
        <v>1.0983333333333334</v>
      </c>
      <c r="E25">
        <f>1+0.59*1/6*(1+5/6)</f>
        <v>1.1802777777777778</v>
      </c>
      <c r="F25">
        <f>1+0.59*1/6*(1+5/6+(5/6)^2)</f>
        <v>1.2485648148148147</v>
      </c>
      <c r="G25">
        <f>1+0.59*1/6*(1+5/6+(5/6)^2+(5/6)^3)</f>
        <v>1.3054706790123456</v>
      </c>
      <c r="H25">
        <f>1+0.59*1/6*(1+5/6+(5/6)^2+(5/6)^3+(5/6)^4)</f>
        <v>1.3528922325102881</v>
      </c>
      <c r="I25">
        <f>1+0.59*1/6*(1+5/6+(5/6)^2+(5/6)^3+(5/6)^4+(5/6)^5)</f>
        <v>1.3924101937585736</v>
      </c>
      <c r="J25">
        <f>1+0.59*1/6*(1+5/6+(5/6)^2+(5/6)^3+(5/6)^4+(5/6)^5+(5/6)^6)</f>
        <v>1.4253418281321446</v>
      </c>
      <c r="K25">
        <f>1+0.59*1/6*(1+5/6+(5/6)^2+(5/6)^3+(5/6)^4+(5/6)^5+(5/6)^6+(5/6)^7)</f>
        <v>1.4527848567767871</v>
      </c>
      <c r="L25">
        <f>1+0.59*1/6*(1+5/6+(5/6)^2+(5/6)^3+(5/6)^4+(5/6)^5+(5/6)^6+(5/6)^7++(5/6)^8)</f>
        <v>1.4756540473139892</v>
      </c>
      <c r="M25">
        <f>F25</f>
        <v>1.2485648148148147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v>1</v>
      </c>
      <c r="M27">
        <f>1</f>
        <v>1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0.5</f>
        <v>0.5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f>0.5</f>
        <v>0.5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f>0.5</f>
        <v>0.5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72</v>
      </c>
      <c r="B38">
        <v>1</v>
      </c>
    </row>
    <row r="39" spans="1:13" x14ac:dyDescent="0.45">
      <c r="A39" t="s">
        <v>45</v>
      </c>
      <c r="B39">
        <v>1</v>
      </c>
      <c r="C39" t="s">
        <v>47</v>
      </c>
    </row>
    <row r="40" spans="1:13" x14ac:dyDescent="0.45">
      <c r="A40" t="s">
        <v>73</v>
      </c>
      <c r="B40">
        <v>1</v>
      </c>
    </row>
    <row r="41" spans="1:13" x14ac:dyDescent="0.45">
      <c r="A41" t="s">
        <v>46</v>
      </c>
      <c r="B41">
        <v>1</v>
      </c>
      <c r="C41" t="s">
        <v>92</v>
      </c>
    </row>
    <row r="42" spans="1:13" x14ac:dyDescent="0.45">
      <c r="A42" t="s">
        <v>74</v>
      </c>
      <c r="B42">
        <v>1</v>
      </c>
    </row>
    <row r="43" spans="1:13" x14ac:dyDescent="0.45">
      <c r="A43" t="s">
        <v>48</v>
      </c>
      <c r="B43">
        <v>1</v>
      </c>
      <c r="C43" t="s">
        <v>93</v>
      </c>
    </row>
    <row r="44" spans="1:13" x14ac:dyDescent="0.45">
      <c r="A44" t="s">
        <v>75</v>
      </c>
      <c r="B44">
        <v>1</v>
      </c>
    </row>
    <row r="45" spans="1:13" x14ac:dyDescent="0.45">
      <c r="A45" t="s">
        <v>49</v>
      </c>
      <c r="B45">
        <v>1</v>
      </c>
      <c r="C45" t="s">
        <v>94</v>
      </c>
    </row>
    <row r="46" spans="1:13" x14ac:dyDescent="0.45">
      <c r="A46" t="s">
        <v>76</v>
      </c>
      <c r="B46">
        <v>1</v>
      </c>
    </row>
    <row r="47" spans="1:13" x14ac:dyDescent="0.45">
      <c r="A47" t="s">
        <v>50</v>
      </c>
      <c r="B47">
        <v>1</v>
      </c>
      <c r="C47" t="s">
        <v>51</v>
      </c>
    </row>
    <row r="48" spans="1:13" x14ac:dyDescent="0.45">
      <c r="A48" t="s">
        <v>77</v>
      </c>
      <c r="B48">
        <v>1</v>
      </c>
    </row>
    <row r="49" spans="1:14" x14ac:dyDescent="0.45">
      <c r="A49" t="s">
        <v>52</v>
      </c>
      <c r="B49">
        <v>1</v>
      </c>
      <c r="C49" t="s">
        <v>53</v>
      </c>
    </row>
    <row r="50" spans="1:14" x14ac:dyDescent="0.45">
      <c r="A50" t="s">
        <v>78</v>
      </c>
      <c r="B50">
        <v>1</v>
      </c>
    </row>
    <row r="51" spans="1:14" x14ac:dyDescent="0.45">
      <c r="A51" t="s">
        <v>54</v>
      </c>
      <c r="B51">
        <v>1</v>
      </c>
      <c r="C51" t="s">
        <v>55</v>
      </c>
    </row>
    <row r="52" spans="1:14" x14ac:dyDescent="0.45">
      <c r="A52" t="s">
        <v>56</v>
      </c>
      <c r="B52">
        <v>10</v>
      </c>
      <c r="C52">
        <f>5</f>
        <v>5</v>
      </c>
      <c r="D52">
        <f>5+5*1/6*(1)</f>
        <v>5.833333333333333</v>
      </c>
      <c r="E52">
        <f>5+5*1/6*(1+5/6)</f>
        <v>6.5277777777777777</v>
      </c>
      <c r="F52">
        <f>5+5*1/6*(1+5/6+(5/6)^2)</f>
        <v>7.1064814814814818</v>
      </c>
      <c r="G52">
        <f>5+5*1/6*(1+5/6+(5/6)^2+(5/6)^3)</f>
        <v>7.588734567901235</v>
      </c>
      <c r="H52">
        <f>5+5*1/6*(1+5/6+(5/6)^2+(5/6)^3+(5/6)^4)</f>
        <v>7.9906121399176957</v>
      </c>
      <c r="I52">
        <f>5+5*1/6*(1+5/6+(5/6)^2+(5/6)^3+(5/6)^4+(5/6)^5)</f>
        <v>8.32551011659808</v>
      </c>
      <c r="J52">
        <f>5+5*1/6*(1+5/6+(5/6)^2+(5/6)^3+(5/6)^4+(5/6)^5+(5/6)^6)</f>
        <v>8.6045917638317331</v>
      </c>
      <c r="K52">
        <f>5+5*1/6*(1+5/6+(5/6)^2+(5/6)^3+(5/6)^4+(5/6)^5+(5/6)^6+(5/6)^7)</f>
        <v>8.8371598031931118</v>
      </c>
      <c r="L52">
        <f>5+5*1/6*(1+5/6+(5/6)^2+(5/6)^3+(5/6)^4+(5/6)^5+(5/6)^6+(5/6)^7++(5/6)^8)</f>
        <v>9.0309665026609274</v>
      </c>
      <c r="M52">
        <v>0</v>
      </c>
    </row>
    <row r="53" spans="1:14" x14ac:dyDescent="0.45">
      <c r="A53" t="s">
        <v>57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58</v>
      </c>
      <c r="B54">
        <v>1</v>
      </c>
      <c r="C54">
        <v>0</v>
      </c>
    </row>
    <row r="55" spans="1:14" x14ac:dyDescent="0.45">
      <c r="A55" t="s">
        <v>59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61</v>
      </c>
      <c r="B57">
        <v>1</v>
      </c>
      <c r="C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62</v>
      </c>
      <c r="B59">
        <v>1</v>
      </c>
      <c r="C59">
        <v>0</v>
      </c>
    </row>
    <row r="60" spans="1:14" x14ac:dyDescent="0.45">
      <c r="A60" t="s">
        <v>63</v>
      </c>
      <c r="B60">
        <v>1</v>
      </c>
      <c r="C60">
        <v>0</v>
      </c>
      <c r="M60">
        <v>0</v>
      </c>
    </row>
    <row r="61" spans="1:14" x14ac:dyDescent="0.45">
      <c r="A61" t="s">
        <v>64</v>
      </c>
      <c r="B61">
        <v>1</v>
      </c>
      <c r="C61">
        <v>0</v>
      </c>
    </row>
    <row r="62" spans="1:14" x14ac:dyDescent="0.45">
      <c r="A62" t="s">
        <v>65</v>
      </c>
      <c r="B62">
        <v>1</v>
      </c>
      <c r="C62">
        <v>0</v>
      </c>
    </row>
    <row r="63" spans="1:14" x14ac:dyDescent="0.45">
      <c r="A63" t="s">
        <v>66</v>
      </c>
      <c r="B63">
        <v>1</v>
      </c>
      <c r="C63">
        <v>0</v>
      </c>
      <c r="M63">
        <v>0</v>
      </c>
    </row>
    <row r="64" spans="1:14" x14ac:dyDescent="0.45">
      <c r="A64" t="s">
        <v>67</v>
      </c>
      <c r="B64">
        <v>1</v>
      </c>
      <c r="C64" t="s">
        <v>68</v>
      </c>
      <c r="M64" t="s">
        <v>68</v>
      </c>
    </row>
    <row r="65" spans="1:13" x14ac:dyDescent="0.45">
      <c r="A65" t="s">
        <v>69</v>
      </c>
      <c r="B65">
        <v>1</v>
      </c>
      <c r="C65" t="s">
        <v>68</v>
      </c>
      <c r="M65" t="s">
        <v>68</v>
      </c>
    </row>
    <row r="66" spans="1:13" x14ac:dyDescent="0.45">
      <c r="A66" t="s">
        <v>70</v>
      </c>
      <c r="B66">
        <v>1</v>
      </c>
      <c r="C66">
        <v>0</v>
      </c>
      <c r="M66">
        <v>0</v>
      </c>
    </row>
    <row r="67" spans="1:13" x14ac:dyDescent="0.45">
      <c r="A67" t="s">
        <v>71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2023-06-13T09:22:27Z</dcterms:modified>
</cp:coreProperties>
</file>