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331B004-108C-4425-AD92-AA24F4DA67B6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L53" i="1"/>
  <c r="K53" i="1"/>
  <c r="J53" i="1"/>
  <c r="I53" i="1"/>
  <c r="H53" i="1"/>
  <c r="G53" i="1"/>
  <c r="F53" i="1"/>
  <c r="E53" i="1"/>
  <c r="D53" i="1"/>
  <c r="C53" i="1"/>
  <c r="C28" i="1" l="1"/>
  <c r="C26" i="1"/>
  <c r="C21" i="1"/>
  <c r="E20" i="1"/>
  <c r="D20" i="1"/>
  <c r="C20" i="1"/>
  <c r="E19" i="1"/>
  <c r="D19" i="1"/>
  <c r="C19" i="1"/>
  <c r="B11" i="1" l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<sst xmlns="http://schemas.openxmlformats.org/spreadsheetml/2006/main" count="88" uniqueCount="88">
  <si>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</si>
  <si>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</si>
  <si>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</si>
  <si>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</si>
  <si>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</si>
  <si>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</si>
  <si>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</si>
  <si>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</si>
  <si>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</si>
  <si>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</si>
  <si>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</si>
  <si>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</si>
  <si>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</si>
  <si>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</si>
  <si>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</si>
  <si>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</si>
  <si>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</si>
  <si>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</si>
  <si>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</si>
  <si>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</si>
  <si>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</si>
  <si>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</si>
  <si>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</si>
  <si>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</si>
  <si>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</si>
  <si>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</si>
  <si>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</si>
  <si>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</si>
  <si>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</si>
  <si>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</si>
  <si>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</si>
  <si>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</si>
  <si>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</si>
  <si>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</si>
  <si>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</si>
  <si>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</si>
  <si>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</si>
  <si>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</si>
  <si>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</si>
  <si>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</si>
  <si>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</si>
  <si>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</si>
  <si>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</si>
  <si>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</si>
  <si>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</si>
  <si>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</si>
  <si>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</si>
  <si>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</si>
  <si>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</si>
  <si>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</si>
  <si>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</si>
  <si>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</si>
  <si>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</si>
  <si>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</si>
  <si>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</si>
  <si>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</si>
  <si>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</si>
  <si>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</si>
  <si>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</si>
  <si>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</si>
  <si>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</si>
  <si>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</si>
  <si>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</si>
  <si>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</si>
  <si>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</si>
  <si>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</si>
  <si>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</si>
  <si>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</si>
  <si>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</si>
  <si>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</si>
  <si>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</si>
  <si>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</si>
  <si>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</si>
  <si>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</si>
  <si>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</si>
  <si>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</si>
  <si>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</si>
  <si>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</si>
  <si>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 (Youth)</t>
  </si>
  <si>
    <t>INT</t>
  </si>
  <si>
    <t>Immense</t>
  </si>
  <si>
    <t>Guidance of the Dragon Balls</t>
  </si>
  <si>
    <t>All in the Family</t>
  </si>
  <si>
    <t>The Innocents</t>
  </si>
  <si>
    <t>The Incredible Adventure</t>
  </si>
  <si>
    <t>Turtle School</t>
  </si>
  <si>
    <t>[0.340464]</t>
  </si>
  <si>
    <t>[0.680928]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</si>
</sst>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14555</v>
      </c>
    </row>
    <row r="10" spans="1:12" x14ac:dyDescent="0.45">
      <c r="A10" t="s">
        <v>21</v>
      </c>
      <c r="B10">
        <v>7964</v>
      </c>
    </row>
    <row r="11" spans="1:12" x14ac:dyDescent="0.45">
      <c r="A11" t="s">
        <v>22</v>
      </c>
      <c r="B11">
        <f>0.375</f>
        <v>0.375</v>
      </c>
    </row>
    <row r="12" spans="1:12" x14ac:dyDescent="0.45">
      <c r="A12" t="s">
        <v>23</v>
      </c>
      <c r="B12">
        <v>20</v>
      </c>
    </row>
    <row r="13" spans="1:12" x14ac:dyDescent="0.45">
      <c r="A13" t="s">
        <v>24</v>
      </c>
      <c r="B13">
        <v>1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f>1.59+0.1+(0.59-0.1)*[1]Sheet1!$G$1+0.2</f>
        <v>2.2166666666666668</v>
      </c>
      <c r="D19">
        <f>1.59+0.1+(0.59-0.1)*[1]Sheet1!$G$1+0.4</f>
        <v>2.4166666666666665</v>
      </c>
      <c r="E19">
        <f>1.59+0.1+(0.59-0.1)*[1]Sheet1!$G$1+0.59</f>
        <v>2.6066666666666665</v>
      </c>
    </row>
    <row r="20" spans="1:5" x14ac:dyDescent="0.45">
      <c r="A20" t="s">
        <v>31</v>
      </c>
      <c r="B20">
        <v>3</v>
      </c>
      <c r="C20">
        <f>1.59+1.59-(1.59-0.2)*[1]Sheet1!$G$1+0.2</f>
        <v>2.4533333333333336</v>
      </c>
      <c r="D20">
        <f>1.59+1.59-(1.59-0.2)*[1]Sheet1!$G$1+0.4</f>
        <v>2.6533333333333333</v>
      </c>
      <c r="E20">
        <f>1.59+1.59-(1.59-0.2)*[1]Sheet1!$G$1+0.6</f>
        <v>2.8533333333333335</v>
      </c>
    </row>
    <row r="21" spans="1:5" x14ac:dyDescent="0.45">
      <c r="A21" t="s">
        <v>32</v>
      </c>
      <c r="B21">
        <v>1</v>
      </c>
      <c r="C21">
        <f>0.59*[1]Sheet1!$D$60</f>
        <v>0.18825247999999997</v>
      </c>
    </row>
    <row r="22" spans="1:5" x14ac:dyDescent="0.45">
      <c r="A22" t="s">
        <v>33</v>
      </c>
      <c r="B22">
        <v>1</v>
      </c>
      <c r="C22">
        <v>0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70</v>
      </c>
      <c r="B34">
        <v>1</v>
      </c>
    </row>
    <row r="35" spans="1:5" x14ac:dyDescent="0.45">
      <c r="A35" t="s">
        <v>45</v>
      </c>
      <c r="B35">
        <v>1</v>
      </c>
      <c r="C35" t="s">
        <v>49</v>
      </c>
    </row>
    <row r="36" spans="1:5" x14ac:dyDescent="0.45">
      <c r="A36" t="s">
        <v>71</v>
      </c>
      <c r="B36">
        <v>1</v>
      </c>
    </row>
    <row r="37" spans="1:5" x14ac:dyDescent="0.45">
      <c r="A37" t="s">
        <v>46</v>
      </c>
      <c r="B37">
        <v>1</v>
      </c>
      <c r="C37" t="s">
        <v>81</v>
      </c>
    </row>
    <row r="38" spans="1:5" x14ac:dyDescent="0.45">
      <c r="A38" t="s">
        <v>72</v>
      </c>
      <c r="B38">
        <v>1</v>
      </c>
    </row>
    <row r="39" spans="1:5" x14ac:dyDescent="0.45">
      <c r="A39" t="s">
        <v>47</v>
      </c>
      <c r="B39">
        <v>1</v>
      </c>
      <c r="C39" t="s">
        <v>82</v>
      </c>
    </row>
    <row r="40" spans="1:5" x14ac:dyDescent="0.45">
      <c r="A40" t="s">
        <v>73</v>
      </c>
      <c r="B40">
        <v>1</v>
      </c>
    </row>
    <row r="41" spans="1:5" x14ac:dyDescent="0.45">
      <c r="A41" t="s">
        <v>48</v>
      </c>
      <c r="B41">
        <v>1</v>
      </c>
      <c r="C41" t="s">
        <v>83</v>
      </c>
    </row>
    <row r="42" spans="1:5" x14ac:dyDescent="0.45">
      <c r="A42" t="s">
        <v>74</v>
      </c>
      <c r="B42">
        <v>1</v>
      </c>
    </row>
    <row r="43" spans="1:5" x14ac:dyDescent="0.45">
      <c r="A43" t="s">
        <v>50</v>
      </c>
      <c r="B43">
        <v>1</v>
      </c>
      <c r="C43" t="s">
        <v>84</v>
      </c>
    </row>
    <row r="44" spans="1:5" x14ac:dyDescent="0.45">
      <c r="A44" t="s">
        <v>75</v>
      </c>
      <c r="B44">
        <v>1</v>
      </c>
    </row>
    <row r="45" spans="1:5" x14ac:dyDescent="0.45">
      <c r="A45" t="s">
        <v>51</v>
      </c>
      <c r="B45">
        <v>1</v>
      </c>
      <c r="C45" t="s">
        <v>85</v>
      </c>
    </row>
    <row r="46" spans="1:5" x14ac:dyDescent="0.45">
      <c r="A46" t="s">
        <v>76</v>
      </c>
      <c r="B46">
        <v>1</v>
      </c>
    </row>
    <row r="47" spans="1:5" x14ac:dyDescent="0.45">
      <c r="A47" t="s">
        <v>53</v>
      </c>
      <c r="B47">
        <v>1</v>
      </c>
      <c r="C47" t="s">
        <v>52</v>
      </c>
    </row>
    <row r="48" spans="1:5" x14ac:dyDescent="0.45">
      <c r="A48" t="s">
        <v>54</v>
      </c>
      <c r="B48">
        <v>3</v>
      </c>
      <c r="C48">
        <v>2</v>
      </c>
      <c r="D48">
        <v>4</v>
      </c>
      <c r="E48">
        <v>6</v>
      </c>
    </row>
    <row r="49" spans="1:12" x14ac:dyDescent="0.45">
      <c r="A49" t="s">
        <v>55</v>
      </c>
      <c r="B49">
        <v>1</v>
      </c>
      <c r="C49">
        <f>[1]Sheet1!$B$6*1.5+[1]Sheet1!$B$7</f>
        <v>6.25</v>
      </c>
    </row>
    <row r="50" spans="1:12" x14ac:dyDescent="0.45">
      <c r="A50" t="s">
        <v>56</v>
      </c>
      <c r="B50">
        <v>1</v>
      </c>
      <c r="C50">
        <v>0</v>
      </c>
    </row>
    <row r="51" spans="1:12" x14ac:dyDescent="0.45">
      <c r="A51" t="s">
        <v>57</v>
      </c>
      <c r="B51">
        <v>1</v>
      </c>
      <c r="C51">
        <v>0</v>
      </c>
    </row>
    <row r="52" spans="1:12" x14ac:dyDescent="0.45">
      <c r="A52" t="s">
        <v>58</v>
      </c>
      <c r="B52">
        <v>1</v>
      </c>
      <c r="C52">
        <v>0</v>
      </c>
    </row>
    <row r="53" spans="1:12" x14ac:dyDescent="0.45">
      <c r="A53" t="s">
        <v>59</v>
      </c>
      <c r="B53">
        <v>10</v>
      </c>
      <c r="C53">
        <f>0.5*0.05</f>
        <v>2.5000000000000001E-2</v>
      </c>
      <c r="D53">
        <f>0.5*[1]Sheet1!$D$60</f>
        <v>0.15953599999999998</v>
      </c>
      <c r="E53">
        <f>0.5*[1]Sheet1!$D$60*(1+1-[1]Sheet1!$D$60)</f>
        <v>0.26816852940799996</v>
      </c>
      <c r="F53">
        <f>0.5*[1]Sheet1!$D$60*(1+1-[1]Sheet1!$D$60+(1-[1]Sheet1!$D$60)^2)</f>
        <v>0.34213946039273058</v>
      </c>
      <c r="G53">
        <f>0.5*[1]Sheet1!$D$60*(1+1-[1]Sheet1!$D$60+(1-[1]Sheet1!$D$60)^2+(1-[1]Sheet1!$D$60)^3)</f>
        <v>0.39250833848630129</v>
      </c>
      <c r="H53">
        <f>0.5*[1]Sheet1!$D$60*(1+1-[1]Sheet1!$D$60+(1-[1]Sheet1!$D$60)^2+(1-[1]Sheet1!$D$60)^3+(1-[1]Sheet1!$D$60)^4)</f>
        <v>0.42680591790880013</v>
      </c>
      <c r="I53">
        <f>0.5*[1]Sheet1!$D$60*(1+1-[1]Sheet1!$D$60+(1-[1]Sheet1!$D$60)^2+(1-[1]Sheet1!$D$60)^3+(1-[1]Sheet1!$D$60)^4+(1-[1]Sheet1!$D$60)^5)</f>
        <v>0.45016010006980345</v>
      </c>
      <c r="J53">
        <f>0.5*[1]Sheet1!$D$60*(1+1-[1]Sheet1!$D$60+(1-[1]Sheet1!$D$60)^2+(1-[1]Sheet1!$D$60)^3+(1-[1]Sheet1!$D$60)^4+(1-[1]Sheet1!$D$60)^5+(1-[1]Sheet1!$D$60)^6)</f>
        <v>0.4660626166203311</v>
      </c>
      <c r="K53">
        <f>0.5*[1]Sheet1!$D$60*(1+1-[1]Sheet1!$D$60+(1-[1]Sheet1!$D$60)^2+(1-[1]Sheet1!$D$60)^3+(1-[1]Sheet1!$D$60)^4+(1-[1]Sheet1!$D$60)^5+(1-[1]Sheet1!$D$60)^6+(1-[1]Sheet1!$D$60)^7)</f>
        <v>0.47689108541004877</v>
      </c>
      <c r="L53">
        <f>0.5*[1]Sheet1!$D$60*(1+1-[1]Sheet1!$D$60+(1-[1]Sheet1!$D$60)^2+(1-[1]Sheet1!$D$60)^3+(1-[1]Sheet1!$D$60)^4+(1-[1]Sheet1!$D$60)^5+(1-[1]Sheet1!$D$60)^6+(1-[1]Sheet1!$D$60)^7+(1-[1]Sheet1!$D$60)^8)</f>
        <v>0.4842644930060937</v>
      </c>
    </row>
    <row r="54" spans="1:12" x14ac:dyDescent="0.45">
      <c r="A54" t="s">
        <v>60</v>
      </c>
      <c r="B54">
        <v>1</v>
      </c>
      <c r="C54">
        <v>0</v>
      </c>
    </row>
    <row r="55" spans="1:12" x14ac:dyDescent="0.45">
      <c r="A55" t="s">
        <v>61</v>
      </c>
      <c r="B55">
        <v>1</v>
      </c>
      <c r="C55">
        <v>0</v>
      </c>
    </row>
    <row r="56" spans="1:12" x14ac:dyDescent="0.45">
      <c r="A56" t="s">
        <v>62</v>
      </c>
      <c r="B56">
        <v>1</v>
      </c>
      <c r="C56">
        <v>0</v>
      </c>
    </row>
    <row r="57" spans="1:12" x14ac:dyDescent="0.45">
      <c r="A57" t="s">
        <v>63</v>
      </c>
      <c r="B57">
        <v>1</v>
      </c>
      <c r="C57">
        <v>0</v>
      </c>
    </row>
    <row r="58" spans="1:12" x14ac:dyDescent="0.45">
      <c r="A58" t="s">
        <v>64</v>
      </c>
      <c r="B58">
        <v>1</v>
      </c>
      <c r="C58">
        <v>0</v>
      </c>
    </row>
    <row r="59" spans="1:12" x14ac:dyDescent="0.45">
      <c r="A59" t="s">
        <v>65</v>
      </c>
      <c r="B59">
        <v>1</v>
      </c>
      <c r="C59">
        <v>0</v>
      </c>
    </row>
    <row r="60" spans="1:12" x14ac:dyDescent="0.45">
      <c r="A60" t="s">
        <v>66</v>
      </c>
      <c r="B60">
        <v>1</v>
      </c>
      <c r="C60" t="s">
        <v>86</v>
      </c>
    </row>
    <row r="61" spans="1:12" x14ac:dyDescent="0.45">
      <c r="A61" t="s">
        <v>67</v>
      </c>
      <c r="B61">
        <v>1</v>
      </c>
      <c r="C61" t="s">
        <v>87</v>
      </c>
    </row>
    <row r="62" spans="1:12" x14ac:dyDescent="0.45">
      <c r="A62" t="s">
        <v>68</v>
      </c>
      <c r="B62">
        <v>1</v>
      </c>
      <c r="C62">
        <f>[1]Sheet1!$D$60</f>
        <v>0.31907199999999997</v>
      </c>
    </row>
    <row r="63" spans="1:12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2023-01-10T08:40:30Z</dcterms:modified>
</cp:coreProperties>
</file>