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1874B1DD-23CC-445C-A322-981F1F3307FA}" xr6:coauthVersionLast="47" xr6:coauthVersionMax="47" xr10:uidLastSave="{00000000-0000-0000-0000-000000000000}"/>
  <bookViews>
    <workbookView xWindow="-83" yWindow="0" windowWidth="10155" windowHeight="14362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G52" i="1"/>
  <c r="G53" i="1"/>
  <c r="G24" i="1"/>
  <c r="G23" i="1"/>
  <c r="G59" i="1"/>
  <c r="F59" i="1"/>
  <c r="E59" i="1"/>
  <c r="F56" i="1"/>
  <c r="F53" i="1"/>
  <c r="F52" i="1"/>
  <c r="F30" i="1"/>
  <c r="F23" i="1"/>
  <c r="E52" i="1"/>
  <c r="C59" i="1"/>
  <c r="D52" i="1"/>
  <c r="E53" i="1"/>
  <c r="D36" i="1"/>
  <c r="E36" i="1"/>
  <c r="D32" i="1"/>
  <c r="E32" i="1"/>
  <c r="D30" i="1"/>
  <c r="E30" i="1"/>
  <c r="E24" i="1"/>
  <c r="D24" i="1"/>
  <c r="E23" i="1"/>
  <c r="D23" i="1"/>
  <c r="B11" i="1"/>
  <c r="D59" i="1"/>
  <c r="D53" i="1"/>
  <c r="C53" i="1"/>
  <c r="C36" i="1"/>
  <c r="C34" i="1"/>
  <c r="C32" i="1"/>
  <c r="C30" i="1"/>
  <c r="C24" i="1"/>
  <c r="C23" i="1"/>
</calcChain>
</file>

<file path=xl/sharedStrings.xml><?xml version="1.0" encoding="utf-8"?>
<sst xmlns="http://schemas.openxmlformats.org/spreadsheetml/2006/main" count="110" uniqueCount="100">
  <si>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</si>
  <si>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</si>
  <si>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</si>
  <si>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</si>
  <si>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</si>
  <si>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</si>
  <si>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</si>
  <si>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</si>
  <si>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</si>
  <si>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</si>
  <si>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</si>
  <si>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</si>
  <si>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</si>
  <si>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</si>
  <si>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</si>
  <si>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</si>
  <si>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Name</t>
  </si>
  <si>
    <t>Class</t>
  </si>
  <si>
    <t>Super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</si>
  <si>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</si>
  <si>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</si>
  <si>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</si>
  <si>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</si>
  <si>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</si>
  <si>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</si>
  <si>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</si>
  <si>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</si>
  <si>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</si>
  <si>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</si>
  <si>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</si>
  <si>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Colossal</t>
  </si>
  <si>
    <t>SA Mult 18</t>
  </si>
  <si>
    <t>Mega-Colossal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</si>
  <si>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</si>
  <si>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</si>
  <si>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</si>
  <si>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</si>
  <si>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</si>
  <si>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</si>
  <si>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</si>
  <si>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</si>
  <si>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</si>
  <si>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</si>
  <si>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</si>
  <si>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</si>
  <si>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</si>
  <si>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</si>
  <si>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</si>
  <si>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</si>
  <si>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</si>
  <si>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</si>
  <si>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</si>
  <si>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</si>
  <si>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</si>
  <si>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</si>
  <si>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</si>
  <si>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Link 2 Commonality</t>
  </si>
  <si>
    <t>Link 2</t>
  </si>
  <si>
    <t>Link 3 Commonality</t>
  </si>
  <si>
    <t>Link 3</t>
  </si>
  <si>
    <t>Link 4 Commonality</t>
  </si>
  <si>
    <t>Link 4</t>
  </si>
  <si>
    <t>Link 5 Commonality</t>
  </si>
  <si>
    <t>Link 5</t>
  </si>
  <si>
    <t>Prepared for Battle</t>
  </si>
  <si>
    <t>Link 6 Commonality</t>
  </si>
  <si>
    <t>Link 6</t>
  </si>
  <si>
    <t>Fierce Battle</t>
  </si>
  <si>
    <t>Link 7 Commonality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</si>
  <si>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</si>
  <si>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</si>
  <si>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</si>
  <si>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</si>
  <si>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</si>
  <si>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</si>
  <si>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</si>
  <si>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</si>
  <si>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</si>
  <si>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</si>
  <si>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</si>
  <si>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</si>
  <si>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</si>
  <si>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</si>
  <si>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</si>
  <si>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AA P Guarantee</t>
  </si>
  <si>
    <t>Passive Crit</t>
  </si>
  <si>
    <t>P SEaaT</t>
  </si>
  <si>
    <t>DF LR</t>
  </si>
  <si>
    <t>Goku (GT) &amp; Super Saiyan 4 Vegeta</t>
  </si>
  <si>
    <t>STR</t>
  </si>
  <si>
    <t>The Saiyan Lineage</t>
  </si>
  <si>
    <t>Experienced Fighters</t>
  </si>
  <si>
    <t>GT</t>
  </si>
  <si>
    <t>[0.7,1]</t>
  </si>
  <si>
    <t>[1,0]</t>
  </si>
  <si>
    <t>[0.7,0.7]</t>
  </si>
  <si>
    <t>[0.7,0.97861318]</t>
  </si>
  <si>
    <t>[]</t>
  </si>
  <si>
    <t>Super Saiyan</t>
  </si>
  <si>
    <t>[0.7,0.89513572]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</si>
</sst>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yler\Documents\DokkanAnalysis\Modelling%20Assumptions.xlsx" TargetMode="External"/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  <row r="51">
          <cell r="D51">
            <v>0.24999999999999997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A37" workbookViewId="0">
      <selection activeCell="G29" sqref="G29"/>
    </sheetView>
  </sheetViews>
  <sheetFormatPr defaultRowHeight="14.25" x14ac:dyDescent="0.45"/>
  <cols>
    <col min="2" max="2" width="17.59765625" bestFit="1" customWidth="1"/>
  </cols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87</v>
      </c>
    </row>
    <row r="3" spans="1:15" x14ac:dyDescent="0.45">
      <c r="A3" s="1" t="s">
        <v>16</v>
      </c>
      <c r="B3" t="s">
        <v>88</v>
      </c>
    </row>
    <row r="4" spans="1:15" x14ac:dyDescent="0.45">
      <c r="A4" s="1" t="s">
        <v>17</v>
      </c>
      <c r="B4" t="s">
        <v>18</v>
      </c>
    </row>
    <row r="5" spans="1:15" x14ac:dyDescent="0.45">
      <c r="A5" s="1" t="s">
        <v>19</v>
      </c>
      <c r="B5" t="s">
        <v>89</v>
      </c>
    </row>
    <row r="6" spans="1:15" x14ac:dyDescent="0.45">
      <c r="A6" s="1" t="s">
        <v>20</v>
      </c>
      <c r="B6">
        <v>0</v>
      </c>
    </row>
    <row r="7" spans="1:15" x14ac:dyDescent="0.45">
      <c r="A7" s="1" t="s">
        <v>21</v>
      </c>
      <c r="B7" s="2">
        <v>44927</v>
      </c>
    </row>
    <row r="8" spans="1:15" x14ac:dyDescent="0.45">
      <c r="A8" s="1" t="s">
        <v>22</v>
      </c>
      <c r="B8" s="2">
        <v>45108</v>
      </c>
    </row>
    <row r="9" spans="1:15" x14ac:dyDescent="0.45">
      <c r="A9" s="1" t="s">
        <v>23</v>
      </c>
      <c r="B9">
        <v>15020</v>
      </c>
      <c r="M9">
        <v>0</v>
      </c>
    </row>
    <row r="10" spans="1:15" x14ac:dyDescent="0.45">
      <c r="A10" s="1" t="s">
        <v>24</v>
      </c>
      <c r="B10">
        <v>10400</v>
      </c>
    </row>
    <row r="11" spans="1:15" x14ac:dyDescent="0.45">
      <c r="A11" s="1" t="s">
        <v>25</v>
      </c>
      <c r="B11">
        <f>0.875</f>
        <v>0.875</v>
      </c>
    </row>
    <row r="12" spans="1:15" x14ac:dyDescent="0.45">
      <c r="A12" s="1" t="s">
        <v>26</v>
      </c>
      <c r="B12">
        <v>11</v>
      </c>
    </row>
    <row r="13" spans="1:15" x14ac:dyDescent="0.45">
      <c r="A13" s="1" t="s">
        <v>27</v>
      </c>
      <c r="B13">
        <v>0</v>
      </c>
      <c r="M13">
        <v>0</v>
      </c>
    </row>
    <row r="14" spans="1:15" x14ac:dyDescent="0.45">
      <c r="A14" s="1" t="s">
        <v>28</v>
      </c>
      <c r="B14">
        <v>1.6</v>
      </c>
    </row>
    <row r="15" spans="1:15" x14ac:dyDescent="0.45">
      <c r="A15" s="1" t="s">
        <v>29</v>
      </c>
      <c r="B15">
        <v>1</v>
      </c>
      <c r="C15" t="s">
        <v>30</v>
      </c>
      <c r="M15">
        <v>0</v>
      </c>
    </row>
    <row r="16" spans="1:15" x14ac:dyDescent="0.45">
      <c r="A16" s="1" t="s">
        <v>31</v>
      </c>
      <c r="B16">
        <v>1</v>
      </c>
      <c r="C16" t="s">
        <v>32</v>
      </c>
      <c r="M16">
        <v>0</v>
      </c>
    </row>
    <row r="17" spans="1:13" x14ac:dyDescent="0.45">
      <c r="A17" s="1" t="s">
        <v>33</v>
      </c>
      <c r="B17">
        <v>0</v>
      </c>
    </row>
    <row r="18" spans="1:13" x14ac:dyDescent="0.45">
      <c r="A18" s="1" t="s">
        <v>34</v>
      </c>
      <c r="B18">
        <v>0</v>
      </c>
    </row>
    <row r="19" spans="1:13" x14ac:dyDescent="0.45">
      <c r="A19" s="1" t="s">
        <v>35</v>
      </c>
      <c r="B19">
        <v>4</v>
      </c>
    </row>
    <row r="20" spans="1:13" x14ac:dyDescent="0.45">
      <c r="A20" s="1" t="s">
        <v>36</v>
      </c>
      <c r="B20">
        <f>5*1.39</f>
        <v>6.9499999999999993</v>
      </c>
    </row>
    <row r="21" spans="1:13" x14ac:dyDescent="0.45">
      <c r="A21" s="1" t="s">
        <v>37</v>
      </c>
      <c r="B21">
        <v>0</v>
      </c>
    </row>
    <row r="22" spans="1:13" x14ac:dyDescent="0.45">
      <c r="A22" s="1" t="s">
        <v>38</v>
      </c>
      <c r="B22">
        <v>0</v>
      </c>
    </row>
    <row r="23" spans="1:13" x14ac:dyDescent="0.45">
      <c r="A23" s="1" t="s">
        <v>39</v>
      </c>
      <c r="B23">
        <v>5</v>
      </c>
      <c r="C23">
        <f>2+0.5+1</f>
        <v>3.5</v>
      </c>
      <c r="D23">
        <f>2+0.5*(1-[1]Sheet1!$D$51)+1</f>
        <v>3.375</v>
      </c>
      <c r="E23">
        <f>2+0.5*(1-[1]Sheet1!$D$51)+1</f>
        <v>3.375</v>
      </c>
      <c r="F23">
        <f>2.5+0.8</f>
        <v>3.3</v>
      </c>
      <c r="G23">
        <f>2+0.5*(1-[1]Sheet1!$D$51)</f>
        <v>2.375</v>
      </c>
    </row>
    <row r="24" spans="1:13" x14ac:dyDescent="0.45">
      <c r="A24" s="1" t="s">
        <v>40</v>
      </c>
      <c r="B24">
        <v>5</v>
      </c>
      <c r="C24">
        <f>2+0.5</f>
        <v>2.5</v>
      </c>
      <c r="D24">
        <f>2+0.5*(1-[1]Sheet1!$D$51)</f>
        <v>2.375</v>
      </c>
      <c r="E24">
        <f>2+0.5*(1-[1]Sheet1!$D$51)</f>
        <v>2.375</v>
      </c>
      <c r="F24">
        <v>0</v>
      </c>
      <c r="G24">
        <f>2+0.5*(1-[1]Sheet1!$D$51)+1</f>
        <v>3.375</v>
      </c>
    </row>
    <row r="25" spans="1:13" x14ac:dyDescent="0.45">
      <c r="A25" s="1" t="s">
        <v>41</v>
      </c>
      <c r="B25">
        <v>1</v>
      </c>
      <c r="C25">
        <v>0</v>
      </c>
      <c r="M25">
        <v>0</v>
      </c>
    </row>
    <row r="26" spans="1:13" x14ac:dyDescent="0.45">
      <c r="A26" s="1" t="s">
        <v>42</v>
      </c>
      <c r="B26">
        <v>1</v>
      </c>
      <c r="C26">
        <v>0</v>
      </c>
    </row>
    <row r="27" spans="1:13" x14ac:dyDescent="0.45">
      <c r="A27" s="1" t="s">
        <v>43</v>
      </c>
      <c r="B27">
        <v>1</v>
      </c>
      <c r="C27">
        <v>0</v>
      </c>
      <c r="M27">
        <v>0</v>
      </c>
    </row>
    <row r="28" spans="1:13" x14ac:dyDescent="0.45">
      <c r="A28" s="1" t="s">
        <v>44</v>
      </c>
      <c r="B28">
        <v>1</v>
      </c>
      <c r="C28">
        <v>0</v>
      </c>
      <c r="M28">
        <v>0</v>
      </c>
    </row>
    <row r="29" spans="1:13" x14ac:dyDescent="0.45">
      <c r="A29" s="1" t="s">
        <v>45</v>
      </c>
      <c r="B29">
        <v>1</v>
      </c>
      <c r="C29">
        <v>0</v>
      </c>
      <c r="M29">
        <v>0</v>
      </c>
    </row>
    <row r="30" spans="1:13" x14ac:dyDescent="0.45">
      <c r="A30" s="1" t="s">
        <v>46</v>
      </c>
      <c r="B30">
        <v>5</v>
      </c>
      <c r="C30">
        <f>0.3</f>
        <v>0.3</v>
      </c>
      <c r="D30">
        <f t="shared" ref="D30:E30" si="0">0.3</f>
        <v>0.3</v>
      </c>
      <c r="E30">
        <f t="shared" si="0"/>
        <v>0.3</v>
      </c>
      <c r="F30">
        <f>0.5</f>
        <v>0.5</v>
      </c>
      <c r="G30">
        <v>0.3</v>
      </c>
      <c r="M30">
        <v>0</v>
      </c>
    </row>
    <row r="31" spans="1:13" x14ac:dyDescent="0.45">
      <c r="A31" s="1" t="s">
        <v>47</v>
      </c>
      <c r="B31">
        <v>5</v>
      </c>
      <c r="C31">
        <v>10</v>
      </c>
      <c r="D31">
        <v>10</v>
      </c>
      <c r="E31">
        <v>10</v>
      </c>
      <c r="F31">
        <v>0</v>
      </c>
      <c r="G31">
        <v>10</v>
      </c>
    </row>
    <row r="32" spans="1:13" x14ac:dyDescent="0.45">
      <c r="A32" s="1" t="s">
        <v>48</v>
      </c>
      <c r="B32">
        <v>5</v>
      </c>
      <c r="C32">
        <f>0.3</f>
        <v>0.3</v>
      </c>
      <c r="D32">
        <f t="shared" ref="D32:E32" si="1">0.3</f>
        <v>0.3</v>
      </c>
      <c r="E32">
        <f t="shared" si="1"/>
        <v>0.3</v>
      </c>
      <c r="F32">
        <v>0</v>
      </c>
      <c r="G32">
        <v>0.3</v>
      </c>
    </row>
    <row r="33" spans="1:13" x14ac:dyDescent="0.45">
      <c r="A33" s="1" t="s">
        <v>49</v>
      </c>
      <c r="B33">
        <v>1</v>
      </c>
      <c r="C33">
        <v>0</v>
      </c>
    </row>
    <row r="34" spans="1:13" x14ac:dyDescent="0.45">
      <c r="A34" s="1" t="s">
        <v>50</v>
      </c>
      <c r="B34">
        <v>1</v>
      </c>
      <c r="C34">
        <f>0.5</f>
        <v>0.5</v>
      </c>
      <c r="M34">
        <v>0</v>
      </c>
    </row>
    <row r="35" spans="1:13" x14ac:dyDescent="0.45">
      <c r="A35" s="1" t="s">
        <v>51</v>
      </c>
      <c r="B35">
        <v>5</v>
      </c>
      <c r="C35">
        <v>10</v>
      </c>
      <c r="D35">
        <v>10</v>
      </c>
      <c r="E35">
        <v>10</v>
      </c>
      <c r="F35">
        <v>0</v>
      </c>
      <c r="G35">
        <v>10</v>
      </c>
    </row>
    <row r="36" spans="1:13" x14ac:dyDescent="0.45">
      <c r="A36" s="1" t="s">
        <v>52</v>
      </c>
      <c r="B36">
        <v>5</v>
      </c>
      <c r="C36">
        <f>0.5</f>
        <v>0.5</v>
      </c>
      <c r="D36">
        <f t="shared" ref="D36:E36" si="2">0.5</f>
        <v>0.5</v>
      </c>
      <c r="E36">
        <f t="shared" si="2"/>
        <v>0.5</v>
      </c>
      <c r="F36">
        <v>0</v>
      </c>
      <c r="G36">
        <v>0.5</v>
      </c>
    </row>
    <row r="37" spans="1:13" x14ac:dyDescent="0.45">
      <c r="A37" s="1" t="s">
        <v>53</v>
      </c>
      <c r="B37">
        <v>1</v>
      </c>
      <c r="C37">
        <v>0</v>
      </c>
    </row>
    <row r="38" spans="1:13" x14ac:dyDescent="0.45">
      <c r="A38" s="1" t="s">
        <v>54</v>
      </c>
      <c r="B38">
        <v>1</v>
      </c>
    </row>
    <row r="39" spans="1:13" x14ac:dyDescent="0.45">
      <c r="A39" s="1" t="s">
        <v>55</v>
      </c>
      <c r="B39">
        <v>5</v>
      </c>
      <c r="C39" t="s">
        <v>90</v>
      </c>
      <c r="D39" t="s">
        <v>90</v>
      </c>
      <c r="E39" t="s">
        <v>90</v>
      </c>
      <c r="F39" t="s">
        <v>98</v>
      </c>
      <c r="G39" t="s">
        <v>90</v>
      </c>
    </row>
    <row r="40" spans="1:13" x14ac:dyDescent="0.45">
      <c r="A40" s="1" t="s">
        <v>56</v>
      </c>
      <c r="B40">
        <v>1</v>
      </c>
    </row>
    <row r="41" spans="1:13" x14ac:dyDescent="0.45">
      <c r="A41" s="1" t="s">
        <v>57</v>
      </c>
      <c r="B41">
        <v>1</v>
      </c>
      <c r="C41" t="s">
        <v>91</v>
      </c>
    </row>
    <row r="42" spans="1:13" x14ac:dyDescent="0.45">
      <c r="A42" s="1" t="s">
        <v>58</v>
      </c>
      <c r="B42">
        <v>1</v>
      </c>
    </row>
    <row r="43" spans="1:13" x14ac:dyDescent="0.45">
      <c r="A43" s="1" t="s">
        <v>59</v>
      </c>
      <c r="B43">
        <v>1</v>
      </c>
      <c r="C43" t="s">
        <v>92</v>
      </c>
    </row>
    <row r="44" spans="1:13" x14ac:dyDescent="0.45">
      <c r="A44" s="1" t="s">
        <v>60</v>
      </c>
      <c r="B44">
        <v>1</v>
      </c>
    </row>
    <row r="45" spans="1:13" x14ac:dyDescent="0.45">
      <c r="A45" s="1" t="s">
        <v>61</v>
      </c>
      <c r="B45">
        <v>1</v>
      </c>
      <c r="C45" t="s">
        <v>70</v>
      </c>
    </row>
    <row r="46" spans="1:13" x14ac:dyDescent="0.45">
      <c r="A46" s="1" t="s">
        <v>62</v>
      </c>
      <c r="B46">
        <v>1</v>
      </c>
    </row>
    <row r="47" spans="1:13" x14ac:dyDescent="0.45">
      <c r="A47" s="1" t="s">
        <v>63</v>
      </c>
      <c r="B47">
        <v>1</v>
      </c>
      <c r="C47" t="s">
        <v>64</v>
      </c>
    </row>
    <row r="48" spans="1:13" x14ac:dyDescent="0.45">
      <c r="A48" s="1" t="s">
        <v>65</v>
      </c>
      <c r="B48">
        <v>1</v>
      </c>
    </row>
    <row r="49" spans="1:14" x14ac:dyDescent="0.45">
      <c r="A49" s="1" t="s">
        <v>66</v>
      </c>
      <c r="B49">
        <v>1</v>
      </c>
      <c r="C49" t="s">
        <v>67</v>
      </c>
    </row>
    <row r="50" spans="1:14" x14ac:dyDescent="0.45">
      <c r="A50" s="1" t="s">
        <v>68</v>
      </c>
      <c r="B50">
        <v>1</v>
      </c>
    </row>
    <row r="51" spans="1:14" x14ac:dyDescent="0.45">
      <c r="A51" s="1" t="s">
        <v>69</v>
      </c>
      <c r="B51">
        <v>1</v>
      </c>
      <c r="C51" t="s">
        <v>70</v>
      </c>
    </row>
    <row r="52" spans="1:14" x14ac:dyDescent="0.45">
      <c r="A52" s="1" t="s">
        <v>71</v>
      </c>
      <c r="B52">
        <v>6</v>
      </c>
      <c r="C52">
        <v>0</v>
      </c>
      <c r="D52">
        <f>(1+0.97861318*0.7+0.7+0.195)</f>
        <v>2.5800292259999997</v>
      </c>
      <c r="E52">
        <f>(1+0.97861318*0.7+0.7+0.195)+(1+0.7+0.8951+0.235)</f>
        <v>5.4101292259999996</v>
      </c>
      <c r="F52">
        <f>8</f>
        <v>8</v>
      </c>
      <c r="G52">
        <f>(1+0.97861318*0.7+0.7+0.195)+(1+0.7+0.8951+0.235)+(1+0.7+0.97861318+0.241)</f>
        <v>8.3297424059999994</v>
      </c>
      <c r="H52">
        <v>11</v>
      </c>
      <c r="M52">
        <v>0</v>
      </c>
    </row>
    <row r="53" spans="1:14" x14ac:dyDescent="0.45">
      <c r="A53" s="1" t="s">
        <v>72</v>
      </c>
      <c r="B53">
        <v>5</v>
      </c>
      <c r="C53">
        <f>[1]Sheet1!$B$6*3.2+[1]Sheet1!$B$7*3</f>
        <v>14.200000000000001</v>
      </c>
      <c r="D53">
        <f>[1]Sheet1!$B$6*3.2+[1]Sheet1!$B$7*3</f>
        <v>14.200000000000001</v>
      </c>
      <c r="E53">
        <f>[1]Sheet1!$B$6*3.2+[1]Sheet1!$B$7*3</f>
        <v>14.200000000000001</v>
      </c>
      <c r="F53">
        <f>[1]Sheet1!$B$6*1.5+[1]Sheet1!$B$7</f>
        <v>6.25</v>
      </c>
      <c r="G53">
        <f>[1]Sheet1!$B$6*2.2+[1]Sheet1!$B$7*2</f>
        <v>9.7000000000000011</v>
      </c>
      <c r="M53">
        <v>6.25</v>
      </c>
    </row>
    <row r="54" spans="1:14" x14ac:dyDescent="0.45">
      <c r="A54" s="1" t="s">
        <v>73</v>
      </c>
      <c r="B54">
        <v>1</v>
      </c>
      <c r="C54">
        <v>0</v>
      </c>
    </row>
    <row r="55" spans="1:14" x14ac:dyDescent="0.45">
      <c r="A55" s="1" t="s">
        <v>74</v>
      </c>
      <c r="B55">
        <v>5</v>
      </c>
      <c r="C55">
        <v>0</v>
      </c>
      <c r="D55">
        <v>0</v>
      </c>
      <c r="E55">
        <v>0</v>
      </c>
      <c r="F55">
        <v>1</v>
      </c>
      <c r="G55">
        <v>0</v>
      </c>
      <c r="M55">
        <v>0</v>
      </c>
      <c r="N55">
        <v>0</v>
      </c>
    </row>
    <row r="56" spans="1:14" x14ac:dyDescent="0.45">
      <c r="A56" s="1" t="s">
        <v>75</v>
      </c>
      <c r="B56">
        <v>5</v>
      </c>
      <c r="C56">
        <v>0</v>
      </c>
      <c r="D56">
        <v>0</v>
      </c>
      <c r="E56">
        <v>0</v>
      </c>
      <c r="F56">
        <f>4*0.5</f>
        <v>2</v>
      </c>
      <c r="G56">
        <v>0</v>
      </c>
      <c r="M56">
        <v>0</v>
      </c>
      <c r="N56">
        <v>0</v>
      </c>
    </row>
    <row r="57" spans="1:14" x14ac:dyDescent="0.45">
      <c r="A57" s="1" t="s">
        <v>76</v>
      </c>
      <c r="B57">
        <v>1</v>
      </c>
      <c r="C57">
        <v>0</v>
      </c>
      <c r="M57">
        <v>0</v>
      </c>
    </row>
    <row r="58" spans="1:14" x14ac:dyDescent="0.45">
      <c r="A58" s="1" t="s">
        <v>77</v>
      </c>
      <c r="B58">
        <v>1</v>
      </c>
      <c r="C58">
        <v>0</v>
      </c>
    </row>
    <row r="59" spans="1:14" x14ac:dyDescent="0.45">
      <c r="A59" s="1" t="s">
        <v>78</v>
      </c>
      <c r="B59">
        <v>5</v>
      </c>
      <c r="C59">
        <f>0.1*(1+0.97861318*0.7+0.7+0.195)</f>
        <v>0.25800292259999996</v>
      </c>
      <c r="D59">
        <f>0.5</f>
        <v>0.5</v>
      </c>
      <c r="E59">
        <f>0.5</f>
        <v>0.5</v>
      </c>
      <c r="F59">
        <f>1</f>
        <v>1</v>
      </c>
      <c r="G59">
        <f>0.5</f>
        <v>0.5</v>
      </c>
    </row>
    <row r="60" spans="1:14" x14ac:dyDescent="0.45">
      <c r="A60" s="1" t="s">
        <v>79</v>
      </c>
      <c r="B60">
        <v>1</v>
      </c>
      <c r="C60">
        <v>0</v>
      </c>
      <c r="M60">
        <v>0</v>
      </c>
    </row>
    <row r="61" spans="1:14" x14ac:dyDescent="0.45">
      <c r="A61" s="1" t="s">
        <v>80</v>
      </c>
      <c r="B61">
        <v>1</v>
      </c>
      <c r="C61">
        <v>0</v>
      </c>
    </row>
    <row r="62" spans="1:14" x14ac:dyDescent="0.45">
      <c r="A62" s="1" t="s">
        <v>81</v>
      </c>
      <c r="B62">
        <v>1</v>
      </c>
      <c r="C62">
        <v>0</v>
      </c>
    </row>
    <row r="63" spans="1:14" x14ac:dyDescent="0.45">
      <c r="A63" s="1" t="s">
        <v>82</v>
      </c>
      <c r="B63">
        <v>1</v>
      </c>
      <c r="C63">
        <v>0</v>
      </c>
      <c r="M63">
        <v>0</v>
      </c>
    </row>
    <row r="64" spans="1:14" x14ac:dyDescent="0.45">
      <c r="A64" s="1" t="s">
        <v>83</v>
      </c>
      <c r="B64">
        <v>5</v>
      </c>
      <c r="C64" t="s">
        <v>95</v>
      </c>
      <c r="D64" t="s">
        <v>99</v>
      </c>
      <c r="E64" t="s">
        <v>96</v>
      </c>
      <c r="F64" t="s">
        <v>97</v>
      </c>
      <c r="G64" t="s">
        <v>93</v>
      </c>
      <c r="M64" t="s">
        <v>97</v>
      </c>
    </row>
    <row r="65" spans="1:13" x14ac:dyDescent="0.45">
      <c r="A65" s="1" t="s">
        <v>84</v>
      </c>
      <c r="B65">
        <v>5</v>
      </c>
      <c r="C65" t="s">
        <v>94</v>
      </c>
      <c r="D65" t="s">
        <v>94</v>
      </c>
      <c r="E65" t="s">
        <v>94</v>
      </c>
      <c r="F65" t="s">
        <v>97</v>
      </c>
      <c r="G65" t="s">
        <v>94</v>
      </c>
      <c r="M65" t="s">
        <v>97</v>
      </c>
    </row>
    <row r="66" spans="1:13" x14ac:dyDescent="0.45">
      <c r="A66" s="1" t="s">
        <v>85</v>
      </c>
      <c r="B66">
        <v>1</v>
      </c>
      <c r="C66">
        <v>0</v>
      </c>
      <c r="M66">
        <v>0</v>
      </c>
    </row>
    <row r="67" spans="1:13" x14ac:dyDescent="0.45">
      <c r="A67" s="1" t="s">
        <v>86</v>
      </c>
      <c r="B67">
        <v>1</v>
      </c>
      <c r="C67">
        <v>0</v>
      </c>
      <c r="M6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2023-01-26T03:03:48Z</dcterms:created>
  <dcterms:modified xsi:type="dcterms:W3CDTF">2023-04-26T23:39:24Z</dcterms:modified>
</cp:coreProperties>
</file>