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73CF4DE-9164-4213-BB5A-8AF38257E18F}" xr6:coauthVersionLast="47" xr6:coauthVersionMax="47" xr10:uidLastSave="{00000000-0000-0000-0000-000000000000}"/>
  <bookViews>
    <workbookView xWindow="3308" yWindow="127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M67" i="1"/>
  <c r="M65" i="1"/>
  <c r="M64" i="1"/>
  <c r="E59" i="1"/>
  <c r="D59" i="1"/>
  <c r="D27" i="1"/>
  <c r="C59" i="1"/>
  <c r="F55" i="1"/>
  <c r="E55" i="1"/>
  <c r="D55" i="1"/>
  <c r="C55" i="1"/>
  <c r="C27" i="1"/>
  <c r="F52" i="1"/>
  <c r="E52" i="1"/>
  <c r="D52" i="1"/>
  <c r="E27" i="1"/>
  <c r="C30" i="1"/>
  <c r="C25" i="1"/>
  <c r="C24" i="1"/>
  <c r="C23" i="1"/>
  <c r="C52" i="1"/>
  <c r="C28" i="1"/>
  <c r="B20" i="1" l="1"/>
  <c r="B11" i="1"/>
  <c r="C53" i="1"/>
  <c r="M53" i="1" s="1"/>
</calcChain>
</file>

<file path=xl/sharedStrings.xml><?xml version="1.0" encoding="utf-8"?>
<sst xmlns="http://schemas.openxmlformats.org/spreadsheetml/2006/main" count="101" uniqueCount="98">
  <si>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</si>
  <si>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</si>
  <si>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</si>
  <si>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</si>
  <si>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</si>
  <si>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</si>
  <si>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</si>
  <si>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</si>
  <si>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</si>
  <si>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</si>
  <si>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</si>
  <si>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</si>
  <si>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</si>
  <si>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</si>
  <si>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</si>
  <si>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</si>
  <si>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</si>
  <si>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</si>
  <si>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</si>
  <si>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</si>
  <si>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</si>
  <si>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</si>
  <si>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</si>
  <si>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</si>
  <si>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</si>
  <si>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</si>
  <si>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</si>
  <si>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</si>
  <si>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</si>
  <si>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</si>
  <si>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</si>
  <si>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</si>
  <si>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</si>
  <si>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</si>
  <si>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</si>
  <si>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</si>
  <si>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</si>
  <si>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</si>
  <si>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</si>
  <si>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</si>
  <si>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</si>
  <si>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</si>
  <si>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</si>
  <si>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</si>
  <si>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</si>
  <si>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</si>
  <si>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</si>
  <si>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</si>
  <si>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</si>
  <si>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</si>
  <si>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</si>
  <si>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</si>
  <si>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</si>
  <si>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</si>
  <si>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</si>
  <si>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</si>
  <si>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</si>
  <si>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</si>
  <si>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</si>
  <si>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</si>
  <si>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</si>
  <si>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</si>
  <si>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</si>
  <si>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</si>
  <si>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</si>
  <si>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</si>
  <si>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</si>
  <si>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</si>
  <si>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</si>
  <si>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</si>
  <si>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</si>
  <si>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</si>
  <si>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</si>
  <si>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</si>
  <si>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</si>
  <si>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</si>
  <si>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</si>
  <si>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</si>
  <si>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</si>
  <si>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</si>
  <si>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</si>
  <si>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</si>
  <si>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</si>
  <si>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</si>
  <si>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</si>
  <si>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</si>
  <si>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Turles</t>
  </si>
  <si>
    <t>Extreme</t>
  </si>
  <si>
    <t>PHY</t>
  </si>
  <si>
    <t>Big Bad Bosses</t>
  </si>
  <si>
    <t>Thirst for Conquest</t>
  </si>
  <si>
    <t>Brutal Beatdown</t>
  </si>
  <si>
    <t>Destroyer of the Universe</t>
  </si>
  <si>
    <t>[0.5]</t>
  </si>
  <si>
    <t>[0.375]</t>
  </si>
  <si>
    <t>[0.375,0.5]</t>
  </si>
  <si>
    <t>[1]</t>
  </si>
  <si>
    <t>[1,1]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</si>
</sst>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C57" sqref="C5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79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87</v>
      </c>
    </row>
    <row r="5" spans="1:15" x14ac:dyDescent="0.45">
      <c r="A5" t="s">
        <v>15</v>
      </c>
      <c r="B5" t="s">
        <v>88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45078</v>
      </c>
    </row>
    <row r="8" spans="1:15" x14ac:dyDescent="0.45">
      <c r="A8" t="s">
        <v>18</v>
      </c>
      <c r="B8" s="1">
        <v>45200</v>
      </c>
    </row>
    <row r="9" spans="1:15" x14ac:dyDescent="0.45">
      <c r="A9" t="s">
        <v>19</v>
      </c>
      <c r="B9">
        <v>8256</v>
      </c>
      <c r="M9">
        <v>0</v>
      </c>
    </row>
    <row r="10" spans="1:15" x14ac:dyDescent="0.45">
      <c r="A10" t="s">
        <v>20</v>
      </c>
      <c r="B10">
        <v>8963</v>
      </c>
    </row>
    <row r="11" spans="1:15" x14ac:dyDescent="0.45">
      <c r="A11" t="s">
        <v>21</v>
      </c>
      <c r="B11">
        <f>0.875</f>
        <v>0.875</v>
      </c>
    </row>
    <row r="12" spans="1:15" x14ac:dyDescent="0.45">
      <c r="A12" t="s">
        <v>22</v>
      </c>
      <c r="B12">
        <v>7</v>
      </c>
    </row>
    <row r="13" spans="1:15" x14ac:dyDescent="0.45">
      <c r="A13" t="s">
        <v>23</v>
      </c>
      <c r="B13">
        <v>0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80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81</v>
      </c>
      <c r="B19">
        <v>3</v>
      </c>
    </row>
    <row r="20" spans="1:13" x14ac:dyDescent="0.45">
      <c r="A20" t="s">
        <v>77</v>
      </c>
      <c r="B20">
        <f>0.5+5.5</f>
        <v>6</v>
      </c>
    </row>
    <row r="21" spans="1:13" x14ac:dyDescent="0.45">
      <c r="A21" t="s">
        <v>85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29</v>
      </c>
      <c r="B23">
        <v>1</v>
      </c>
      <c r="C23">
        <f>1.6+0.6*(1-[1]Sheet1!$D$51)</f>
        <v>2.0499999999999998</v>
      </c>
    </row>
    <row r="24" spans="1:13" x14ac:dyDescent="0.45">
      <c r="A24" t="s">
        <v>30</v>
      </c>
      <c r="B24">
        <v>1</v>
      </c>
      <c r="C24">
        <f>1.6</f>
        <v>1.6</v>
      </c>
    </row>
    <row r="25" spans="1:13" x14ac:dyDescent="0.45">
      <c r="A25" t="s">
        <v>31</v>
      </c>
      <c r="B25">
        <v>1</v>
      </c>
      <c r="C25">
        <f>1</f>
        <v>1</v>
      </c>
      <c r="M25">
        <v>1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3</v>
      </c>
      <c r="C27">
        <f>0.4*(1+0.5+0.375)</f>
        <v>0.75</v>
      </c>
      <c r="D27">
        <f>C27+0.4*(1+0.5*0.75+0.375)</f>
        <v>1.4500000000000002</v>
      </c>
      <c r="E27">
        <f>1.6</f>
        <v>1.6</v>
      </c>
      <c r="M27">
        <v>1.6</v>
      </c>
    </row>
    <row r="28" spans="1:13" x14ac:dyDescent="0.45">
      <c r="A28" t="s">
        <v>34</v>
      </c>
      <c r="B28">
        <v>1</v>
      </c>
      <c r="C28">
        <f>0.18*0.25</f>
        <v>4.4999999999999998E-2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0</v>
      </c>
    </row>
    <row r="31" spans="1:13" x14ac:dyDescent="0.45">
      <c r="A31" t="s">
        <v>37</v>
      </c>
      <c r="B31">
        <v>1</v>
      </c>
      <c r="C31">
        <v>10</v>
      </c>
    </row>
    <row r="32" spans="1:13" x14ac:dyDescent="0.45">
      <c r="A32" t="s">
        <v>38</v>
      </c>
      <c r="B32">
        <v>1</v>
      </c>
      <c r="C32">
        <v>0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44</v>
      </c>
      <c r="B39">
        <v>1</v>
      </c>
      <c r="C39" t="s">
        <v>46</v>
      </c>
    </row>
    <row r="40" spans="1:13" x14ac:dyDescent="0.45">
      <c r="A40" t="s">
        <v>70</v>
      </c>
      <c r="B40">
        <v>1</v>
      </c>
    </row>
    <row r="41" spans="1:13" x14ac:dyDescent="0.45">
      <c r="A41" t="s">
        <v>45</v>
      </c>
      <c r="B41">
        <v>1</v>
      </c>
      <c r="C41" t="s">
        <v>89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90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91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50</v>
      </c>
    </row>
    <row r="48" spans="1:13" x14ac:dyDescent="0.45">
      <c r="A48" t="s">
        <v>74</v>
      </c>
      <c r="B48">
        <v>1</v>
      </c>
    </row>
    <row r="49" spans="1:14" x14ac:dyDescent="0.45">
      <c r="A49" t="s">
        <v>51</v>
      </c>
      <c r="B49">
        <v>1</v>
      </c>
      <c r="C49" t="s">
        <v>92</v>
      </c>
    </row>
    <row r="50" spans="1:14" x14ac:dyDescent="0.45">
      <c r="A50" t="s">
        <v>75</v>
      </c>
      <c r="B50">
        <v>1</v>
      </c>
    </row>
    <row r="51" spans="1:14" x14ac:dyDescent="0.45">
      <c r="A51" t="s">
        <v>53</v>
      </c>
      <c r="B51">
        <v>1</v>
      </c>
      <c r="C51" t="s">
        <v>52</v>
      </c>
    </row>
    <row r="52" spans="1:14" x14ac:dyDescent="0.45">
      <c r="A52" t="s">
        <v>54</v>
      </c>
      <c r="B52">
        <v>4</v>
      </c>
      <c r="C52">
        <f>3*0.25</f>
        <v>0.75</v>
      </c>
      <c r="D52">
        <f>C52+1.5+2*1.375</f>
        <v>5</v>
      </c>
      <c r="E52">
        <f>C52+1.5+2*2*1.375</f>
        <v>7.75</v>
      </c>
      <c r="F52">
        <f>C52+8</f>
        <v>8.75</v>
      </c>
      <c r="M52">
        <v>0</v>
      </c>
    </row>
    <row r="53" spans="1:14" x14ac:dyDescent="0.45">
      <c r="A53" t="s">
        <v>55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56</v>
      </c>
      <c r="B54">
        <v>1</v>
      </c>
      <c r="C54">
        <v>0</v>
      </c>
    </row>
    <row r="55" spans="1:14" x14ac:dyDescent="0.45">
      <c r="A55" t="s">
        <v>57</v>
      </c>
      <c r="B55">
        <v>4</v>
      </c>
      <c r="C55">
        <f>0.06*(1+0.5+0.375)</f>
        <v>0.11249999999999999</v>
      </c>
      <c r="D55">
        <f>0.06*(1+0.75*0.5+0.375)</f>
        <v>0.105</v>
      </c>
      <c r="E55">
        <f>0.06*(1+0.75*0.5+0.375)</f>
        <v>0.105</v>
      </c>
      <c r="F55">
        <f>0.06*(1+0.5+0.75*0.5+0.5)</f>
        <v>0.14249999999999999</v>
      </c>
      <c r="M55">
        <v>0</v>
      </c>
      <c r="N55">
        <v>0</v>
      </c>
    </row>
    <row r="56" spans="1:14" x14ac:dyDescent="0.45">
      <c r="A56" t="s">
        <v>58</v>
      </c>
      <c r="B56">
        <v>1</v>
      </c>
      <c r="C56">
        <f>2*1*0.25</f>
        <v>0.5</v>
      </c>
      <c r="M56">
        <v>0</v>
      </c>
      <c r="N56">
        <v>0</v>
      </c>
    </row>
    <row r="57" spans="1:14" x14ac:dyDescent="0.45">
      <c r="A57" t="s">
        <v>59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60</v>
      </c>
      <c r="B59">
        <v>3</v>
      </c>
      <c r="C59">
        <f>0.05*(1+0.5+0.375)</f>
        <v>9.375E-2</v>
      </c>
      <c r="D59">
        <f>C59+0.05*(1+0.5*0.75+0.375)</f>
        <v>0.18125000000000002</v>
      </c>
      <c r="E59">
        <f>0.2</f>
        <v>0.2</v>
      </c>
    </row>
    <row r="60" spans="1:14" x14ac:dyDescent="0.45">
      <c r="A60" t="s">
        <v>61</v>
      </c>
      <c r="B60">
        <v>1</v>
      </c>
      <c r="C60">
        <v>0</v>
      </c>
      <c r="M60">
        <v>0</v>
      </c>
    </row>
    <row r="61" spans="1:14" x14ac:dyDescent="0.45">
      <c r="A61" t="s">
        <v>62</v>
      </c>
      <c r="B61">
        <v>1</v>
      </c>
      <c r="C61">
        <v>0</v>
      </c>
    </row>
    <row r="62" spans="1:14" x14ac:dyDescent="0.45">
      <c r="A62" t="s">
        <v>63</v>
      </c>
      <c r="B62">
        <v>1</v>
      </c>
      <c r="C62">
        <v>0</v>
      </c>
    </row>
    <row r="63" spans="1:14" x14ac:dyDescent="0.45">
      <c r="A63" t="s">
        <v>64</v>
      </c>
      <c r="B63">
        <v>1</v>
      </c>
      <c r="C63">
        <v>0</v>
      </c>
      <c r="M63">
        <v>0</v>
      </c>
    </row>
    <row r="64" spans="1:14" x14ac:dyDescent="0.45">
      <c r="A64" t="s">
        <v>65</v>
      </c>
      <c r="B64">
        <v>4</v>
      </c>
      <c r="C64" t="s">
        <v>93</v>
      </c>
      <c r="D64" t="s">
        <v>94</v>
      </c>
      <c r="E64" t="s">
        <v>94</v>
      </c>
      <c r="F64" t="s">
        <v>95</v>
      </c>
      <c r="M64" t="str">
        <f>F64</f>
        <v>[0.375,0.5]</v>
      </c>
    </row>
    <row r="65" spans="1:13" x14ac:dyDescent="0.45">
      <c r="A65" t="s">
        <v>66</v>
      </c>
      <c r="B65">
        <v>4</v>
      </c>
      <c r="C65" t="s">
        <v>96</v>
      </c>
      <c r="D65" t="s">
        <v>96</v>
      </c>
      <c r="E65" t="s">
        <v>96</v>
      </c>
      <c r="F65" t="s">
        <v>97</v>
      </c>
      <c r="M65" t="str">
        <f>F65</f>
        <v>[1,1]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4</v>
      </c>
      <c r="C67">
        <v>0</v>
      </c>
      <c r="D67">
        <v>0</v>
      </c>
      <c r="E67">
        <v>0</v>
      </c>
      <c r="F67">
        <v>1</v>
      </c>
      <c r="M67">
        <f>F67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2023-05-30T09:44:06Z</dcterms:modified>
</cp:coreProperties>
</file>