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FC88209-1C34-4922-B141-C8382110C392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G53" i="1"/>
  <c r="F53" i="1"/>
  <c r="H53" i="1"/>
  <c r="H67" i="1"/>
  <c r="G67" i="1"/>
  <c r="G24" i="1"/>
  <c r="F24" i="1"/>
  <c r="G30" i="1"/>
  <c r="F27" i="1"/>
  <c r="F23" i="1"/>
  <c r="E53" i="1"/>
  <c r="D53" i="1"/>
  <c r="C53" i="1"/>
  <c r="M53" i="1" s="1"/>
  <c r="E23" i="1"/>
  <c r="E24" i="1"/>
  <c r="E27" i="1"/>
  <c r="D23" i="1"/>
  <c r="D27" i="1"/>
  <c r="D24" i="1"/>
  <c r="C32" i="1"/>
  <c r="C23" i="1"/>
  <c r="C27" i="1"/>
  <c r="C24" i="1"/>
  <c r="B11" i="1"/>
</calcChain>
</file>

<file path=xl/sharedStrings.xml><?xml version="1.0" encoding="utf-8"?>
<sst xmlns="http://schemas.openxmlformats.org/spreadsheetml/2006/main" count="112" uniqueCount="102">
  <si>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</si>
  <si>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</si>
  <si>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</si>
  <si>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</si>
  <si>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</si>
  <si>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</si>
  <si>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</si>
  <si>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</si>
  <si>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</si>
  <si>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</si>
  <si>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</si>
  <si>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</si>
  <si>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</si>
  <si>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</si>
  <si>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</si>
  <si>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</si>
  <si>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</si>
  <si>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</si>
  <si>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</si>
  <si>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</si>
  <si>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</si>
  <si>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</si>
  <si>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</si>
  <si>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</si>
  <si>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</si>
  <si>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</si>
  <si>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</si>
  <si>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</si>
  <si>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</si>
  <si>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</si>
  <si>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</si>
  <si>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</si>
  <si>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</si>
  <si>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</si>
  <si>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</si>
  <si>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</si>
  <si>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</si>
  <si>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</si>
  <si>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</si>
  <si>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</si>
  <si>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</si>
  <si>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</si>
  <si>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</si>
  <si>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</si>
  <si>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</si>
  <si>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</si>
  <si>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</si>
  <si>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</si>
  <si>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</si>
  <si>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</si>
  <si>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</si>
  <si>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</si>
  <si>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</si>
  <si>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</si>
  <si>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</si>
  <si>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</si>
  <si>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</si>
  <si>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</si>
  <si>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</si>
  <si>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</si>
  <si>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</si>
  <si>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</si>
  <si>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</si>
  <si>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</si>
  <si>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</si>
  <si>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</si>
  <si>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</si>
  <si>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</si>
  <si>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</si>
  <si>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</si>
  <si>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</si>
  <si>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</si>
  <si>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</si>
  <si>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</si>
  <si>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</si>
  <si>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</si>
  <si>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</si>
  <si>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</si>
  <si>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</si>
  <si>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</si>
  <si>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</si>
  <si>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</si>
  <si>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</si>
  <si>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</si>
  <si>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</si>
  <si>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</si>
  <si>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</si>
  <si>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</si>
  <si>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</si>
  <si>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Super Saiyan Vegeta</t>
  </si>
  <si>
    <t>PHY</t>
  </si>
  <si>
    <t>[0.462332]</t>
  </si>
  <si>
    <t>[0]</t>
  </si>
  <si>
    <t>Prodigies</t>
  </si>
  <si>
    <t>Royal Lineage</t>
  </si>
  <si>
    <t>Saiyan Pride</t>
  </si>
  <si>
    <t>[0.7306]</t>
  </si>
  <si>
    <t>Godly Power</t>
  </si>
  <si>
    <t>Over in a Flash</t>
  </si>
  <si>
    <t>Warrior Gods</t>
  </si>
  <si>
    <t>[0.84922]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</si>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</sst>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G23" sqref="G23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</v>
      </c>
      <c r="N1" t="s">
        <v>87</v>
      </c>
      <c r="O1" t="s">
        <v>86</v>
      </c>
    </row>
    <row r="2" spans="1:15" x14ac:dyDescent="0.45">
      <c r="A2" t="s">
        <v>12</v>
      </c>
      <c r="B2" t="s">
        <v>82</v>
      </c>
    </row>
    <row r="3" spans="1:15" x14ac:dyDescent="0.45">
      <c r="A3" t="s">
        <v>13</v>
      </c>
      <c r="B3" t="s">
        <v>89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45139</v>
      </c>
    </row>
    <row r="8" spans="1:15" x14ac:dyDescent="0.45">
      <c r="A8" t="s">
        <v>19</v>
      </c>
      <c r="B8" s="1">
        <v>45292</v>
      </c>
    </row>
    <row r="9" spans="1:15" x14ac:dyDescent="0.45">
      <c r="A9" t="s">
        <v>20</v>
      </c>
      <c r="B9">
        <v>16091</v>
      </c>
      <c r="M9">
        <v>0</v>
      </c>
    </row>
    <row r="10" spans="1:15" x14ac:dyDescent="0.45">
      <c r="A10" t="s">
        <v>21</v>
      </c>
      <c r="B10">
        <v>7154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16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83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84</v>
      </c>
      <c r="B19">
        <v>0</v>
      </c>
    </row>
    <row r="20" spans="1:13" x14ac:dyDescent="0.45">
      <c r="A20" t="s">
        <v>80</v>
      </c>
      <c r="B20">
        <v>0</v>
      </c>
    </row>
    <row r="21" spans="1:13" x14ac:dyDescent="0.45">
      <c r="A21" t="s">
        <v>88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6</v>
      </c>
      <c r="C23">
        <f>1.1+0.15*(0.3*([1]Sheet1!$B$6+[1]Sheet1!$B$7)+0.7*([1]Sheet1!$B$14+[1]Sheet1!$B$15+[1]Sheet1!$B$16))</f>
        <v>2.0637499999999998</v>
      </c>
      <c r="D23">
        <f>1.2+0.18*(0.3*([1]Sheet1!$B$6+[1]Sheet1!$B$7)+0.7*([1]Sheet1!$B$14+[1]Sheet1!$B$15+[1]Sheet1!$B$16))</f>
        <v>2.3564999999999996</v>
      </c>
      <c r="E23">
        <f>1.3+0.2*([1]Sheet1!$B$14+[1]Sheet1!$B$15+[1]Sheet1!$B$16)</f>
        <v>2.75</v>
      </c>
      <c r="F23">
        <f>1.4+0.25*([1]Sheet1!$B$14+[1]Sheet1!$B$15+[1]Sheet1!$B$16)</f>
        <v>3.2124999999999999</v>
      </c>
      <c r="G23">
        <f>1.5+0.3*(23)</f>
        <v>8.3999999999999986</v>
      </c>
      <c r="H23">
        <f>1.5+0.3*([1]Sheet1!$B$14+[1]Sheet1!$B$15+[1]Sheet1!$B$16)</f>
        <v>3.6749999999999998</v>
      </c>
    </row>
    <row r="24" spans="1:13" x14ac:dyDescent="0.45">
      <c r="A24" t="s">
        <v>31</v>
      </c>
      <c r="B24">
        <v>5</v>
      </c>
      <c r="C24">
        <f>1.1</f>
        <v>1.1000000000000001</v>
      </c>
      <c r="D24">
        <f>1.2</f>
        <v>1.2</v>
      </c>
      <c r="E24">
        <f>1.3</f>
        <v>1.3</v>
      </c>
      <c r="F24">
        <f>1.4</f>
        <v>1.4</v>
      </c>
      <c r="G24">
        <f>1.5</f>
        <v>1.5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4</v>
      </c>
      <c r="C27">
        <f>0.3</f>
        <v>0.3</v>
      </c>
      <c r="D27">
        <f>0.4</f>
        <v>0.4</v>
      </c>
      <c r="E27">
        <f>0.4</f>
        <v>0.4</v>
      </c>
      <c r="F27">
        <f>0.5</f>
        <v>0.5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5</v>
      </c>
      <c r="C30">
        <v>0</v>
      </c>
      <c r="D30">
        <v>0</v>
      </c>
      <c r="E30">
        <v>0</v>
      </c>
      <c r="F30">
        <v>0</v>
      </c>
      <c r="G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5</v>
      </c>
      <c r="C33">
        <v>10</v>
      </c>
      <c r="D33">
        <v>10</v>
      </c>
      <c r="E33">
        <v>10</v>
      </c>
      <c r="F33">
        <v>10</v>
      </c>
      <c r="G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4</v>
      </c>
      <c r="C39" t="s">
        <v>46</v>
      </c>
      <c r="D39" t="s">
        <v>46</v>
      </c>
      <c r="E39" t="s">
        <v>46</v>
      </c>
      <c r="F39" t="s">
        <v>97</v>
      </c>
    </row>
    <row r="40" spans="1:13" x14ac:dyDescent="0.45">
      <c r="A40" t="s">
        <v>73</v>
      </c>
      <c r="B40">
        <v>1</v>
      </c>
    </row>
    <row r="41" spans="1:13" x14ac:dyDescent="0.45">
      <c r="A41" t="s">
        <v>47</v>
      </c>
      <c r="B41">
        <v>1</v>
      </c>
      <c r="C41" t="s">
        <v>93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1</v>
      </c>
      <c r="C43" t="s">
        <v>49</v>
      </c>
    </row>
    <row r="44" spans="1:13" x14ac:dyDescent="0.45">
      <c r="A44" t="s">
        <v>75</v>
      </c>
      <c r="B44">
        <v>1</v>
      </c>
    </row>
    <row r="45" spans="1:13" x14ac:dyDescent="0.45">
      <c r="A45" t="s">
        <v>50</v>
      </c>
      <c r="B45">
        <v>1</v>
      </c>
      <c r="C45" t="s">
        <v>94</v>
      </c>
    </row>
    <row r="46" spans="1:13" x14ac:dyDescent="0.45">
      <c r="A46" t="s">
        <v>76</v>
      </c>
      <c r="B46">
        <v>1</v>
      </c>
    </row>
    <row r="47" spans="1:13" x14ac:dyDescent="0.45">
      <c r="A47" t="s">
        <v>51</v>
      </c>
      <c r="B47">
        <v>5</v>
      </c>
      <c r="C47" t="s">
        <v>52</v>
      </c>
      <c r="D47" t="s">
        <v>52</v>
      </c>
      <c r="E47" t="s">
        <v>52</v>
      </c>
      <c r="F47" t="s">
        <v>98</v>
      </c>
      <c r="G47" t="s">
        <v>52</v>
      </c>
    </row>
    <row r="48" spans="1:13" x14ac:dyDescent="0.45">
      <c r="A48" t="s">
        <v>77</v>
      </c>
      <c r="B48">
        <v>1</v>
      </c>
    </row>
    <row r="49" spans="1:14" x14ac:dyDescent="0.45">
      <c r="A49" t="s">
        <v>53</v>
      </c>
      <c r="B49">
        <v>1</v>
      </c>
      <c r="C49" t="s">
        <v>54</v>
      </c>
    </row>
    <row r="50" spans="1:14" x14ac:dyDescent="0.45">
      <c r="A50" t="s">
        <v>78</v>
      </c>
      <c r="B50">
        <v>1</v>
      </c>
    </row>
    <row r="51" spans="1:14" x14ac:dyDescent="0.45">
      <c r="A51" t="s">
        <v>55</v>
      </c>
      <c r="B51">
        <v>4</v>
      </c>
      <c r="C51" t="s">
        <v>95</v>
      </c>
      <c r="D51" t="s">
        <v>95</v>
      </c>
      <c r="E51" t="s">
        <v>95</v>
      </c>
      <c r="F51" t="s">
        <v>99</v>
      </c>
    </row>
    <row r="52" spans="1:14" x14ac:dyDescent="0.45">
      <c r="A52" t="s">
        <v>56</v>
      </c>
      <c r="B52">
        <v>1</v>
      </c>
      <c r="C52">
        <v>0</v>
      </c>
      <c r="M52">
        <v>0</v>
      </c>
    </row>
    <row r="53" spans="1:14" x14ac:dyDescent="0.45">
      <c r="A53" t="s">
        <v>57</v>
      </c>
      <c r="B53">
        <v>6</v>
      </c>
      <c r="C53">
        <f>0.3*([1]Sheet1!$B$6*1.5+[1]Sheet1!$B$7)+0.7*(2*[1]Sheet1!$B$14+[1]Sheet1!$B$15+[1]Sheet1!$B$16)</f>
        <v>10.625</v>
      </c>
      <c r="D53">
        <f>0.3*([1]Sheet1!$B$6*1.5+[1]Sheet1!$B$7)+0.7*(2*[1]Sheet1!$B$14+[1]Sheet1!$B$15+[1]Sheet1!$B$16)</f>
        <v>10.625</v>
      </c>
      <c r="E53">
        <f>2*[1]Sheet1!$B$14+[1]Sheet1!$B$15+[1]Sheet1!$B$16</f>
        <v>12.5</v>
      </c>
      <c r="F53">
        <f>2*[1]Sheet1!$B$14+[1]Sheet1!$B$15+[1]Sheet1!$B$16</f>
        <v>12.5</v>
      </c>
      <c r="G53">
        <f>2*23</f>
        <v>46</v>
      </c>
      <c r="H53">
        <f>2*[1]Sheet1!$B$14+[1]Sheet1!$B$15+[1]Sheet1!$B$16</f>
        <v>12.5</v>
      </c>
      <c r="M53">
        <f>C53</f>
        <v>10.625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61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v>0</v>
      </c>
    </row>
    <row r="60" spans="1:14" x14ac:dyDescent="0.45">
      <c r="A60" t="s">
        <v>63</v>
      </c>
      <c r="B60">
        <v>1</v>
      </c>
      <c r="C60">
        <v>0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v>0</v>
      </c>
      <c r="M63">
        <v>0</v>
      </c>
    </row>
    <row r="64" spans="1:14" x14ac:dyDescent="0.45">
      <c r="A64" t="s">
        <v>67</v>
      </c>
      <c r="B64">
        <v>6</v>
      </c>
      <c r="C64" t="s">
        <v>91</v>
      </c>
      <c r="D64" t="s">
        <v>91</v>
      </c>
      <c r="E64" t="s">
        <v>96</v>
      </c>
      <c r="F64" t="s">
        <v>100</v>
      </c>
      <c r="G64" t="s">
        <v>101</v>
      </c>
      <c r="H64" t="s">
        <v>100</v>
      </c>
      <c r="M64" t="s">
        <v>68</v>
      </c>
    </row>
    <row r="65" spans="1:13" x14ac:dyDescent="0.45">
      <c r="A65" t="s">
        <v>69</v>
      </c>
      <c r="B65">
        <v>1</v>
      </c>
      <c r="C65" t="s">
        <v>92</v>
      </c>
      <c r="M65" t="s">
        <v>68</v>
      </c>
    </row>
    <row r="66" spans="1:13" x14ac:dyDescent="0.45">
      <c r="A66" t="s">
        <v>70</v>
      </c>
      <c r="B66">
        <v>6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M66">
        <v>0</v>
      </c>
    </row>
    <row r="67" spans="1:13" x14ac:dyDescent="0.45">
      <c r="A67" t="s">
        <v>71</v>
      </c>
      <c r="B67">
        <v>6</v>
      </c>
      <c r="C67">
        <v>0</v>
      </c>
      <c r="D67">
        <v>0</v>
      </c>
      <c r="E67">
        <v>0</v>
      </c>
      <c r="F67">
        <v>0</v>
      </c>
      <c r="G67">
        <f>0.3</f>
        <v>0.3</v>
      </c>
      <c r="H67">
        <f>0.3*0.97617</f>
        <v>0.29285099999999997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2023-07-29T01:45:09Z</dcterms:modified>
</cp:coreProperties>
</file>