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vis problems" sheetId="2" r:id="rId5"/>
    <sheet state="visible" name="vis graphs" sheetId="3" r:id="rId6"/>
    <sheet state="visible" name="normal" sheetId="4" r:id="rId7"/>
    <sheet state="visible" name="normal graphs" sheetId="5" r:id="rId8"/>
    <sheet state="visible" name="graph averages" sheetId="6" r:id="rId9"/>
    <sheet state="visible" name="Relevant data only" sheetId="7" r:id="rId10"/>
    <sheet state="visible" name="for avery" sheetId="8" r:id="rId11"/>
    <sheet state="visible" name="Filter tables vis problems" sheetId="9" r:id="rId12"/>
  </sheets>
  <definedNames/>
  <calcPr/>
</workbook>
</file>

<file path=xl/sharedStrings.xml><?xml version="1.0" encoding="utf-8"?>
<sst xmlns="http://schemas.openxmlformats.org/spreadsheetml/2006/main" count="1866" uniqueCount="310">
  <si>
    <t>StartDate</t>
  </si>
  <si>
    <t>EndDate</t>
  </si>
  <si>
    <t>Status</t>
  </si>
  <si>
    <t>Progress</t>
  </si>
  <si>
    <t>Duration (in seconds)</t>
  </si>
  <si>
    <t>Finished</t>
  </si>
  <si>
    <t>RecordedDate</t>
  </si>
  <si>
    <t>ResponseId</t>
  </si>
  <si>
    <t>DistributionChannel</t>
  </si>
  <si>
    <t>UserLanguage</t>
  </si>
  <si>
    <t>brief</t>
  </si>
  <si>
    <t>consent</t>
  </si>
  <si>
    <t>browser data_Browser</t>
  </si>
  <si>
    <t>browser data_Version</t>
  </si>
  <si>
    <t>browser data_Operating System</t>
  </si>
  <si>
    <t>browser data_Resolution</t>
  </si>
  <si>
    <t>age_4</t>
  </si>
  <si>
    <t>gender'</t>
  </si>
  <si>
    <t>impairment</t>
  </si>
  <si>
    <t>impairment_4_TEXT</t>
  </si>
  <si>
    <t>glasses</t>
  </si>
  <si>
    <t>ID</t>
  </si>
  <si>
    <t>Random ID</t>
  </si>
  <si>
    <t>brightness-data</t>
  </si>
  <si>
    <t>brightness-data-2</t>
  </si>
  <si>
    <t>wheel-data</t>
  </si>
  <si>
    <t>wheel-data-2</t>
  </si>
  <si>
    <t>kings-data</t>
  </si>
  <si>
    <t>kings-data-2</t>
  </si>
  <si>
    <t>checker-data</t>
  </si>
  <si>
    <t>checker-data-2</t>
  </si>
  <si>
    <t>grad-data</t>
  </si>
  <si>
    <t>grad-data-2</t>
  </si>
  <si>
    <t>Start Date</t>
  </si>
  <si>
    <t>End Date</t>
  </si>
  <si>
    <t>Response Type</t>
  </si>
  <si>
    <t>Recorded Date</t>
  </si>
  <si>
    <t>Response ID</t>
  </si>
  <si>
    <t>Distribution Channel</t>
  </si>
  <si>
    <t>User Language</t>
  </si>
  <si>
    <t>There are two parts to this survey. In this part, participants see 3 dots of different brightness levels. They are asked if the center dot appears more similar to the dot on the left or dot on the right. The procedure is repeated for all combinations of 8 dots of different brightness levels, and repeated for a dark background and for a light background. Each participant will have (84 x 2 trials, which will take approximately 5-10 minutes). To receive compensation observers must enter the completion code given at the end of the survey on Mturk. A completion code will only be given to those who complete the entirety of the survey</t>
  </si>
  <si>
    <t>Consent to Participate in ResearchIdentification of Investigators &amp; Purpose of Study You are being asked to participate in a research study conducted by Isabella Sims and Professor Arthur Shapiro from American University.  The purpose of this study is to measure color perception and light sensitivity.  This study will contribute to the student’s completion of her capstone project.
Research ProceduresShould you decide to participate in this research study, you will be asked to sign this consent form once all your questions have been answered to your satisfaction.  This study consists of a survey that will be administered to individual participants via Qualtrics. You will be asked to provide answers to a series of questions related to color and light perception. You will then take a survey where you see three dots, and click one of them based on the prompt.
Time RequiredParticipation in this study will require 5-15 minutes of your time. RisksThe investigator does not perceive more than minimal risks from your involvement in this study.
BenefitsPotential benefits from participation in this study include advancements in the fields of perceptual, cognitive, and neuroscience.You will also be compensated 30 cents for completing the survey via Amazons Mechanical Turk.Only fully completed surveys are eligible for compensation.
ConfidentialityThe results of this research may be published in academic publications. However, none of the information presented can be traced back to an individual.The results of this project will be coded in such a way that the respondent’s identity will not be attached to the final form of this study.  The researcher retains the right to use and publish non-identifiable data.  While individual responses are confidential, aggregate data will be presented representing averages or generalizations about the responses as a whole.  All data will be stored in a secure location accessible only to the researcher. 
Participation &amp; WithdrawalYour participation is entirely voluntary.  You are free to choose not to participate.  Should you choose to participate, you can withdraw at any time without consequences of any kind. You may also refuse to answer any individual question without consequences.
Questions about Your Rights as a Research SubjectMatt ZembrzuskiIRB CoordinatorAmerican University(202)885-3447irb@american.edu
Giving of ConsentI have read this consent form and I understand what is being requested of me as a participant in this study.  I freely consent to participate.  I have been given satisfactory answers to my questions.  The investigator provided me with a copy of this form.  I certify that I am at least 18 years of age.</t>
  </si>
  <si>
    <t>Click to write the question text - Browser</t>
  </si>
  <si>
    <t>Click to write the question text - Version</t>
  </si>
  <si>
    <t>Click to write the question text - Operating System</t>
  </si>
  <si>
    <t>Click to write the question text - Resolution</t>
  </si>
  <si>
    <t>What is your age? - age</t>
  </si>
  <si>
    <t>What is your gender?</t>
  </si>
  <si>
    <t>Have you ever been diagnosed with a neurological or visual impairment? - Selected Choice</t>
  </si>
  <si>
    <t>Have you ever been diagnosed with a neurological or visual impairment? - Other (please specify) - Text</t>
  </si>
  <si>
    <t>Do you wear glasses or contacts?</t>
  </si>
  <si>
    <t>Please enter your worker ID as it appears on Mturk. You must enter your correct worker ID in order to receive compensation.</t>
  </si>
  <si>
    <t>Survey Preview</t>
  </si>
  <si>
    <t>True</t>
  </si>
  <si>
    <t>R_3q8ncRPpyBAyKbI</t>
  </si>
  <si>
    <t>preview</t>
  </si>
  <si>
    <t>EN</t>
  </si>
  <si>
    <t>Continue to survey</t>
  </si>
  <si>
    <t>I consent</t>
  </si>
  <si>
    <t>Chrome</t>
  </si>
  <si>
    <t>87.0.4280.67</t>
  </si>
  <si>
    <t>Macintosh</t>
  </si>
  <si>
    <t>1440x900</t>
  </si>
  <si>
    <t>Female</t>
  </si>
  <si>
    <t>No</t>
  </si>
  <si>
    <t/>
  </si>
  <si>
    <t>m</t>
  </si>
  <si>
    <t>53669</t>
  </si>
  <si>
    <t>0 3 2 1,0 4 2 1,0 5 2 1,0 6 2 1,0 7 2 1,0 8 2 1,0 9 2 1,0 4 3 1,0 5 3 1,0 6 3 1,0 7 3 1,0 1 3 8,0 9 3 1,0 5 4 1,0 1 4 6,0 7 4 1,0 1 4 8,0 1 4 9,0 6 5 1,0 7 5 1,0 1 5 8,0 9 5 1,0 7 6 1,0 8 6 1,0 9 6 1,0 1 7 8,0 1 7 9,0 9 8 1,0 4 3 2,0 5 3 2,0 6 3 2,0 2 3 7,0 8 3 2,0 2 3 9,0 2 4 5,0 6 4 2,0 2 4 7,0 8 4 2,0 9 4 2,0 6 5 2,0 7 5 2,0 2 5 8,0 9 5 2,0 2 6 7,0 8 6 2,0 9 6 2,0 2 7 8,0 2 7 9,0 9 8 2,0 5 4 3,0 6 4 3,0 7 4 3,0 3 4 8,0 3 4 9,0 6 5 3,0 3 5 7,0 8 5 3,0 3 5 9,0 3 6 7,0 8 6 3,0 9 6 3,0 3 7 8,0 9 7 3,0 3 8 9,0 4 5 6,0 7 5 4,0 4 5 8,0 4 5 9,0 7 6 4,0 8 6 4,0 4 6 9,0 8 7 4,0 9 7 4,0 4 8 9,0 7 6 5,0 5 6 8,0 5 6 9,0 8 7 5,0 5 7 9,0 9 8 5,0 8 7 6,0 9 7 6,0 9 8 6,0 9 8 7</t>
  </si>
  <si>
    <t>1 3 2 1,1 4 2 1,1 1 2 5,1 6 2 1,1 7 2 1,1 8 2 1,1 9 2 1,1 1 3 4,1 1 3 5,1 6 3 1,1 7 3 1,1 8 3 1,1 9 3 1,1 5 4 1,1 6 4 1,1 1 4 7,1 1 4 8,1 9 4 1,1 1 5 6,1 1 5 7,1 1 5 8,1 1 5 9,1 1 6 7,1 1 6 8,1 1 6 9,1 1 7 8,1 1 7 9,1 9 8 1,1 2 3 4,1 5 3 2,1 2 3 6,1 2 3 7,1 2 3 8,1 9 3 2,1 2 4 5,1 2 4 6,1 2 4 7,1 2 4 8,1 9 4 2,1 6 5 2,1 2 5 7,1 2 5 8,1 2 5 9,1 2 6 7,1 8 6 2,1 2 6 9,1 2 7 8,1 9 7 2,1 2 8 9,1 5 4 3,1 3 4 6,1 3 4 7,1 8 4 3,1 9 4 3,1 3 5 6,1 7 5 3,1 8 5 3,1 9 5 3,1 3 6 7,1 3 6 8,1 3 6 9,1 8 7 3,1 3 7 9,1 9 8 3,1 4 5 6,1 7 5 4,1 4 5 8,1 9 5 4,1 7 6 4,1 8 6 4,1 9 6 4,1 4 7 8,1 4 7 9,1 4 8 9,1 7 6 5,1 5 6 8,1 9 6 5,1 5 7 8,1 9 7 5,1 5 8 9,1 8 7 6,1 9 7 6,1 6 8 9,1 7 8 9</t>
  </si>
  <si>
    <t>2,1,5,3,4</t>
  </si>
  <si>
    <t>1,2,5,4,3</t>
  </si>
  <si>
    <t>1,3,5,2,4</t>
  </si>
  <si>
    <t>4,2,5,1,3</t>
  </si>
  <si>
    <t>4,2,1,3,5</t>
  </si>
  <si>
    <t>5,3,4,2,1</t>
  </si>
  <si>
    <t>IP Address</t>
  </si>
  <si>
    <t>R_2uQ9TPK9PjXjbON</t>
  </si>
  <si>
    <t>anonymous</t>
  </si>
  <si>
    <t>86.0.4240.198</t>
  </si>
  <si>
    <t>Windows NT 6.3</t>
  </si>
  <si>
    <t>1024x768</t>
  </si>
  <si>
    <t>Yes - color blindness</t>
  </si>
  <si>
    <t>Yes</t>
  </si>
  <si>
    <t>A3E6I6LTO3TP3P</t>
  </si>
  <si>
    <t>69117</t>
  </si>
  <si>
    <t>0 1 2 3,0 1 2 4,1 5 2 1,0 1 2 6,0 1 2 7,0 1 2 8,0 1 2 9,1 4 3 1,1 5 3 1,1 6 3 1,1 7 3 1,0 1 3 8,1 9 3 1,1 5 4 1,0 1 4 6,1 7 4 1,0 1 4 8,0 1 4 9,0 6 5 1,1 1 5 7,1 8 5 1,1 9 5 1,0 7 6 1,0 8 6 1,0 9 6 1,1 1 7 8,1 1 7 9,0 9 8 1,1 4 3 2,1 5 3 2,0 2 3 6,1 7 3 2,1 8 3 2,0 2 3 9,1 5 4 2,0 2 4 6,1 7 4 2,1 8 4 2,1 9 4 2,0 6 5 2,0 7 5 2,1 8 5 2,0 2 5 9,1 2 6 7,1 2 6 8,0 9 6 2,1 2 7 8,1 2 7 9,1 2 8 9,0 3 4 5,1 6 4 3,1 7 4 3,0 3 4 8,0 3 4 9,0 6 5 3,0 3 5 7,0 8 5 3,1 3 5 9,0 3 6 7,1 3 6 8,0 3 6 9,0 8 7 3,1 3 7 9,1 3 8 9,1 6 5 4,1 7 5 4,0 4 5 8,1 9 5 4,1 4 6 7,0 8 6 4,1 9 6 4,0 8 7 4,1 4 7 9,0 9 8 4,0 7 6 5,0 5 6 8,1 9 6 5,0 8 7 5,0 9 7 5,0 9 8 5,1 8 7 6,0 6 7 9,0 9 8 6,1 7 8 9</t>
  </si>
  <si>
    <t>1 1 2 3,1 4 2 1,1 1 2 5,0 1 2 6,1 7 2 1,0 1 2 8,1 9 2 1,0 4 3 1,1 1 3 5,0 1 3 6,0 1 3 7,1 8 3 1,1 9 3 1,1 1 4 5,0 6 4 1,1 1 4 7,0 1 4 8,1 9 4 1,1 1 5 6,1 1 5 7,1 8 5 1,1 9 5 1,0 7 6 1,0 8 6 1,0 9 6 1,1 1 7 8,0 9 7 1,1 1 8 9,0 4 3 2,1 2 3 5,0 2 3 6,1 7 3 2,1 8 3 2,0 9 3 2,1 2 4 5,1 2 4 6,1 7 4 2,0 8 4 2,0 2 4 9,1 2 5 6,1 2 5 7,0 2 5 8,0 9 5 2,1 2 6 7,1 2 6 8,1 2 6 9,0 8 7 2,1 2 7 9,0 9 8 2,1 3 4 5,1 6 4 3,1 7 4 3,1 8 4 3,1 9 4 3,1 3 5 6,0 7 5 3,0 8 5 3,0 3 5 9,1 3 6 7,1 3 6 8,1 3 6 9,0 8 7 3,0 9 7 3,1 3 8 9,0 6 5 4,0 7 5 4,0 8 5 4,0 4 5 9,0 7 6 4,1 4 6 8,1 4 6 9,0 8 7 4,0 9 7 4,0 9 8 4,1 5 6 7,1 5 6 8,0 5 6 9,0 8 7 5,1 5 7 9,0 9 8 5,1 6 7 8,1 6 7 9,1 6 8 9,1 7 8 9</t>
  </si>
  <si>
    <t>3,1,2,5,4</t>
  </si>
  <si>
    <t>1,3,2,4,5</t>
  </si>
  <si>
    <t>2,3,1,4,5</t>
  </si>
  <si>
    <t>5,2,4,3,1</t>
  </si>
  <si>
    <t>4,2,5,3,1</t>
  </si>
  <si>
    <t>4,5,1,3,2</t>
  </si>
  <si>
    <t>3,1,2,4,5</t>
  </si>
  <si>
    <t>R_1pmazkvTxElrLTH</t>
  </si>
  <si>
    <t>Windows NT 10.0</t>
  </si>
  <si>
    <t>1920x1080</t>
  </si>
  <si>
    <t>Male</t>
  </si>
  <si>
    <t>A5P4NZBHLQIU5</t>
  </si>
  <si>
    <t>81728</t>
  </si>
  <si>
    <t>0 1 2 3,0 1 2 4,1 5 2 1,1 6 2 1,1 7 2 1,1 8 2 1,1 9 2 1,1 1 3 4,1 5 3 1,0 1 3 6,1 7 3 1,1 8 3 1,1 1 3 9,1 1 4 5,1 1 4 6,0 7 4 1,0 1 4 8,1 9 4 1,0 6 5 1,1 1 5 7,1 1 5 8,0 9 5 1,1 1 6 7,1 1 6 8,1 1 6 9,1 1 7 8,1 1 7 9,0 9 8 1,1 2 3 4,1 5 3 2,1 2 3 6,0 2 3 7,1 2 3 8,0 2 3 9,1 2 4 5,0 6 4 2,1 2 4 7,0 8 4 2,0 2 4 9,0 6 5 2,1 2 5 7,1 8 5 2,1 2 5 9,0 7 6 2,0 8 6 2,0 9 6 2,0 8 7 2,0 9 7 2,0 9 8 2,0 5 4 3,1 6 4 3,1 7 4 3,1 3 4 8,0 9 4 3,1 3 5 6,1 3 5 7,1 3 5 8,1 9 5 3,1 3 6 7,1 3 6 8,0 9 6 3,0 8 7 3,1 3 7 9,0 9 8 3,1 6 5 4,0 4 5 7,1 8 5 4,1 9 5 4,0 4 6 7,1 4 6 8,1 9 6 4,0 8 7 4,1 9 7 4,1 4 8 9,1 5 6 7,0 5 6 8,1 5 6 9,0 8 7 5,0 5 7 9,1 5 8 9,0 8 7 6,0 9 7 6,0 9 8 6,1 7 8 9</t>
  </si>
  <si>
    <t>1 1 2 3,1 1 2 4,0 1 2 5,1 6 2 1,0 1 2 7,0 1 2 8,0 1 2 9,1 1 3 4,1 1 3 5,0 1 3 6,1 1 3 7,1 8 3 1,0 1 3 9,0 5 4 1,1 1 4 6,0 7 4 1,0 8 4 1,0 9 4 1,1 1 5 6,0 1 5 7,0 8 5 1,1 1 5 9,1 1 6 7,1 1 6 8,1 1 6 9,0 8 7 1,1 1 7 9,0 9 8 1,1 4 3 2,1 5 3 2,0 2 3 6,1 7 3 2,1 8 3 2,0 2 3 9,0 2 4 5,0 2 4 6,1 2 4 7,0 2 4 8,0 2 4 9,0 6 5 2,0 7 5 2,0 8 5 2,0 2 5 9,0 7 6 2,0 8 6 2,1 2 6 9,0 8 7 2,1 2 7 9,1 2 8 9,0 5 4 3,1 6 4 3,1 7 4 3,1 8 4 3,0 3 4 9,1 6 5 3,1 3 5 7,1 8 5 3,1 9 5 3,0 7 6 3,1 8 6 3,1 3 6 9,0 8 7 3,1 3 7 9,0 9 8 3,0 6 5 4,1 7 5 4,1 4 5 8,1 9 5 4,1 7 6 4,0 8 6 4,0 9 6 4,1 4 7 8,0 9 7 4,0 9 8 4,1 5 6 7,1 5 6 8,1 9 6 5,0 5 7 8,1 5 7 9,0 9 8 5,0 6 7 8,1 6 7 9,1 6 8 9,0 7 8 9</t>
  </si>
  <si>
    <t>3,4,5,1,2</t>
  </si>
  <si>
    <t>1,5,4,3,2</t>
  </si>
  <si>
    <t>4,1,5,2,3</t>
  </si>
  <si>
    <t>2,5,4,3,1</t>
  </si>
  <si>
    <t>R_Y3wLwkT1pPb5S2R</t>
  </si>
  <si>
    <t>AKNU5D6QK7M72</t>
  </si>
  <si>
    <t>75284</t>
  </si>
  <si>
    <t>0 1 2 3,1 4 2 1,0 1 2 5,0 1 2 6,1 7 2 1,1 8 2 1,0 1 2 9,0 1 3 4,1 5 3 1,1 6 3 1,0 1 3 7,1 8 3 1,0 1 3 9,0 1 4 5,0 1 4 6,0 1 4 7,1 8 4 1,1 9 4 1,1 6 5 1,0 1 5 7,1 8 5 1,1 9 5 1,0 1 6 7,0 1 6 8,1 9 6 1,0 1 7 8,1 9 7 1,0 1 8 9,1 4 3 2,0 2 3 5,1 6 3 2,0 2 3 7,0 2 3 8,0 2 3 9,0 2 4 5,0 2 4 6,0 2 4 7,1 8 4 2,0 2 4 9,0 2 5 6,0 2 5 7,0 2 5 8,1 9 5 2,1 7 6 2,0 2 6 8,1 9 6 2,0 2 7 8,0 2 7 9,0 2 8 9,0 3 4 5,0 3 4 6,0 3 4 7,1 8 4 3,0 3 4 9,1 6 5 3,0 3 5 7,0 3 5 8,0 3 5 9,0 3 6 7,0 3 6 8,1 9 6 3,1 8 7 3,1 9 7 3,1 9 8 3,0 4 5 6,0 7 5 4,0 4 5 8,1 9 5 4,0 4 6 7,0 4 6 8,0 4 6 9,1 8 7 4,0 4 7 9,1 9 8 4,0 5 6 7,0 5 6 8,0 5 6 9,1 8 7 5,1 9 7 5,1 9 8 5,0 6 7 8,0 6 7 9,1 9 8 6,1 9 8 7</t>
  </si>
  <si>
    <t>1 1 2 3,1 1 2 4,1 5 2 1,0 1 2 6,1 7 2 1,0 1 2 8,0 9 2 1,0 4 3 1,0 5 3 1,0 1 3 6,0 1 3 7,1 8 3 1,0 1 3 9,1 1 4 5,0 6 4 1,0 1 4 7,1 8 4 1,1 1 4 9,0 6 5 1,0 7 5 1,1 8 5 1,1 1 5 9,1 1 6 7,0 8 6 1,1 9 6 1,1 1 7 8,0 9 7 1,0 9 8 1,1 4 3 2,1 5 3 2,1 6 3 2,0 2 3 7,1 8 3 2,0 2 3 9,0 2 4 5,0 2 4 6,0 2 4 7,1 8 4 2,0 2 4 9,0 2 5 6,1 2 5 7,1 8 5 2,0 9 5 2,1 2 6 7,0 8 6 2,1 2 6 9,0 8 7 2,1 2 7 9,0 9 8 2,1 3 4 5,1 6 4 3,1 7 4 3,0 3 4 8,0 3 4 9,1 6 5 3,0 7 5 3,0 3 5 8,1 9 5 3,0 7 6 3,0 8 6 3,0 9 6 3,1 3 7 8,1 9 7 3,1 3 8 9,1 6 5 4,1 7 5 4,0 4 5 8,0 4 5 9,0 7 6 4,1 8 6 4,1 9 6 4,0 4 7 8,0 9 7 4,1 4 8 9,1 5 6 7,0 8 6 5,0 5 6 9,0 8 7 5,1 9 7 5,1 5 8 9,0 8 7 6,0 9 7 6,1 6 8 9,0 7 8 9</t>
  </si>
  <si>
    <t>1,5,3,2,4</t>
  </si>
  <si>
    <t>5,4,1,3,2</t>
  </si>
  <si>
    <t>1,4,5,2,3</t>
  </si>
  <si>
    <t>4,2,3,1,5</t>
  </si>
  <si>
    <t>5,4,3,2,1</t>
  </si>
  <si>
    <t>R_11aKhrISftpMeUT</t>
  </si>
  <si>
    <t>87.0.4280.66</t>
  </si>
  <si>
    <t>1366x768</t>
  </si>
  <si>
    <t>A2ALESYWNEZU1D</t>
  </si>
  <si>
    <t>71583</t>
  </si>
  <si>
    <t>1 3 2 1,0 1 2 4,0 1 2 5,0 1 2 6,1 7 2 1,0 1 2 8,0 1 2 9,1 1 3 4,1 1 3 5,1 1 3 6,1 7 3 1,1 8 3 1,0 1 3 9,1 5 4 1,1 1 4 6,1 1 4 7,1 1 4 8,0 9 4 1,0 6 5 1,1 1 5 7,1 1 5 8,0 9 5 1,1 7 6 1,0 8 6 1,0 9 6 1,1 1 7 8,0 9 7 1,1 1 8 9,1 2 3 4,1 5 3 2,1 6 3 2,0 2 3 7,1 2 3 8,1 9 3 2,1 2 4 5,0 6 4 2,1 7 4 2,0 2 4 8,1 9 4 2,1 2 5 6,1 2 5 7,1 2 5 8,1 2 5 9,1 2 6 7,0 8 6 2,1 2 6 9,1 2 7 8,1 2 7 9,0 9 8 2,0 3 4 5,0 3 4 6,1 7 4 3,1 8 4 3,0 3 4 9,1 3 5 6,1 3 5 7,1 8 5 3,1 9 5 3,1 3 6 7,0 8 6 3,0 9 6 3,0 8 7 3,1 3 7 9,1 3 8 9,0 6 5 4,0 4 5 7,1 4 5 8,1 9 5 4,0 7 6 4,1 4 6 8,0 4 6 9,0 8 7 4,1 9 7 4,1 4 8 9,1 7 6 5,0 5 6 8,0 5 6 9,0 8 7 5,0 9 7 5,1 5 8 9,1 8 7 6,0 6 7 9,1 6 8 9,0 9 8 7</t>
  </si>
  <si>
    <t>0 3 2 1,1 4 2 1,1 5 2 1,1 6 2 1,1 7 2 1,0 1 2 8,1 9 2 1,0 4 3 1,1 1 3 5,1 1 3 6,1 1 3 7,1 8 3 1,0 1 3 9,0 5 4 1,1 1 4 6,1 1 4 7,1 1 4 8,1 1 4 9,1 1 5 6,1 7 5 1,0 8 5 1,1 1 5 9,1 1 6 7,1 8 6 1,1 1 6 9,1 1 7 8,1 1 7 9,1 1 8 9,1 4 3 2,1 2 3 5,0 2 3 6,0 2 3 7,0 2 3 8,1 9 3 2,1 5 4 2,0 6 4 2,1 2 4 7,1 2 4 8,0 2 4 9,0 6 5 2,1 7 5 2,1 2 5 8,1 2 5 9,1 2 6 7,0 8 6 2,0 9 6 2,1 2 7 8,1 2 7 9,1 2 8 9,1 5 4 3,1 3 4 6,1 7 4 3,1 8 4 3,0 3 4 9,1 6 5 3,1 3 5 7,1 3 5 8,1 9 5 3,1 3 6 7,0 8 6 3,1 9 6 3,1 3 7 8,1 3 7 9,1 3 8 9,1 6 5 4,0 4 5 7,1 8 5 4,1 9 5 4,0 7 6 4,1 4 6 8,1 4 6 9,1 4 7 8,1 4 7 9,0 9 8 4,0 5 6 7,0 5 6 8,0 5 6 9,1 5 7 8,1 5 7 9,1 5 8 9,0 8 7 6,1 6 7 9,0 9 8 6,0 9 8 7</t>
  </si>
  <si>
    <t>5,2,4,1,3</t>
  </si>
  <si>
    <t>3,4,1,2,5</t>
  </si>
  <si>
    <t>1,4,2,3,5</t>
  </si>
  <si>
    <t>5,4,2,3,1</t>
  </si>
  <si>
    <t>4,5,3,2,1</t>
  </si>
  <si>
    <t>R_BzypBtpK08Z7muZ</t>
  </si>
  <si>
    <t>A34T4R7G25LDJM</t>
  </si>
  <si>
    <t>20118</t>
  </si>
  <si>
    <t>1 1 2 3,1 4 2 1,0 1 2 5,0 1 2 6,0 1 2 7,0 1 2 8,0 1 2 9,1 1 3 4,1 5 3 1,1 6 3 1,1 7 3 1,1 8 3 1,1 9 3 1,1 1 4 5,0 6 4 1,0 7 4 1,0 1 4 8,1 9 4 1,1 6 5 1,0 1 5 7,1 8 5 1,1 9 5 1,0 7 6 1,1 1 6 8,1 1 6 9,1 1 7 8,0 1 7 9,0 9 8 1,1 4 3 2,0 2 3 5,0 2 3 6,1 7 3 2,1 8 3 2,1 9 3 2,1 2 4 5,1 2 4 6,0 2 4 7,1 8 4 2,1 9 4 2,0 6 5 2,0 7 5 2,0 2 5 8,1 9 5 2,0 2 6 7,0 8 6 2,0 9 6 2,1 2 7 8,0 2 7 9,1 2 8 9,0 3 4 5,1 6 4 3,0 3 4 7,0 3 4 8,1 9 4 3,0 3 5 6,1 3 5 7,1 3 5 8,1 3 5 9,1 3 6 7,0 8 6 3,1 9 6 3,1 3 7 8,1 3 7 9,0 3 8 9,1 4 5 6,0 4 5 7,1 8 5 4,1 9 5 4,1 4 6 7,1 4 6 8,0 4 6 9,0 8 7 4,0 4 7 9,0 9 8 4,1 7 6 5,1 8 6 5,1 5 6 9,1 5 7 8,0 9 7 5,1 5 8 9,1 8 7 6,0 6 7 9,1 6 8 9,1 9 8 7</t>
  </si>
  <si>
    <t>0 3 2 1,0 4 2 1,1 1 2 5,1 6 2 1,0 1 2 7,0 1 2 8,1 9 2 1,0 4 3 1,0 1 3 5,1 1 3 6,0 1 3 7,0 1 3 8,0 1 3 9,0 5 4 1,1 6 4 1,0 1 4 7,1 8 4 1,1 1 4 9,0 6 5 1,0 7 5 1,0 8 5 1,0 9 5 1,0 7 6 1,0 8 6 1,1 1 6 9,1 1 7 8,1 1 7 9,1 1 8 9,0 4 3 2,1 2 3 5,1 6 3 2,0 2 3 7,0 2 3 8,1 9 3 2,0 2 4 5,1 6 4 2,0 2 4 7,0 2 4 8,0 2 4 9,0 6 5 2,0 2 5 7,1 8 5 2,1 9 5 2,1 2 6 7,0 8 6 2,0 2 6 9,1 2 7 8,1 2 7 9,1 2 8 9,0 5 4 3,1 6 4 3,0 3 4 7,0 3 4 8,0 3 4 9,1 3 5 6,0 3 5 7,0 3 5 8,1 9 5 3,1 3 6 7,1 3 6 8,0 3 6 9,1 3 7 8,1 3 7 9,1 3 8 9,1 4 5 6,0 4 5 7,1 4 5 8,1 9 5 4,1 7 6 4,0 4 6 8,1 9 6 4,1 8 7 4,1 9 7 4,0 9 8 4,1 7 6 5,1 8 6 5,0 9 6 5,1 5 7 8,0 5 7 9,1 9 8 5,0 6 7 8,1 6 7 9,0 9 8 6,1 7 8 9</t>
  </si>
  <si>
    <t>1,3,4,5,2</t>
  </si>
  <si>
    <t>1,5,4,2,3</t>
  </si>
  <si>
    <t>1,3,2,5,4</t>
  </si>
  <si>
    <t>2,5,1,3,4</t>
  </si>
  <si>
    <t>2,4,5,3,1</t>
  </si>
  <si>
    <t>3,2,1,4,5</t>
  </si>
  <si>
    <t>R_2dNgGEtLEAxpx5k</t>
  </si>
  <si>
    <t>Windows NT 6.1</t>
  </si>
  <si>
    <t>A2NTNUM1NF4BOW</t>
  </si>
  <si>
    <t>55669</t>
  </si>
  <si>
    <t>0 1 2 3,0 1 2 4,1 5 2 1,0 1 2 6,0 1 2 7,1 8 2 1,1 9 2 1,0 1 3 4,1 5 3 1,0 1 3 6,1 7 3 1,0 1 3 8,0 1 3 9,1 5 4 1,0 1 4 6,0 1 4 7,0 1 4 8,1 9 4 1,1 6 5 1,0 1 5 7,1 8 5 1,1 9 5 1,0 1 6 7,1 8 6 1,1 9 6 1,1 8 7 1,1 9 7 1,0 1 8 9,0 2 3 4,0 2 3 5,1 6 3 2,1 7 3 2,1 8 3 2,0 2 3 9,0 2 4 5,1 6 4 2,1 7 4 2,1 8 4 2,0 2 4 9,0 2 5 6,1 7 5 2,1 8 5 2,0 2 5 9,0 2 6 7,0 2 6 8,0 2 6 9,1 8 7 2,1 9 7 2,0 2 8 9,0 3 4 5,1 6 4 3,1 7 4 3,1 8 4 3,1 9 4 3,0 3 5 6,1 7 5 3,1 8 5 3,1 9 5 3,1 7 6 3,1 8 6 3,1 9 6 3,0 3 7 8,0 3 7 9,0 3 8 9,1 6 5 4,0 4 5 7,0 4 5 8,0 4 5 9,0 4 6 7,1 8 6 4,1 9 6 4,1 8 7 4,0 4 7 9,0 9 8 4,0 5 6 7,1 8 6 5,0 5 6 9,1 8 7 5,1 9 7 5,1 9 8 5,0 6 7 8,1 9 7 6,1 9 8 6,1 9 8 7</t>
  </si>
  <si>
    <t>0 1 2 3,0 1 2 4,0 1 2 5,1 6 2 1,1 7 2 1,0 1 2 8,1 9 2 1,0 1 3 4,1 5 3 1,1 6 3 1,0 7 3 1,0 1 3 8,0 1 3 9,1 5 4 1,0 1 4 6,1 7 4 1,1 8 4 1,0 1 4 9,1 6 5 1,0 1 5 7,1 8 5 1,1 9 5 1,0 1 6 7,0 1 6 8,1 9 6 1,0 1 7 8,0 1 7 9,0 1 8 9,1 4 3 2,1 5 3 2,0 2 3 6,1 7 3 2,1 8 3 2,0 2 3 9,1 5 4 2,0 2 4 6,1 7 4 2,0 2 4 8,1 9 4 2,0 2 5 6,1 7 5 2,0 2 5 8,0 2 5 9,0 7 6 2,0 2 6 8,0 2 6 9,1 8 7 2,0 2 7 9,0 2 8 9,0 3 4 5,1 6 4 3,1 7 4 3,1 8 4 3,0 3 4 9,0 3 5 6,1 7 5 3,0 3 5 8,0 3 5 9,0 3 6 7,0 3 6 8,0 3 6 9,1 8 7 3,0 3 7 9,1 9 8 3,1 6 5 4,0 4 5 7,0 4 5 8,1 9 5 4,1 7 6 4,0 4 6 8,1 9 6 4,0 4 7 8,1 9 7 4,1 9 8 4,1 7 6 5,1 8 6 5,1 9 6 5,0 5 7 8,0 5 7 9,1 9 8 5,0 8 7 6,1 9 7 6,0 6 8 9,1 9 8 7</t>
  </si>
  <si>
    <t>2,5,3,4,1</t>
  </si>
  <si>
    <t>3,5,1,2,4</t>
  </si>
  <si>
    <t>1,2,5,3,4</t>
  </si>
  <si>
    <t>4,3,5,2,1</t>
  </si>
  <si>
    <t>1,2,3,4,5</t>
  </si>
  <si>
    <t>R_XCl39gv5yGeaYWB</t>
  </si>
  <si>
    <t>1536x864</t>
  </si>
  <si>
    <t>A1KPOY8TUVWK0Z</t>
  </si>
  <si>
    <t>77593</t>
  </si>
  <si>
    <t>1 3 2 1,1 1 2 4,1 5 2 1,0 1 2 6,0 7 2 1,0 8 2 1,1 9 2 1,0 4 3 1,0 1 3 5,1 6 3 1,1 1 3 7,0 8 3 1,0 1 3 9,0 5 4 1,0 1 4 6,1 7 4 1,0 8 4 1,1 9 4 1,1 6 5 1,0 7 5 1,0 8 5 1,0 1 5 9,1 7 6 1,1 8 6 1,1 1 6 9,0 1 7 8,0 9 7 1,1 9 8 1,0 2 3 4,1 2 3 5,0 2 3 6,1 2 3 7,0 2 3 8,0 2 3 9,1 5 4 2,1 6 4 2,1 7 4 2,1 2 4 8,0 2 4 9,1 6 5 2,0 2 5 7,0 8 5 2,0 9 5 2,0 2 6 7,1 8 6 2,1 9 6 2,0 2 7 8,1 2 7 9,1 9 8 2,0 3 4 5,0 3 4 6,1 7 4 3,0 8 4 3,0 9 4 3,1 3 5 6,0 3 5 7,1 8 5 3,0 9 5 3,0 7 6 3,0 3 6 8,1 3 6 9,0 8 7 3,1 9 7 3,1 9 8 3,1 4 5 6,1 4 5 7,0 8 5 4,1 9 5 4,1 4 6 7,1 8 6 4,1 9 6 4,0 8 7 4,0 9 7 4,1 4 8 9,0 5 6 7,1 5 6 8,1 9 6 5,1 8 7 5,1 9 7 5,0 5 8 9,1 8 7 6,1 9 7 6,1 9 8 6,0 7 8 9</t>
  </si>
  <si>
    <t>0 3 2 1,0 1 2 4,1 5 2 1,0 1 2 6,1 1 2 7,1 8 2 1,1 9 2 1,1 4 3 1,0 1 3 5,1 1 3 6,0 1 3 7,1 1 3 8,0 9 3 1,0 5 4 1,1 1 4 6,0 1 4 7,0 1 4 8,0 1 4 9,0 1 5 6,1 7 5 1,0 1 5 8,0 9 5 1,0 1 6 7,0 8 6 1,0 9 6 1,1 1 7 8,1 1 7 9,1 9 8 1,1 4 3 2,0 2 3 5,1 6 3 2,1 2 3 7,1 8 3 2,0 2 3 9,0 2 4 5,1 2 4 6,0 2 4 7,0 2 4 8,1 2 4 9,0 2 5 6,1 2 5 7,0 2 5 8,1 2 5 9,0 2 6 7,0 8 6 2,0 9 6 2,0 2 7 8,0 2 7 9,1 2 8 9,1 5 4 3,1 6 4 3,1 3 4 7,0 8 4 3,1 9 4 3,1 6 5 3,0 3 5 7,0 8 5 3,0 9 5 3,0 7 6 3,0 8 6 3,0 9 6 3,1 3 7 8,0 9 7 3,1 9 8 3,0 6 5 4,1 7 5 4,1 8 5 4,0 4 5 9,0 7 6 4,0 4 6 8,0 9 6 4,0 4 7 8,0 9 7 4,0 9 8 4,0 7 6 5,0 5 6 8,1 9 6 5,1 8 7 5,0 5 7 9,1 5 8 9,1 8 7 6,1 6 7 9,0 6 8 9,0 9 8 7</t>
  </si>
  <si>
    <t>5,4,1,2,3</t>
  </si>
  <si>
    <t>1,4,2,5,3</t>
  </si>
  <si>
    <t>5,1,2,3,4</t>
  </si>
  <si>
    <t>2,1,3,4,5</t>
  </si>
  <si>
    <t>R_2azHP2vFOH9rkbv</t>
  </si>
  <si>
    <t>1364x768</t>
  </si>
  <si>
    <t>Yes - photophobia</t>
  </si>
  <si>
    <t>A2HDCSPSMKB2WG</t>
  </si>
  <si>
    <t>26229</t>
  </si>
  <si>
    <t>0 3 2 1,1 4 2 1,0 5 2 1,0 6 2 1,0 7 2 1,0 8 2 1,0 9 2 1,1 4 3 1,1 5 3 1,1 1 3 6,1 1 3 7,0 8 3 1,0 9 3 1,1 1 4 5,1 6 4 1,1 7 4 1,1 8 4 1,0 1 4 9,0 1 5 6,1 1 5 7,0 1 5 8,1 9 5 1,0 7 6 1,0 1 6 8,1 9 6 1,1 8 7 1,1 9 7 1,0 9 8 1,0 2 3 4,0 5 3 2,0 2 3 6,1 2 3 7,1 8 3 2,1 9 3 2,0 2 4 5,1 6 4 2,0 2 4 7,0 8 4 2,1 9 4 2,0 6 5 2,1 2 5 7,1 2 5 8,0 9 5 2,0 7 6 2,0 8 6 2,1 9 6 2,1 8 7 2,0 2 7 9,0 9 8 2,0 3 4 5,0 6 4 3,1 7 4 3,0 3 4 8,0 9 4 3,1 6 5 3,0 3 5 7,1 8 5 3,0 3 5 9,1 3 6 7,0 8 6 3,0 3 6 9,0 3 7 8,1 9 7 3,1 9 8 3,0 4 5 6,0 7 5 4,0 4 5 8,1 9 5 4,1 4 6 7,0 8 6 4,1 9 6 4,0 4 7 8,0 9 7 4,1 9 8 4,0 7 6 5,0 8 6 5,1 9 6 5,0 8 7 5,1 5 7 9,0 5 8 9,0 6 7 8,1 9 7 6,0 9 8 6,0 9 8 7</t>
  </si>
  <si>
    <t>1 3 2 1,1 4 2 1,0 1 2 5,1 6 2 1,0 1 2 7,0 1 2 8,1 1 2 9,0 1 3 4,0 1 3 5,0 6 3 1,1 7 3 1,1 1 3 8,0 1 3 9,1 5 4 1,0 6 4 1,0 1 4 7,1 1 4 8,1 1 4 9,0 1 5 6,0 1 5 7,1 8 5 1,0 9 5 1,0 7 6 1,1 8 6 1,0 1 6 9,1 1 7 8,0 1 7 9,1 1 8 9,0 2 3 4,1 2 3 5,0 6 3 2,0 2 3 7,0 8 3 2,1 9 3 2,1 2 4 5,0 6 4 2,0 7 4 2,1 8 4 2,0 9 4 2,0 6 5 2,1 7 5 2,0 2 5 8,1 2 5 9,1 7 6 2,0 8 6 2,1 2 6 9,1 8 7 2,0 2 7 9,0 9 8 2,0 3 4 5,0 3 4 6,1 7 4 3,1 8 4 3,1 3 4 9,0 3 5 6,1 3 5 7,0 8 5 3,1 3 5 9,1 3 6 7,0 8 6 3,1 3 6 9,1 8 7 3,1 9 7 3,0 3 8 9,0 6 5 4,0 7 5 4,1 8 5 4,0 4 5 9,1 7 6 4,1 4 6 8,1 4 6 9,0 8 7 4,0 9 7 4,0 9 8 4,0 7 6 5,0 8 6 5,0 5 6 9,1 8 7 5,0 9 7 5,0 9 8 5,1 8 7 6,0 9 7 6,1 9 8 6,1 9 8 7</t>
  </si>
  <si>
    <t>2,4,3,5,1</t>
  </si>
  <si>
    <t>1,3,5,4,2</t>
  </si>
  <si>
    <t>3,1,5,4,2</t>
  </si>
  <si>
    <t>5,1,3,2,4</t>
  </si>
  <si>
    <t>R_4Je0GILCCoa6ntv</t>
  </si>
  <si>
    <t>Yes - traumatic brain injury</t>
  </si>
  <si>
    <t>A2EQ4GQX4DNSX6</t>
  </si>
  <si>
    <t>65481</t>
  </si>
  <si>
    <t>1 3 2 1,0 1 2 4,1 1 2 5,1 6 2 1,1 1 2 7,1 1 2 8,1 9 2 1,1 4 3 1,1 5 3 1,1 6 3 1,0 1 3 7,0 1 3 8,0 1 3 9,1 1 4 5,1 6 4 1,1 7 4 1,0 8 4 1,1 1 4 9,0 6 5 1,0 7 5 1,1 8 5 1,1 1 5 9,0 1 6 7,1 1 6 8,0 9 6 1,1 8 7 1,1 1 7 9,1 1 8 9,0 4 3 2,1 2 3 5,0 6 3 2,1 2 3 7,1 2 3 8,1 2 3 9,1 5 4 2,1 2 4 6,1 7 4 2,1 8 4 2,1 9 4 2,0 2 5 6,1 2 5 7,1 2 5 8,1 9 5 2,1 2 6 7,1 2 6 8,1 2 6 9,1 2 7 8,1 2 7 9,1 2 8 9,1 3 4 5,1 3 4 6,1 3 4 7,1 3 4 8,1 3 4 9,1 6 5 3,0 3 5 7,1 8 5 3,1 3 5 9,1 3 6 7,0 3 6 8,1 3 6 9,0 8 7 3,0 3 7 9,1 9 8 3,1 6 5 4,1 4 5 7,1 8 5 4,0 9 5 4,1 7 6 4,1 4 6 8,1 9 6 4,1 8 7 4,1 9 7 4,1 9 8 4,1 7 6 5,1 5 6 8,1 5 6 9,0 5 7 8,1 9 7 5,0 5 8 9,1 8 7 6,1 9 7 6,0 6 8 9,1 7 8 9</t>
  </si>
  <si>
    <t>1 3 2 1,1 4 2 1,1 5 2 1,1 1 2 6,0 7 2 1,0 8 2 1,1 9 2 1,1 1 3 4,1 5 3 1,0 6 3 1,1 7 3 1,0 1 3 8,0 9 3 1,0 5 4 1,1 6 4 1,1 7 4 1,0 1 4 8,1 1 4 9,0 1 5 6,1 7 5 1,1 1 5 8,0 9 5 1,0 1 6 7,0 8 6 1,1 1 6 9,1 8 7 1,0 1 7 9,1 1 8 9,0 2 3 4,1 2 3 5,1 6 3 2,1 2 3 7,1 8 3 2,1 2 3 9,0 5 4 2,0 2 4 6,0 2 4 7,1 2 4 8,0 9 4 2,1 2 5 6,0 2 5 7,1 2 5 8,1 2 5 9,1 7 6 2,1 2 6 8,0 9 6 2,1 2 7 8,1 9 7 2,1 9 8 2,0 5 4 3,0 6 4 3,1 3 4 7,0 3 4 8,1 3 4 9,1 3 5 6,0 3 5 7,1 3 5 8,1 9 5 3,1 7 6 3,1 3 6 8,0 3 6 9,1 8 7 3,0 3 7 9,1 3 8 9,0 6 5 4,1 7 5 4,1 8 5 4,1 9 5 4,1 7 6 4,1 4 6 8,1 4 6 9,1 4 7 8,1 4 7 9,1 4 8 9,1 7 6 5,0 8 6 5,1 9 6 5,0 5 7 8,1 9 7 5,1 9 8 5,1 8 7 6,1 6 7 9,1 9 8 6,1 7 8 9</t>
  </si>
  <si>
    <t>5,1,4,3,2</t>
  </si>
  <si>
    <t>R_1obZLIr2V7wSioZ</t>
  </si>
  <si>
    <t>A1YV3RN46QYQ9N</t>
  </si>
  <si>
    <t>28685</t>
  </si>
  <si>
    <t>1 1 2 3,1 1 2 4,1 1 2 5,0 1 2 6,0 7 2 1,0 8 2 1,1 9 2 1,1 4 3 1,0 5 3 1,1 1 3 6,1 1 3 7,0 1 3 8,0 9 3 1,0 5 4 1,0 6 4 1,0 7 4 1,0 1 4 8,0 1 4 9,0 6 5 1,1 1 5 7,0 1 5 8,0 9 5 1,0 7 6 1,1 1 6 8,0 1 6 9,1 1 7 8,0 9 7 1,0 9 8 1,0 4 3 2,1 5 3 2,1 6 3 2,1 7 3 2,1 2 3 8,1 9 3 2,0 5 4 2,0 6 4 2,0 7 4 2,1 8 4 2,0 2 4 9,0 6 5 2,0 7 5 2,0 2 5 8,0 2 5 9,1 2 6 7,0 8 6 2,0 9 6 2,0 8 7 2,0 2 7 9,0 2 8 9,1 3 4 5,1 6 4 3,1 7 4 3,1 8 4 3,0 3 4 9,0 6 5 3,0 3 5 7,0 8 5 3,0 9 5 3,1 3 6 7,0 8 6 3,0 3 6 9,1 8 7 3,0 3 7 9,0 9 8 3,1 4 5 6,0 4 5 7,0 8 5 4,1 4 5 9,1 7 6 4,0 8 6 4,1 4 6 9,0 4 7 8,1 4 7 9,0 4 8 9,0 5 6 7,0 5 6 8,1 5 6 9,1 5 7 8,0 9 7 5,1 9 8 5,0 8 7 6,0 9 7 6,1 9 8 6,1 9 8 7</t>
  </si>
  <si>
    <t>1 3 2 1,1 4 2 1,0 5 2 1,1 1 2 6,1 1 2 7,0 8 2 1,1 9 2 1,1 1 3 4,1 5 3 1,1 1 3 6,0 7 3 1,1 1 3 8,1 1 3 9,0 1 4 5,0 1 4 6,0 7 4 1,0 8 4 1,1 9 4 1,1 1 5 6,1 7 5 1,1 1 5 8,0 9 5 1,1 7 6 1,0 8 6 1,1 1 6 9,0 8 7 1,1 9 7 1,1 9 8 1,1 2 3 4,0 2 3 5,0 6 3 2,1 2 3 7,1 2 3 8,1 2 3 9,0 2 4 5,0 6 4 2,1 2 4 7,0 2 4 8,0 2 4 9,0 2 5 6,1 7 5 2,0 2 5 8,1 2 5 9,1 2 6 7,1 2 6 8,1 2 6 9,1 2 7 8,0 9 7 2,1 2 8 9,1 3 4 5,1 3 4 6,0 3 4 7,1 8 4 3,0 9 4 3,1 6 5 3,1 3 5 7,0 3 5 8,1 3 5 9,0 7 6 3,1 8 6 3,1 3 6 9,0 3 7 8,1 3 7 9,1 9 8 3,1 4 5 6,0 7 5 4,1 8 5 4,0 9 5 4,0 4 6 7,0 4 6 8,0 4 6 9,1 4 7 8,0 9 7 4,1 4 8 9,0 7 6 5,1 5 6 8,1 5 6 9,1 5 7 8,0 5 7 9,0 5 8 9,1 6 7 8,1 9 7 6,1 6 8 9,0 7 8 9</t>
  </si>
  <si>
    <t>4,5,3,1,2</t>
  </si>
  <si>
    <t>R_3QLFexLYKS1RTAV</t>
  </si>
  <si>
    <t>86.0.4240.193</t>
  </si>
  <si>
    <t>A18WFPSLFV4FKY</t>
  </si>
  <si>
    <t>33112</t>
  </si>
  <si>
    <t>1 3 2 1,1 1 2 4,1 1 2 5,1 6 2 1,1 7 2 1,1 8 2 1,1 9 2 1,1 1 3 4,0 1 3 5,0 6 3 1,1 1 3 7,1 8 3 1,0 1 3 9,0 1 4 5,0 6 4 1,0 7 4 1,1 8 4 1,0 9 4 1,1 6 5 1,0 7 5 1,1 8 5 1,0 9 5 1,1 1 6 7,1 8 6 1,1 1 6 9,0 1 7 8,1 1 7 9,1 9 8 1,0 4 3 2,1 2 3 5,1 6 3 2,1 2 3 7,0 2 3 8,0 9 3 2,1 2 4 5,1 2 4 6,0 7 4 2,1 2 4 8,0 2 4 9,1 2 5 6,1 7 5 2,0 2 5 8,0 2 5 9,1 7 6 2,0 2 6 8,1 2 6 9,0 8 7 2,0 9 7 2,0 2 8 9,1 3 4 5,1 6 4 3,1 7 4 3,1 3 4 8,0 9 4 3,1 6 5 3,0 3 5 7,0 3 5 8,1 3 5 9,1 3 6 7,0 3 6 8,0 3 6 9,1 8 7 3,0 9 7 3,0 3 8 9,0 4 5 6,0 7 5 4,0 4 5 8,1 9 5 4,0 4 6 7,1 8 6 4,1 4 6 9,0 8 7 4,0 4 7 9,1 4 8 9,1 7 6 5,0 8 6 5,0 9 6 5,0 5 7 8,1 9 7 5,1 9 8 5,0 8 7 6,1 9 7 6,0 9 8 6,1 9 8 7</t>
  </si>
  <si>
    <t>0 1 2 3,0 4 2 1,0 1 2 5,0 6 2 1,0 7 2 1,0 1 2 8,0 1 2 9,0 4 3 1,0 1 3 5,0 1 3 6,0 1 3 7,0 1 3 8,0 9 3 1,0 1 4 5,0 1 4 6,0 7 4 1,0 1 4 8,0 9 4 1,0 6 5 1,0 7 5 1,0 8 5 1,0 1 5 9,0 1 6 7,0 1 6 8,0 1 6 9,0 1 7 8,0 9 7 1,0 9 8 1,0 2 3 4,0 2 3 5,0 2 3 6,0 7 3 2,0 2 3 8,0 2 3 9,0 5 4 2,0 2 4 6,0 7 4 2,0 2 4 8,0 9 4 2,0 2 5 6,0 2 5 7,0 2 5 8,0 2 5 9,0 7 6 2,0 2 6 8,0 9 6 2,0 8 7 2,0 9 7 2,0 2 8 9,0 5 4 3,0 3 4 6,0 3 4 7,0 3 4 8,0 9 4 3,0 3 5 6,0 3 5 7,0 3 5 8,0 3 5 9,0 7 6 3,0 8 6 3,0 9 6 3,0 8 7 3,0 3 7 9,0 9 8 3,0 6 5 4,0 7 5 4,0 4 5 8,0 4 5 9,0 4 6 7,0 8 6 4,0 4 6 9,0 8 7 4,0 4 7 9,0 9 8 4,0 5 6 7,0 8 6 5,0 5 6 9,0 8 7 5,0 5 7 9,0 5 8 9,0 8 7 6,0 9 7 6,0 6 8 9,0 9 8 7</t>
  </si>
  <si>
    <t>4,1,5,3,2</t>
  </si>
  <si>
    <t>R_2B33VmG4CPoLxkm</t>
  </si>
  <si>
    <t>Opera</t>
  </si>
  <si>
    <t>72.0.3815.320</t>
  </si>
  <si>
    <t>A14ZT8D7Z6T9IA</t>
  </si>
  <si>
    <t>86047</t>
  </si>
  <si>
    <t>1 3 2 1,0 1 2 4,1 5 2 1,0 1 2 6,0 1 2 7,1 8 2 1,1 9 2 1,1 1 3 4,1 5 3 1,1 6 3 1,1 7 3 1,0 1 3 8,0 1 3 9,1 1 4 5,0 6 4 1,1 7 4 1,0 1 4 8,0 1 4 9,0 6 5 1,0 7 5 1,1 8 5 1,1 9 5 1,1 1 6 7,0 8 6 1,1 9 6 1,0 8 7 1,0 1 7 9,1 1 8 9,0 2 3 4,1 5 3 2,1 6 3 2,1 7 3 2,0 2 3 8,1 9 3 2,1 2 4 5,1 2 4 6,1 7 4 2,0 2 4 8,0 2 4 9,0 6 5 2,1 2 5 7,1 2 5 8,1 9 5 2,0 7 6 2,0 2 6 8,1 9 6 2,0 8 7 2,0 9 7 2,0 9 8 2,1 3 4 5,0 3 4 6,0 3 4 7,1 8 4 3,0 3 4 9,0 6 5 3,0 3 5 7,1 8 5 3,0 3 5 9,0 7 6 3,0 8 6 3,1 9 6 3,0 8 7 3,1 3 7 9,0 9 8 3,1 6 5 4,1 7 5 4,0 4 5 8,1 9 5 4,0 7 6 4,1 4 6 8,1 9 6 4,1 4 7 8,1 4 7 9,0 9 8 4,1 5 6 7,1 5 6 8,0 5 6 9,1 5 7 8,0 5 7 9,1 5 8 9,0 8 7 6,0 6 7 9,0 9 8 6,1 7 8 9</t>
  </si>
  <si>
    <t>1 1 2 3,0 4 2 1,1 5 2 1,0 1 2 6,0 7 2 1,0 1 2 8,0 1 2 9,0 4 3 1,0 5 3 1,0 6 3 1,0 1 3 7,0 8 3 1,1 1 3 9,1 1 4 5,1 1 4 6,0 7 4 1,0 1 4 8,0 9 4 1,1 1 5 6,1 1 5 7,1 1 5 8,0 9 5 1,1 1 6 7,1 1 6 8,1 1 6 9,0 8 7 1,0 9 7 1,0 9 8 1,1 2 3 4,1 2 3 5,0 2 3 6,0 7 3 2,1 8 3 2,0 2 3 9,0 5 4 2,1 2 4 6,1 2 4 7,1 2 4 8,1 9 4 2,0 6 5 2,1 2 5 7,0 8 5 2,1 9 5 2,0 7 6 2,1 2 6 8,1 2 6 9,0 8 7 2,0 9 7 2,0 9 8 2,0 5 4 3,1 3 4 6,1 7 4 3,1 8 4 3,0 3 4 9,0 6 5 3,1 7 5 3,1 8 5 3,0 3 5 9,1 3 6 7,0 8 6 3,1 9 6 3,1 3 7 8,1 3 7 9,0 9 8 3,0 6 5 4,0 4 5 7,0 4 5 8,0 4 5 9,1 4 6 7,0 4 6 8,1 9 6 4,0 8 7 4,0 9 7 4,0 9 8 4,0 5 6 7,1 8 6 5,1 9 6 5,1 5 7 8,0 5 7 9,0 9 8 5,1 6 7 8,0 6 7 9,0 9 8 6,1 7 8 9</t>
  </si>
  <si>
    <t>3,5,4,2,1</t>
  </si>
  <si>
    <t>5,3,4,1,2</t>
  </si>
  <si>
    <t>R_1CJXKpbGrEFFGJt</t>
  </si>
  <si>
    <t>A1E8VY6G6VFBB9</t>
  </si>
  <si>
    <t>76659</t>
  </si>
  <si>
    <t>0 3 2 1,1 4 2 1,0 5 2 1,0 6 2 1,1 7 2 1,0 8 2 1,1 1 2 9,0 4 3 1,1 5 3 1,0 1 3 6,0 1 3 7,0 1 3 8,0 9 3 1,0 1 4 5,0 6 4 1,1 1 4 7,1 8 4 1,1 9 4 1,0 6 5 1,0 7 5 1,1 1 5 8,1 9 5 1,0 1 6 7,1 8 6 1,1 9 6 1,0 8 7 1,1 9 7 1,1 1 8 9,1 2 3 4,1 5 3 2,0 2 3 6,1 7 3 2,1 8 3 2,0 9 3 2,0 5 4 2,1 6 4 2,0 7 4 2,0 8 4 2,1 2 4 9,1 6 5 2,0 7 5 2,0 2 5 8,1 2 5 9,1 2 6 7,1 2 6 8,1 9 6 2,1 8 7 2,0 9 7 2,1 2 8 9,1 5 4 3,0 6 4 3,1 7 4 3,1 3 4 8,1 3 4 9,1 3 5 6,0 7 5 3,0 3 5 8,0 3 5 9,1 7 6 3,0 8 6 3,0 9 6 3,1 8 7 3,1 9 7 3,1 3 8 9,0 4 5 6,0 4 5 7,0 8 5 4,0 9 5 4,1 7 6 4,0 8 6 4,1 9 6 4,0 4 7 8,0 9 7 4,1 4 8 9,0 5 6 7,0 8 6 5,0 9 6 5,0 8 7 5,0 5 7 9,0 9 8 5,0 6 7 8,1 6 7 9,0 6 8 9,0 7 8 9</t>
  </si>
  <si>
    <t>0 1 2 3,0 4 2 1,1 5 2 1,0 6 2 1,0 7 2 1,0 8 2 1,1 1 2 9,0 4 3 1,0 1 3 5,0 1 3 6,0 7 3 1,1 1 3 8,0 9 3 1,1 5 4 1,0 6 4 1,1 7 4 1,0 8 4 1,0 1 4 9,0 6 5 1,0 1 5 7,0 8 5 1,1 9 5 1,1 7 6 1,1 8 6 1,1 9 6 1,1 8 7 1,0 9 7 1,1 9 8 1,0 4 3 2,0 5 3 2,1 6 3 2,0 7 3 2,1 2 3 8,1 9 3 2,0 5 4 2,0 6 4 2,1 2 4 7,0 2 4 8,1 9 4 2,1 2 5 6,0 7 5 2,0 8 5 2,1 9 5 2,0 7 6 2,0 8 6 2,1 9 6 2,1 2 7 8,0 9 7 2,1 9 8 2,0 3 4 5,0 6 4 3,1 7 4 3,1 8 4 3,1 9 4 3,1 6 5 3,0 7 5 3,1 3 5 8,0 9 5 3,1 3 6 7,0 3 6 8,1 9 6 3,1 8 7 3,1 3 7 9,1 9 8 3,0 6 5 4,0 4 5 7,1 4 5 8,1 4 5 9,1 4 6 7,1 4 6 8,1 4 6 9,0 8 7 4,1 4 7 9,1 9 8 4,0 7 6 5,1 5 6 8,1 5 6 9,0 5 7 8,0 9 7 5,0 5 8 9,1 6 7 8,0 9 7 6,0 6 8 9,1 9 8 7</t>
  </si>
  <si>
    <t>2,5,1,4,3</t>
  </si>
  <si>
    <t>1,3,4,2,5</t>
  </si>
  <si>
    <t>4,1,3,2,5</t>
  </si>
  <si>
    <t>R_WlmXYsSkLlqy3zX</t>
  </si>
  <si>
    <t>A1BXGDMXKIH2SH</t>
  </si>
  <si>
    <t>32103</t>
  </si>
  <si>
    <t>1 1 2 3,0 1 2 4,1 5 2 1,1 6 2 1,1 1 2 7,1 8 2 1,0 1 2 9,1 1 3 4,1 1 3 5,0 6 3 1,1 1 3 7,0 8 3 1,1 1 3 9,1 1 4 5,1 1 4 6,0 7 4 1,1 1 4 8,1 1 4 9,1 1 5 6,1 1 5 7,0 8 5 1,1 1 5 9,0 7 6 1,1 1 6 8,0 9 6 1,1 1 7 8,1 1 7 9,0 9 8 1,0 4 3 2,1 2 3 5,0 6 3 2,0 7 3 2,0 8 3 2,0 2 3 9,0 5 4 2,0 6 4 2,0 7 4 2,1 2 4 8,0 9 4 2,1 2 5 6,1 2 5 7,0 8 5 2,0 9 5 2,1 2 6 7,1 2 6 8,1 2 6 9,0 8 7 2,1 2 7 9,1 2 8 9,1 3 4 5,0 3 4 6,0 7 4 3,0 8 4 3,0 9 4 3,0 6 5 3,1 3 5 7,1 3 5 8,0 9 5 3,0 7 6 3,0 8 6 3,0 9 6 3,1 3 7 8,0 9 7 3,1 3 8 9,1 4 5 6,0 7 5 4,1 4 5 8,0 9 5 4,0 7 6 4,0 8 6 4,1 4 6 9,0 8 7 4,1 4 7 9,1 4 8 9,0 7 6 5,1 5 6 8,1 5 6 9,1 5 7 8,0 9 7 5,0 9 8 5,0 8 7 6,0 9 7 6,0 9 8 6,0 9 8 7</t>
  </si>
  <si>
    <t>1 1 2 3,1 1 2 4,1 1 2 5,0 6 2 1,0 7 2 1,0 1 2 8,0 9 2 1,1 1 3 4,0 5 3 1,0 6 3 1,0 7 3 1,1 1 3 8,1 1 3 9,0 5 4 1,0 6 4 1,1 1 4 7,0 8 4 1,0 9 4 1,1 1 5 6,1 1 5 7,1 1 5 8,1 1 5 9,1 1 6 7,1 1 6 8,0 9 6 1,1 1 7 8,1 1 7 9,0 9 8 1,1 2 3 4,1 2 3 5,0 6 3 2,0 7 3 2,1 2 3 8,0 9 3 2,1 2 4 5,1 2 4 6,1 2 4 7,0 8 4 2,1 2 4 9,0 6 5 2,1 2 5 7,0 2 5 8,0 9 5 2,0 7 6 2,0 8 6 2,0 9 6 2,0 8 7 2,1 2 7 9,0 9 8 2,0 5 4 3,0 6 4 3,0 3 4 7,1 3 4 8,0 9 4 3,0 6 5 3,1 3 5 7,1 3 5 8,1 3 5 9,0 7 6 3,0 8 6 3,1 3 6 9,1 3 7 8,0 9 7 3,1 3 8 9,1 4 5 6,0 4 5 7,0 4 5 8,1 4 5 9,1 4 6 7,0 8 6 4,1 4 6 9,1 4 7 8,0 9 7 4,0 9 8 4,0 7 6 5,0 8 6 5,0 9 6 5,1 5 7 8,0 9 7 5,0 9 8 5,0 8 7 6,0 6 7 9,1 6 8 9,0 9 8 7</t>
  </si>
  <si>
    <t>2,4,1,5,3</t>
  </si>
  <si>
    <t>3,2,1,5,4</t>
  </si>
  <si>
    <t>5,2,1,3,4</t>
  </si>
  <si>
    <t>R_2vbR1vg90O3Jt7q</t>
  </si>
  <si>
    <t>A2W3SU4RZN9AZD</t>
  </si>
  <si>
    <t>26271</t>
  </si>
  <si>
    <t>1 3 2 1,0 1 2 4,1 5 2 1,0 1 2 6,1 7 2 1,1 8 2 1,0 1 2 9,0 1 3 4,1 5 3 1,1 6 3 1,1 7 3 1,0 1 3 8,1 9 3 1,0 5 4 1,0 1 4 6,1 7 4 1,0 1 4 8,0 1 4 9,1 1 5 6,0 7 5 1,1 8 5 1,1 9 5 1,1 1 6 7,1 1 6 8,1 9 6 1,1 1 7 8,1 1 7 9,1 1 8 9,1 2 3 4,0 2 3 5,1 6 3 2,0 2 3 7,1 8 3 2,0 2 3 9,1 2 4 5,1 6 4 2,1 7 4 2,1 8 4 2,1 9 4 2,0 6 5 2,1 2 5 7,0 2 5 8,1 9 5 2,1 2 6 7,1 2 6 8,0 2 6 9,0 8 7 2,0 9 7 2,0 9 8 2,0 5 4 3,1 6 4 3,0 3 4 7,1 8 4 3,0 3 4 9,0 6 5 3,1 3 5 7,0 8 5 3,1 9 5 3,0 7 6 3,0 8 6 3,0 3 6 9,1 3 7 8,0 9 7 3,0 9 8 3,0 6 5 4,1 7 5 4,0 4 5 8,0 4 5 9,0 7 6 4,0 4 6 8,0 4 6 9,0 8 7 4,1 4 7 9,1 4 8 9,1 5 6 7,1 8 6 5,1 9 6 5,0 8 7 5,0 5 7 9,0 9 8 5,1 6 7 8,0 6 7 9,0 9 8 6,1 9 8 7</t>
  </si>
  <si>
    <t>1 1 2 3,0 4 2 1,0 1 2 5,0 1 2 6,1 7 2 1,0 1 2 8,1 9 2 1,1 1 3 4,1 1 3 5,0 6 3 1,1 1 3 7,1 8 3 1,1 9 3 1,1 1 4 5,1 1 4 6,0 7 4 1,1 8 4 1,0 9 4 1,1 1 5 6,1 1 5 7,1 1 5 8,0 9 5 1,1 1 6 7,1 1 6 8,0 9 6 1,1 1 7 8,1 1 7 9,0 9 8 1,1 2 3 4,0 5 3 2,1 6 3 2,0 7 3 2,0 2 3 8,1 9 3 2,1 2 4 5,0 6 4 2,1 7 4 2,1 8 4 2,0 2 4 9,0 6 5 2,0 7 5 2,0 8 5 2,1 2 5 9,0 7 6 2,0 8 6 2,0 9 6 2,1 2 7 8,0 9 7 2,1 2 8 9,0 3 4 5,0 3 4 6,1 7 4 3,1 8 4 3,0 3 4 9,0 6 5 3,0 3 5 7,0 3 5 8,1 9 5 3,1 3 6 7,0 8 6 3,0 9 6 3,0 8 7 3,1 3 7 9,1 3 8 9,1 4 5 6,1 7 5 4,1 8 5 4,0 4 5 9,0 7 6 4,1 8 6 4,1 4 6 9,1 4 7 8,0 9 7 4,0 9 8 4,0 5 6 7,0 5 6 8,1 9 6 5,1 5 7 8,1 9 7 5,1 5 8 9,1 6 7 8,0 6 7 9,0 9 8 6,1 7 8 9</t>
  </si>
  <si>
    <t>R_3Eu0xxmnAg7Z0oS</t>
  </si>
  <si>
    <t>A27CH2HD1JMJNW</t>
  </si>
  <si>
    <t>40218</t>
  </si>
  <si>
    <t>1 3 2 1,0 4 2 1,1 1 2 5,1 6 2 1,1 1 2 7,0 8 2 1,1 1 2 9,1 1 3 4,0 1 3 5,0 1 3 6,1 1 3 7,0 1 3 8,1 9 3 1,1 1 4 5,0 6 4 1,1 1 4 7,0 8 4 1,0 9 4 1,1 6 5 1,1 7 5 1,1 1 5 8,0 9 5 1,0 1 6 7,0 1 6 8,0 1 6 9,0 8 7 1,0 1 7 9,1 9 8 1,1 4 3 2,0 5 3 2,1 6 3 2,1 2 3 7,0 8 3 2,0 9 3 2,0 2 4 5,0 6 4 2,1 2 4 7,1 8 4 2,0 2 4 9,1 2 5 6,0 7 5 2,1 8 5 2,1 2 5 9,0 7 6 2,1 8 6 2,1 9 6 2,1 8 7 2,0 9 7 2,1 9 8 2,0 3 4 5,0 6 4 3,1 7 4 3,0 8 4 3,0 9 4 3,0 3 5 6,1 3 5 7,0 8 5 3,0 9 5 3,1 7 6 3,0 8 6 3,1 3 6 9,1 3 7 8,0 9 7 3,0 9 8 3,1 6 5 4,0 7 5 4,0 8 5 4,1 4 5 9,1 4 6 7,1 4 6 8,1 9 6 4,0 4 7 8,1 4 7 9,0 4 8 9,1 5 6 7,0 5 6 8,0 5 6 9,1 8 7 5,0 9 7 5,1 5 8 9,0 8 7 6,0 9 7 6,1 9 8 6,0 7 8 9</t>
  </si>
  <si>
    <t>0 3 2 1,0 4 2 1,0 5 2 1,1 1 2 6,1 1 2 7,0 1 2 8,1 1 2 9,0 4 3 1,0 5 3 1,0 6 3 1,1 7 3 1,1 1 3 8,1 9 3 1,0 5 4 1,1 1 4 6,1 7 4 1,1 1 4 8,0 9 4 1,0 6 5 1,0 1 5 7,1 1 5 8,1 1 5 9,1 7 6 1,0 8 6 1,0 9 6 1,1 1 7 8,1 9 7 1,0 9 8 1,1 4 3 2,1 2 3 5,0 6 3 2,0 7 3 2,1 8 3 2,0 2 3 9,1 5 4 2,0 6 4 2,1 2 4 7,1 2 4 8,1 9 4 2,1 2 5 6,1 7 5 2,0 2 5 8,1 2 5 9,0 7 6 2,0 8 6 2,1 2 6 9,1 8 7 2,0 9 7 2,0 9 8 2,0 3 4 5,1 3 4 6,0 3 4 7,0 8 4 3,1 3 4 9,0 3 5 6,1 3 5 7,1 3 5 8,1 9 5 3,0 7 6 3,1 8 6 3,0 3 6 9,1 3 7 8,1 3 7 9,0 3 8 9,1 4 5 6,0 7 5 4,1 4 5 8,0 4 5 9,0 7 6 4,0 8 6 4,1 4 6 9,1 4 7 8,0 9 7 4,1 4 8 9,1 7 6 5,1 8 6 5,1 5 6 9,0 8 7 5,0 5 7 9,0 9 8 5,1 8 7 6,0 6 7 9,0 6 8 9,0 7 8 9</t>
  </si>
  <si>
    <t>5,4,2,1,3</t>
  </si>
  <si>
    <t>5,4,3,1,2</t>
  </si>
  <si>
    <t>R_2sRxheWRIzmh3n4</t>
  </si>
  <si>
    <t>A398MUVCGWJ25H</t>
  </si>
  <si>
    <t>17705</t>
  </si>
  <si>
    <t>1 3 2 1,1 1 2 4,1 5 2 1,1 6 2 1,1 1 2 7,1 1 2 8,1 1 2 9,1 1 3 4,1 1 3 5,1 6 3 1,1 7 3 1,1 8 3 1,1 9 3 1,1 1 4 5,1 6 4 1,0 1 4 7,1 8 4 1,1 9 4 1,1 1 5 6,1 7 5 1,0 8 5 1,1 9 5 1,1 7 6 1,1 1 6 8,1 9 6 1,1 8 7 1,1 1 7 9,0 9 8 1,1 2 3 4,1 5 3 2,0 6 3 2,1 2 3 7,1 2 3 8,0 9 3 2,1 5 4 2,0 2 4 6,1 7 4 2,0 8 4 2,0 9 4 2,0 6 5 2,1 7 5 2,0 8 5 2,1 2 5 9,1 7 6 2,0 8 6 2,1 9 6 2,1 8 7 2,0 9 7 2,1 2 8 9,0 5 4 3,1 3 4 6,0 7 4 3,1 3 4 8,0 3 4 9,1 3 5 6,0 3 5 7,1 3 5 8,1 9 5 3,0 3 6 7,0 8 6 3,1 3 6 9,0 8 7 3,0 3 7 9,1 9 8 3,1 6 5 4,1 7 5 4,0 4 5 8,0 4 5 9,0 7 6 4,1 8 6 4,1 4 6 9,1 8 7 4,1 4 7 9,0 4 8 9,1 5 6 7,1 5 6 8,1 5 6 9,1 8 7 5,1 9 7 5,1 9 8 5,1 8 7 6,1 6 7 9,1 9 8 6,1 9 8 7</t>
  </si>
  <si>
    <t>0 1 2 3,1 4 2 1,1 1 2 5,0 6 2 1,0 1 2 7,1 8 2 1,1 1 2 9,0 4 3 1,0 5 3 1,1 1 3 6,1 1 3 7,1 8 3 1,1 9 3 1,0 1 4 5,0 6 4 1,1 7 4 1,1 1 4 8,1 1 4 9,1 1 5 6,0 1 5 7,1 1 5 8,1 9 5 1,0 1 6 7,0 1 6 8,0 9 6 1,1 8 7 1,1 1 7 9,1 9 8 1,1 2 3 4,0 5 3 2,1 6 3 2,0 2 3 7,0 2 3 8,0 9 3 2,0 2 4 5,1 2 4 6,0 2 4 7,1 2 4 8,1 2 4 9,1 2 5 6,1 2 5 7,0 8 5 2,1 9 5 2,0 2 6 7,1 2 6 8,1 9 6 2,1 2 7 8,1 2 7 9,1 9 8 2,0 5 4 3,1 3 4 6,1 7 4 3,0 8 4 3,1 3 4 9,1 3 5 6,1 3 5 7,1 3 5 8,0 9 5 3,1 7 6 3,0 8 6 3,0 9 6 3,1 8 7 3,0 9 7 3,1 3 8 9,1 6 5 4,1 4 5 7,0 8 5 4,0 4 5 9,0 4 6 7,0 8 6 4,1 9 6 4,1 4 7 8,0 9 7 4,0 9 8 4,0 7 6 5,1 8 6 5,1 9 6 5,0 8 7 5,0 9 7 5,1 9 8 5,1 8 7 6,1 9 7 6,1 9 8 6,1 9 8 7</t>
  </si>
  <si>
    <t>5,1,4,2,3</t>
  </si>
  <si>
    <t>3,1,4,2,5</t>
  </si>
  <si>
    <t>1,2,4,3,5</t>
  </si>
  <si>
    <t>R_QlDf4WVuFplA2FH</t>
  </si>
  <si>
    <t>AOVM7BPF16PHE</t>
  </si>
  <si>
    <t>25505</t>
  </si>
  <si>
    <t>1 3 2 1,1 1 2 4,1 1 2 5,0 6 2 1,0 7 2 1,1 1 2 8,1 1 2 9,0 1 3 4,0 5 3 1,0 6 3 1,1 1 3 7,0 8 3 1,1 9 3 1,0 5 4 1,1 1 4 6,1 1 4 7,1 8 4 1,0 9 4 1,0 6 5 1,0 7 5 1,1 1 5 8,0 1 5 9,0 7 6 1,1 8 6 1,1 9 6 1,0 1 7 8,0 1 7 9,1 9 8 1,0 4 3 2,0 2 3 5,1 6 3 2,0 7 3 2,1 2 3 8,1 2 3 9,0 2 4 5,0 6 4 2,0 7 4 2,1 2 4 8,1 2 4 9,1 2 5 6,0 2 5 7,0 2 5 8,1 2 5 9,0 7 6 2,1 2 6 8,0 9 6 2,1 8 7 2,1 9 7 2,1 9 8 2,1 3 4 5,1 3 4 6,1 3 4 7,0 3 4 8,0 9 4 3,1 6 5 3,1 3 5 7,0 3 5 8,1 3 5 9,1 7 6 3,1 3 6 8,0 9 6 3,1 8 7 3,1 9 7 3,1 3 8 9,1 4 5 6,1 4 5 7,0 4 5 8,1 9 5 4,0 4 6 7,0 8 6 4,0 9 6 4,0 4 7 8,1 9 7 4,1 9 8 4,0 5 6 7,1 5 6 8,0 9 6 5,0 5 7 8,1 5 7 9,1 5 8 9,1 6 7 8,1 9 7 6,1 6 8 9,0 7 8 9</t>
  </si>
  <si>
    <t>0 1 2 3,1 1 2 4,1 1 2 5,1 6 2 1,1 7 2 1,0 1 2 8,1 1 2 9,1 1 3 4,1 1 3 5,0 6 3 1,0 7 3 1,1 8 3 1,0 1 3 9,1 5 4 1,1 6 4 1,0 1 4 7,1 1 4 8,0 1 4 9,1 1 5 6,0 7 5 1,0 1 5 8,0 1 5 9,0 1 6 7,1 1 6 8,1 9 6 1,1 8 7 1,0 1 7 9,0 9 8 1,1 4 3 2,1 2 3 5,1 6 3 2,1 7 3 2,1 2 3 8,0 9 3 2,0 2 4 5,1 2 4 6,0 2 4 7,1 8 4 2,0 9 4 2,1 6 5 2,1 7 5 2,1 8 5 2,1 9 5 2,0 7 6 2,1 8 6 2,1 2 6 9,1 2 7 8,0 2 7 9,1 9 8 2,0 3 4 5,1 6 4 3,1 3 4 7,0 8 4 3,0 3 4 9,1 6 5 3,1 3 5 7,0 3 5 8,1 9 5 3,0 3 6 7,1 8 6 3,0 3 6 9,1 8 7 3,1 3 7 9,1 3 8 9,1 4 5 6,1 4 5 7,0 8 5 4,1 4 5 9,0 4 6 7,1 4 6 8,1 9 6 4,0 4 7 8,0 9 7 4,1 4 8 9,1 5 6 7,1 8 6 5,0 5 6 9,0 5 7 8,0 9 7 5,0 9 8 5,1 8 7 6,1 6 7 9,0 9 8 6,1 7 8 9</t>
  </si>
  <si>
    <t>2,1,4,3,5</t>
  </si>
  <si>
    <t>R_O98YA55gUn9wCBP</t>
  </si>
  <si>
    <t>84.0.4147.125</t>
  </si>
  <si>
    <t>AD5EYJ0PZG4J6</t>
  </si>
  <si>
    <t>28333</t>
  </si>
  <si>
    <t>1 1 2 3,1 1 2 4,1 5 2 1,0 1 2 6,1 7 2 1,1 1 2 8,0 1 2 9,1 4 3 1,0 1 3 5,1 1 3 6,0 7 3 1,1 1 3 8,0 1 3 9,1 5 4 1,1 1 4 6,1 1 4 7,1 8 4 1,1 1 4 9,0 6 5 1,1 7 5 1,0 8 5 1,0 1 5 9,1 7 6 1,1 1 6 8,0 9 6 1,0 1 7 8,1 9 7 1,0 1 8 9,0 4 3 2,1 2 3 5,1 6 3 2,0 2 3 7,0 2 3 8,1 9 3 2,0 5 4 2,1 6 4 2,0 7 4 2,0 8 4 2,0 9 4 2,1 2 5 6,1 7 5 2,1 8 5 2,0 2 5 9,1 7 6 2,1 8 6 2,1 9 6 2,1 2 7 8,1 2 7 9,1 2 8 9,0 5 4 3,0 6 4 3,0 7 4 3,0 3 4 8,0 3 4 9,0 6 5 3,0 7 5 3,0 3 5 8,0 3 5 9,0 7 6 3,0 8 6 3,1 3 6 9,1 3 7 8,0 3 7 9,0 9 8 3,1 4 5 6,0 4 5 7,0 8 5 4,1 9 5 4,0 4 6 7,1 4 6 8,1 4 6 9,0 4 7 8,0 4 7 9,0 4 8 9,0 5 6 7,1 8 6 5,1 9 6 5,1 5 7 8,1 5 7 9,0 9 8 5,1 8 7 6,1 9 7 6,0 6 8 9,1 7 8 9</t>
  </si>
  <si>
    <t>0 1 2 3,0 1 2 4,1 5 2 1,1 1 2 6,0 7 2 1,1 1 2 8,0 9 2 1,0 4 3 1,0 5 3 1,1 1 3 6,0 1 3 7,1 8 3 1,1 9 3 1,0 1 4 5,0 1 4 6,1 7 4 1,1 1 4 8,0 9 4 1,1 1 5 6,1 7 5 1,0 8 5 1,0 1 5 9,0 7 6 1,1 8 6 1,1 1 6 9,0 1 7 8,1 9 7 1,1 1 8 9,0 4 3 2,0 2 3 5,0 2 3 6,0 7 3 2,0 8 3 2,0 9 3 2,0 2 4 5,1 6 4 2,0 7 4 2,0 2 4 8,1 2 4 9,0 2 5 6,0 2 5 7,0 2 5 8,1 9 5 2,1 7 6 2,1 2 6 8,0 2 6 9,1 8 7 2,1 2 7 9,1 2 8 9,0 5 4 3,0 6 4 3,1 7 4 3,0 8 4 3,0 9 4 3,1 3 5 6,0 3 5 7,0 3 5 8,0 9 5 3,1 7 6 3,1 8 6 3,0 3 6 9,1 8 7 3,0 9 7 3,0 9 8 3,1 4 5 6,0 4 5 7,0 8 5 4,1 9 5 4,1 7 6 4,1 4 6 8,0 9 6 4,1 8 7 4,1 9 7 4,1 4 8 9,1 7 6 5,1 5 6 8,0 9 6 5,1 8 7 5,1 9 7 5,0 5 8 9,1 8 7 6,1 9 7 6,1 6 8 9,1 9 8 7</t>
  </si>
  <si>
    <t>4,1,2,3,5</t>
  </si>
  <si>
    <t>Random ID:</t>
  </si>
  <si>
    <t>Impairment types</t>
  </si>
  <si>
    <t>brightness:</t>
  </si>
  <si>
    <t>color blind</t>
  </si>
  <si>
    <t>brightness-2:</t>
  </si>
  <si>
    <t>photophobia</t>
  </si>
  <si>
    <t>traumatic brain injury</t>
  </si>
  <si>
    <t>Average</t>
  </si>
  <si>
    <t>Average without outliers</t>
  </si>
  <si>
    <t>vis probs</t>
  </si>
  <si>
    <t>no vis probs</t>
  </si>
  <si>
    <t xml:space="preserve">5,4,3,2,1 = </t>
  </si>
  <si>
    <t xml:space="preserve">perfect score </t>
  </si>
  <si>
    <t xml:space="preserve">all except gradiants </t>
  </si>
  <si>
    <t>VIS PROBLEMS</t>
  </si>
  <si>
    <t>NORMAL</t>
  </si>
  <si>
    <t xml:space="preserve">5,3,4,2,1 = </t>
  </si>
  <si>
    <t>just for gradiants (grad-data-1 and grad-data-2)</t>
  </si>
  <si>
    <t xml:space="preserve">Question </t>
  </si>
  <si>
    <t>Average r2</t>
  </si>
  <si>
    <t xml:space="preserve">Kings </t>
  </si>
  <si>
    <t xml:space="preserve">Wheel </t>
  </si>
  <si>
    <t>Grad</t>
  </si>
  <si>
    <t xml:space="preserve">Checker </t>
  </si>
  <si>
    <t>Checker 2</t>
  </si>
  <si>
    <t>Wheel 2</t>
  </si>
  <si>
    <t xml:space="preserve">Kings 2 </t>
  </si>
  <si>
    <t>Grad 2</t>
  </si>
  <si>
    <t>VIS PROGLEMS</t>
  </si>
  <si>
    <t xml:space="preserve">Average </t>
  </si>
  <si>
    <t>Correct Score</t>
  </si>
  <si>
    <t>Correct values</t>
  </si>
  <si>
    <t>Observer value</t>
  </si>
  <si>
    <t>Wheel data</t>
  </si>
  <si>
    <t>R2 value</t>
  </si>
  <si>
    <t xml:space="preserve">AVERAGE: </t>
  </si>
  <si>
    <t>Wheel data 2</t>
  </si>
  <si>
    <t>Kings data</t>
  </si>
  <si>
    <t>Kings data 2</t>
  </si>
  <si>
    <t>Checker Data</t>
  </si>
  <si>
    <t>Checker Data 2</t>
  </si>
  <si>
    <t>Grad data</t>
  </si>
  <si>
    <t>Normal</t>
  </si>
  <si>
    <t>First  Attempt</t>
  </si>
  <si>
    <t>.5*diam</t>
  </si>
  <si>
    <t>.75*diam</t>
  </si>
  <si>
    <t>diam</t>
  </si>
  <si>
    <t>1.25*diam</t>
  </si>
  <si>
    <t>1.5*diam</t>
  </si>
  <si>
    <t>Filter Size</t>
  </si>
  <si>
    <t>Correl between dot ranks at a filter size and observer response</t>
  </si>
  <si>
    <t>A</t>
  </si>
  <si>
    <t>B</t>
  </si>
  <si>
    <t>C</t>
  </si>
  <si>
    <t>D</t>
  </si>
  <si>
    <t>E</t>
  </si>
  <si>
    <t>obsever 1</t>
  </si>
  <si>
    <t>plot Rsq vs filter size</t>
  </si>
  <si>
    <t>Second Attempt</t>
  </si>
  <si>
    <t xml:space="preserve">Barrow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</si>
</sst>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000"/>
    <numFmt numFmtId="166" formatCode="00"/>
    <numFmt numFmtId="167" formatCode="0000"/>
  </numFmts>
  <fonts count="17">
    <font>
      <sz val="10.0"/>
      <color rgb="FF000000"/>
      <name val="Arial"/>
    </font>
    <font>
      <color theme="1"/>
      <name val="Arial"/>
    </font>
    <font>
      <b/>
      <sz val="12.0"/>
      <color rgb="FF000000"/>
      <name val="Arial"/>
    </font>
    <font>
      <sz val="12.0"/>
      <color theme="1"/>
      <name val="Arial"/>
    </font>
    <font>
      <b/>
      <sz val="12.0"/>
      <color theme="1"/>
      <name val="Arial"/>
    </font>
    <font>
      <sz val="12.0"/>
      <color rgb="FF000000"/>
      <name val="Arial"/>
    </font>
    <font>
      <sz val="12.0"/>
      <color rgb="FF000000"/>
      <name val="Calibri"/>
    </font>
    <font>
      <sz val="11.0"/>
      <color rgb="FF000000"/>
      <name val="Calibri"/>
    </font>
    <font>
      <color rgb="FFFF00FF"/>
      <name val="Arial"/>
    </font>
    <font>
      <b/>
      <u/>
      <sz val="12.0"/>
      <color theme="1"/>
      <name val="Arial"/>
    </font>
    <font>
      <b/>
      <u/>
      <sz val="12.0"/>
      <color theme="1"/>
      <name val="Arial"/>
    </font>
    <font>
      <b/>
      <u/>
      <sz val="12.0"/>
      <color theme="1"/>
      <name val="Arial"/>
    </font>
    <font>
      <b/>
      <u/>
      <sz val="12.0"/>
      <color theme="1"/>
      <name val="Arial"/>
    </font>
    <font>
      <b/>
      <u/>
      <sz val="12.0"/>
      <color theme="1"/>
      <name val="Arial"/>
    </font>
    <font>
      <b/>
      <color theme="1"/>
      <name val="Arial"/>
    </font>
    <font>
      <b/>
      <u/>
      <color theme="1"/>
      <name val="Arial"/>
    </font>
    <font>
      <sz val="18.0"/>
      <color theme="1"/>
      <name val="Arial"/>
    </font>
  </fonts>
  <fills count="10">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00FF"/>
        <bgColor rgb="FFFF00FF"/>
      </patternFill>
    </fill>
    <fill>
      <patternFill patternType="solid">
        <fgColor rgb="FFFFE599"/>
        <bgColor rgb="FFFFE599"/>
      </patternFill>
    </fill>
    <fill>
      <patternFill patternType="solid">
        <fgColor rgb="FFC9DAF8"/>
        <bgColor rgb="FFC9DAF8"/>
      </patternFill>
    </fill>
    <fill>
      <patternFill patternType="solid">
        <fgColor rgb="FFEA9999"/>
        <bgColor rgb="FFEA9999"/>
      </patternFill>
    </fill>
    <fill>
      <patternFill patternType="solid">
        <fgColor rgb="FFB6D7A8"/>
        <bgColor rgb="FFB6D7A8"/>
      </patternFill>
    </fill>
    <fill>
      <patternFill patternType="solid">
        <fgColor rgb="FFA4C2F4"/>
        <bgColor rgb="FFA4C2F4"/>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Font="1"/>
    <xf borderId="0" fillId="0" fontId="1" numFmtId="164" xfId="0" applyFont="1" applyNumberFormat="1"/>
    <xf borderId="0" fillId="0" fontId="1" numFmtId="165" xfId="0" applyFont="1" applyNumberFormat="1"/>
    <xf borderId="0" fillId="0" fontId="1" numFmtId="166" xfId="0" applyFont="1" applyNumberFormat="1"/>
    <xf quotePrefix="1" borderId="0" fillId="0" fontId="1" numFmtId="0" xfId="0" applyFont="1"/>
    <xf borderId="0" fillId="0" fontId="1" numFmtId="167" xfId="0" applyFont="1" applyNumberFormat="1"/>
    <xf borderId="0" fillId="0" fontId="1" numFmtId="164" xfId="0" applyAlignment="1" applyFont="1" applyNumberFormat="1">
      <alignment horizontal="right" vertical="bottom"/>
    </xf>
    <xf borderId="0" fillId="0" fontId="1" numFmtId="0" xfId="0" applyAlignment="1" applyFont="1">
      <alignment vertical="bottom"/>
    </xf>
    <xf borderId="0" fillId="0" fontId="1" numFmtId="165" xfId="0" applyAlignment="1" applyFont="1" applyNumberFormat="1">
      <alignment horizontal="right" vertical="bottom"/>
    </xf>
    <xf borderId="0" fillId="0" fontId="1" numFmtId="167" xfId="0" applyAlignment="1" applyFont="1" applyNumberFormat="1">
      <alignment horizontal="right" vertical="bottom"/>
    </xf>
    <xf quotePrefix="1" borderId="0" fillId="0" fontId="1" numFmtId="0" xfId="0" applyAlignment="1" applyFont="1">
      <alignment vertical="bottom"/>
    </xf>
    <xf borderId="0" fillId="0" fontId="1" numFmtId="166" xfId="0" applyAlignment="1" applyFont="1" applyNumberFormat="1">
      <alignment horizontal="right" vertical="bottom"/>
    </xf>
    <xf borderId="0" fillId="2" fontId="1" numFmtId="164" xfId="0" applyFill="1" applyFont="1" applyNumberFormat="1"/>
    <xf borderId="0" fillId="2" fontId="1" numFmtId="0" xfId="0" applyFont="1"/>
    <xf borderId="0" fillId="2" fontId="1" numFmtId="165" xfId="0" applyFont="1" applyNumberFormat="1"/>
    <xf quotePrefix="1" borderId="0" fillId="2" fontId="1" numFmtId="0" xfId="0" applyFont="1"/>
    <xf borderId="0" fillId="2" fontId="1" numFmtId="166" xfId="0" applyFont="1" applyNumberFormat="1"/>
    <xf borderId="0" fillId="2" fontId="1" numFmtId="167" xfId="0" applyFont="1" applyNumberFormat="1"/>
    <xf borderId="0" fillId="0" fontId="2" numFmtId="0" xfId="0" applyAlignment="1" applyFont="1">
      <alignment readingOrder="0" vertical="bottom"/>
    </xf>
    <xf quotePrefix="1" borderId="0" fillId="0" fontId="3" numFmtId="0" xfId="0" applyFont="1"/>
    <xf borderId="0" fillId="0" fontId="3" numFmtId="0" xfId="0" applyFont="1"/>
    <xf borderId="0" fillId="0" fontId="3" numFmtId="0" xfId="0" applyAlignment="1" applyFont="1">
      <alignment vertical="bottom"/>
    </xf>
    <xf borderId="0" fillId="0" fontId="4" numFmtId="0" xfId="0" applyAlignment="1" applyFont="1">
      <alignment readingOrder="0"/>
    </xf>
    <xf borderId="0" fillId="0" fontId="2" numFmtId="0" xfId="0" applyAlignment="1" applyFont="1">
      <alignment vertical="bottom"/>
    </xf>
    <xf borderId="0" fillId="0" fontId="5" numFmtId="0" xfId="0" applyAlignment="1" applyFont="1">
      <alignment horizontal="right" vertical="bottom"/>
    </xf>
    <xf borderId="0" fillId="0" fontId="3" numFmtId="0" xfId="0" applyAlignment="1" applyFont="1">
      <alignment horizontal="right" vertical="bottom"/>
    </xf>
    <xf borderId="0" fillId="0" fontId="3" numFmtId="0" xfId="0" applyAlignment="1" applyFont="1">
      <alignment horizontal="right" readingOrder="0" vertical="bottom"/>
    </xf>
    <xf borderId="0" fillId="0" fontId="5" numFmtId="0" xfId="0" applyAlignment="1" applyFont="1">
      <alignment horizontal="right" readingOrder="0" vertical="bottom"/>
    </xf>
    <xf borderId="0" fillId="3" fontId="5" numFmtId="0" xfId="0" applyAlignment="1" applyFill="1" applyFont="1">
      <alignment horizontal="left" readingOrder="0"/>
    </xf>
    <xf borderId="0" fillId="0" fontId="3" numFmtId="0" xfId="0" applyAlignment="1" applyFont="1">
      <alignment readingOrder="0" vertical="bottom"/>
    </xf>
    <xf borderId="0" fillId="0" fontId="5" numFmtId="0" xfId="0" applyAlignment="1" applyFont="1">
      <alignment horizontal="right" readingOrder="0" shrinkToFit="0" vertical="bottom" wrapText="0"/>
    </xf>
    <xf borderId="0" fillId="0" fontId="6" numFmtId="0" xfId="0" applyAlignment="1" applyFont="1">
      <alignment horizontal="right" readingOrder="0" shrinkToFit="0" vertical="bottom" wrapText="0"/>
    </xf>
    <xf quotePrefix="1" borderId="0" fillId="0" fontId="3" numFmtId="0" xfId="0" applyAlignment="1" applyFont="1">
      <alignment vertical="bottom"/>
    </xf>
    <xf borderId="0" fillId="0" fontId="3" numFmtId="0" xfId="0" applyAlignment="1" applyFont="1">
      <alignment readingOrder="0"/>
    </xf>
    <xf borderId="0" fillId="0" fontId="7" numFmtId="0" xfId="0" applyAlignment="1" applyFont="1">
      <alignment horizontal="right" readingOrder="0" shrinkToFit="0" vertical="bottom" wrapText="0"/>
    </xf>
    <xf borderId="0" fillId="4" fontId="4" numFmtId="0" xfId="0" applyAlignment="1" applyFill="1" applyFont="1">
      <alignment readingOrder="0"/>
    </xf>
    <xf borderId="0" fillId="0" fontId="8" numFmtId="0" xfId="0" applyAlignment="1" applyFont="1">
      <alignment readingOrder="0"/>
    </xf>
    <xf borderId="0" fillId="0" fontId="1" numFmtId="165" xfId="0" applyAlignment="1" applyFont="1" applyNumberFormat="1">
      <alignment horizontal="right" readingOrder="0" vertical="bottom"/>
    </xf>
    <xf borderId="0" fillId="0" fontId="1" numFmtId="166" xfId="0" applyAlignment="1" applyFont="1" applyNumberFormat="1">
      <alignment vertical="bottom"/>
    </xf>
    <xf borderId="0" fillId="0" fontId="1" numFmtId="0" xfId="0" applyAlignment="1" applyFont="1">
      <alignment readingOrder="0"/>
    </xf>
    <xf borderId="0" fillId="0" fontId="4" numFmtId="0" xfId="0" applyAlignment="1" applyFont="1">
      <alignment horizontal="center" readingOrder="0"/>
    </xf>
    <xf borderId="1" fillId="5" fontId="9" numFmtId="0" xfId="0" applyAlignment="1" applyBorder="1" applyFill="1" applyFont="1">
      <alignment vertical="bottom"/>
    </xf>
    <xf borderId="1" fillId="5" fontId="10" numFmtId="0" xfId="0" applyAlignment="1" applyBorder="1" applyFont="1">
      <alignment readingOrder="0" vertical="bottom"/>
    </xf>
    <xf borderId="1" fillId="6" fontId="1" numFmtId="0" xfId="0" applyAlignment="1" applyBorder="1" applyFill="1" applyFont="1">
      <alignment vertical="bottom"/>
    </xf>
    <xf borderId="1" fillId="7" fontId="1" numFmtId="2" xfId="0" applyAlignment="1" applyBorder="1" applyFill="1" applyFont="1" applyNumberFormat="1">
      <alignment horizontal="right" vertical="bottom"/>
    </xf>
    <xf borderId="1" fillId="8" fontId="1" numFmtId="2" xfId="0" applyAlignment="1" applyBorder="1" applyFill="1" applyFont="1" applyNumberFormat="1">
      <alignment horizontal="right" vertical="bottom"/>
    </xf>
    <xf borderId="1" fillId="6" fontId="1" numFmtId="0" xfId="0" applyAlignment="1" applyBorder="1" applyFont="1">
      <alignment readingOrder="0" vertical="bottom"/>
    </xf>
    <xf borderId="0" fillId="2" fontId="4" numFmtId="0" xfId="0" applyAlignment="1" applyFont="1">
      <alignment horizontal="center" readingOrder="0"/>
    </xf>
    <xf borderId="1" fillId="5" fontId="11" numFmtId="0" xfId="0" applyAlignment="1" applyBorder="1" applyFont="1">
      <alignment vertical="bottom"/>
    </xf>
    <xf borderId="1" fillId="7" fontId="12" numFmtId="2" xfId="0" applyAlignment="1" applyBorder="1" applyFont="1" applyNumberFormat="1">
      <alignment horizontal="right" vertical="bottom"/>
    </xf>
    <xf borderId="1" fillId="8" fontId="13" numFmtId="2" xfId="0" applyAlignment="1" applyBorder="1" applyFont="1" applyNumberFormat="1">
      <alignment horizontal="right" vertical="bottom"/>
    </xf>
    <xf borderId="0" fillId="0" fontId="14" numFmtId="0" xfId="0" applyAlignment="1" applyFont="1">
      <alignment horizontal="center" readingOrder="0"/>
    </xf>
    <xf borderId="0" fillId="0" fontId="14" numFmtId="0" xfId="0" applyFont="1"/>
    <xf borderId="0" fillId="0" fontId="15" numFmtId="0" xfId="0" applyAlignment="1" applyFont="1">
      <alignment vertical="bottom"/>
    </xf>
    <xf borderId="0" fillId="9" fontId="14" numFmtId="2" xfId="0" applyAlignment="1" applyFill="1" applyFont="1" applyNumberFormat="1">
      <alignment horizontal="right" vertical="bottom"/>
    </xf>
    <xf borderId="0" fillId="0" fontId="16" numFmtId="0" xfId="0" applyFont="1"/>
    <xf borderId="0" fillId="2" fontId="16" numFmtId="0" xfId="0" applyAlignment="1" applyFont="1">
      <alignment horizontal="center" readingOrder="0"/>
    </xf>
    <xf borderId="0" fillId="0" fontId="1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Correl between dot ranks at a filter size and observer response</a:t>
            </a:r>
          </a:p>
        </c:rich>
      </c:tx>
      <c:overlay val="0"/>
    </c:title>
    <c:plotArea>
      <c:layout/>
      <c:lineChart>
        <c:varyColors val="0"/>
        <c:ser>
          <c:idx val="0"/>
          <c:order val="0"/>
          <c:tx>
            <c:strRef>
              <c:f>'for avery'!$J$163</c:f>
            </c:strRef>
          </c:tx>
          <c:marker>
            <c:symbol val="none"/>
          </c:marker>
          <c:cat>
            <c:strRef>
              <c:f>'for avery'!$I$165:$I$168</c:f>
            </c:strRef>
          </c:cat>
          <c:val>
            <c:numRef>
              <c:f>'for avery'!$J$164:$J$168</c:f>
              <c:numCache/>
            </c:numRef>
          </c:val>
          <c:smooth val="0"/>
        </c:ser>
        <c:axId val="1394056327"/>
        <c:axId val="2055827667"/>
      </c:lineChart>
      <c:catAx>
        <c:axId val="13940563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55827667"/>
      </c:catAx>
      <c:valAx>
        <c:axId val="20558276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Correl between dot ranks at a filter size and observer response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4056327"/>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1" Type="http://schemas.openxmlformats.org/officeDocument/2006/relationships/image" Target="../media/image4.png"/><Relationship Id="rId10" Type="http://schemas.openxmlformats.org/officeDocument/2006/relationships/image" Target="../media/image10.png"/><Relationship Id="rId13" Type="http://schemas.openxmlformats.org/officeDocument/2006/relationships/image" Target="../media/image13.png"/><Relationship Id="rId12" Type="http://schemas.openxmlformats.org/officeDocument/2006/relationships/image" Target="../media/image8.png"/><Relationship Id="rId1" Type="http://schemas.openxmlformats.org/officeDocument/2006/relationships/image" Target="../media/image14.png"/><Relationship Id="rId2" Type="http://schemas.openxmlformats.org/officeDocument/2006/relationships/image" Target="../media/image3.png"/><Relationship Id="rId3" Type="http://schemas.openxmlformats.org/officeDocument/2006/relationships/image" Target="../media/image16.png"/><Relationship Id="rId4" Type="http://schemas.openxmlformats.org/officeDocument/2006/relationships/image" Target="../media/image11.png"/><Relationship Id="rId9" Type="http://schemas.openxmlformats.org/officeDocument/2006/relationships/image" Target="../media/image1.png"/><Relationship Id="rId15" Type="http://schemas.openxmlformats.org/officeDocument/2006/relationships/image" Target="../media/image9.png"/><Relationship Id="rId14" Type="http://schemas.openxmlformats.org/officeDocument/2006/relationships/image" Target="../media/image12.png"/><Relationship Id="rId16" Type="http://schemas.openxmlformats.org/officeDocument/2006/relationships/image" Target="../media/image6.png"/><Relationship Id="rId5" Type="http://schemas.openxmlformats.org/officeDocument/2006/relationships/image" Target="../media/image15.png"/><Relationship Id="rId6" Type="http://schemas.openxmlformats.org/officeDocument/2006/relationships/image" Target="../media/image18.png"/><Relationship Id="rId7" Type="http://schemas.openxmlformats.org/officeDocument/2006/relationships/image" Target="../media/image7.png"/><Relationship Id="rId8" Type="http://schemas.openxmlformats.org/officeDocument/2006/relationships/image" Target="../media/image5.png"/></Relationships>
</file>

<file path=xl/drawings/_rels/drawing5.xml.rels><?xml version="1.0" encoding="UTF-8" standalone="yes"?><Relationships xmlns="http://schemas.openxmlformats.org/package/2006/relationships"><Relationship Id="rId20" Type="http://schemas.openxmlformats.org/officeDocument/2006/relationships/image" Target="../media/image35.png"/><Relationship Id="rId22" Type="http://schemas.openxmlformats.org/officeDocument/2006/relationships/image" Target="../media/image34.png"/><Relationship Id="rId21" Type="http://schemas.openxmlformats.org/officeDocument/2006/relationships/image" Target="../media/image38.png"/><Relationship Id="rId24" Type="http://schemas.openxmlformats.org/officeDocument/2006/relationships/image" Target="../media/image39.png"/><Relationship Id="rId23" Type="http://schemas.openxmlformats.org/officeDocument/2006/relationships/image" Target="../media/image40.png"/><Relationship Id="rId1" Type="http://schemas.openxmlformats.org/officeDocument/2006/relationships/image" Target="../media/image17.png"/><Relationship Id="rId2" Type="http://schemas.openxmlformats.org/officeDocument/2006/relationships/image" Target="../media/image19.png"/><Relationship Id="rId3" Type="http://schemas.openxmlformats.org/officeDocument/2006/relationships/image" Target="../media/image2.png"/><Relationship Id="rId4" Type="http://schemas.openxmlformats.org/officeDocument/2006/relationships/image" Target="../media/image24.png"/><Relationship Id="rId9" Type="http://schemas.openxmlformats.org/officeDocument/2006/relationships/image" Target="../media/image36.png"/><Relationship Id="rId26" Type="http://schemas.openxmlformats.org/officeDocument/2006/relationships/image" Target="../media/image41.png"/><Relationship Id="rId25" Type="http://schemas.openxmlformats.org/officeDocument/2006/relationships/image" Target="../media/image44.png"/><Relationship Id="rId28" Type="http://schemas.openxmlformats.org/officeDocument/2006/relationships/image" Target="../media/image43.png"/><Relationship Id="rId27" Type="http://schemas.openxmlformats.org/officeDocument/2006/relationships/image" Target="../media/image42.png"/><Relationship Id="rId5" Type="http://schemas.openxmlformats.org/officeDocument/2006/relationships/image" Target="../media/image31.png"/><Relationship Id="rId6" Type="http://schemas.openxmlformats.org/officeDocument/2006/relationships/image" Target="../media/image26.png"/><Relationship Id="rId29" Type="http://schemas.openxmlformats.org/officeDocument/2006/relationships/image" Target="../media/image45.png"/><Relationship Id="rId7" Type="http://schemas.openxmlformats.org/officeDocument/2006/relationships/image" Target="../media/image37.png"/><Relationship Id="rId8" Type="http://schemas.openxmlformats.org/officeDocument/2006/relationships/image" Target="../media/image21.png"/><Relationship Id="rId30" Type="http://schemas.openxmlformats.org/officeDocument/2006/relationships/image" Target="../media/image46.png"/><Relationship Id="rId11" Type="http://schemas.openxmlformats.org/officeDocument/2006/relationships/image" Target="../media/image22.png"/><Relationship Id="rId10" Type="http://schemas.openxmlformats.org/officeDocument/2006/relationships/image" Target="../media/image25.png"/><Relationship Id="rId13" Type="http://schemas.openxmlformats.org/officeDocument/2006/relationships/image" Target="../media/image30.png"/><Relationship Id="rId12" Type="http://schemas.openxmlformats.org/officeDocument/2006/relationships/image" Target="../media/image27.png"/><Relationship Id="rId15" Type="http://schemas.openxmlformats.org/officeDocument/2006/relationships/image" Target="../media/image29.png"/><Relationship Id="rId14" Type="http://schemas.openxmlformats.org/officeDocument/2006/relationships/image" Target="../media/image23.png"/><Relationship Id="rId17" Type="http://schemas.openxmlformats.org/officeDocument/2006/relationships/image" Target="../media/image33.png"/><Relationship Id="rId16" Type="http://schemas.openxmlformats.org/officeDocument/2006/relationships/image" Target="../media/image20.png"/><Relationship Id="rId19" Type="http://schemas.openxmlformats.org/officeDocument/2006/relationships/image" Target="../media/image32.png"/><Relationship Id="rId18" Type="http://schemas.openxmlformats.org/officeDocument/2006/relationships/image" Target="../media/image2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6.png"/><Relationship Id="rId3" Type="http://schemas.openxmlformats.org/officeDocument/2006/relationships/image" Target="../media/image9.png"/><Relationship Id="rId4" Type="http://schemas.openxmlformats.org/officeDocument/2006/relationships/image" Target="../media/image12.png"/><Relationship Id="rId5" Type="http://schemas.openxmlformats.org/officeDocument/2006/relationships/image" Target="../media/image42.png"/><Relationship Id="rId6" Type="http://schemas.openxmlformats.org/officeDocument/2006/relationships/image" Target="../media/image43.png"/><Relationship Id="rId7" Type="http://schemas.openxmlformats.org/officeDocument/2006/relationships/image" Target="../media/image45.png"/><Relationship Id="rId8" Type="http://schemas.openxmlformats.org/officeDocument/2006/relationships/image" Target="../media/image46.pn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247650</xdr:colOff>
      <xdr:row>0</xdr:row>
      <xdr:rowOff>85725</xdr:rowOff>
    </xdr:from>
    <xdr:ext cx="1857375" cy="1828800"/>
    <xdr:pic>
      <xdr:nvPicPr>
        <xdr:cNvPr id="0" name="image1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190500</xdr:colOff>
      <xdr:row>0</xdr:row>
      <xdr:rowOff>85725</xdr:rowOff>
    </xdr:from>
    <xdr:ext cx="1771650" cy="18288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409575</xdr:colOff>
      <xdr:row>8</xdr:row>
      <xdr:rowOff>209550</xdr:rowOff>
    </xdr:from>
    <xdr:ext cx="1543050" cy="1704975"/>
    <xdr:pic>
      <xdr:nvPicPr>
        <xdr:cNvPr id="0" name="image1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428625</xdr:colOff>
      <xdr:row>9</xdr:row>
      <xdr:rowOff>47625</xdr:rowOff>
    </xdr:from>
    <xdr:ext cx="1400175" cy="14478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409575</xdr:colOff>
      <xdr:row>17</xdr:row>
      <xdr:rowOff>85725</xdr:rowOff>
    </xdr:from>
    <xdr:ext cx="1543050" cy="1638300"/>
    <xdr:pic>
      <xdr:nvPicPr>
        <xdr:cNvPr id="0" name="image1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12</xdr:col>
      <xdr:colOff>323850</xdr:colOff>
      <xdr:row>16</xdr:row>
      <xdr:rowOff>200025</xdr:rowOff>
    </xdr:from>
    <xdr:ext cx="1638300" cy="1590675"/>
    <xdr:pic>
      <xdr:nvPicPr>
        <xdr:cNvPr id="0" name="image18.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552450</xdr:colOff>
      <xdr:row>25</xdr:row>
      <xdr:rowOff>200025</xdr:rowOff>
    </xdr:from>
    <xdr:ext cx="1400175" cy="1400175"/>
    <xdr:pic>
      <xdr:nvPicPr>
        <xdr:cNvPr id="0" name="image7.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12</xdr:col>
      <xdr:colOff>323850</xdr:colOff>
      <xdr:row>25</xdr:row>
      <xdr:rowOff>123825</xdr:rowOff>
    </xdr:from>
    <xdr:ext cx="1543050" cy="1447800"/>
    <xdr:pic>
      <xdr:nvPicPr>
        <xdr:cNvPr id="0" name="image5.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10</xdr:col>
      <xdr:colOff>457200</xdr:colOff>
      <xdr:row>33</xdr:row>
      <xdr:rowOff>66675</xdr:rowOff>
    </xdr:from>
    <xdr:ext cx="1495425" cy="1533525"/>
    <xdr:pic>
      <xdr:nvPicPr>
        <xdr:cNvPr id="0" name="image1.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12</xdr:col>
      <xdr:colOff>428625</xdr:colOff>
      <xdr:row>32</xdr:row>
      <xdr:rowOff>228600</xdr:rowOff>
    </xdr:from>
    <xdr:ext cx="1543050" cy="1533525"/>
    <xdr:pic>
      <xdr:nvPicPr>
        <xdr:cNvPr id="0" name="image10.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10</xdr:col>
      <xdr:colOff>342900</xdr:colOff>
      <xdr:row>44</xdr:row>
      <xdr:rowOff>47625</xdr:rowOff>
    </xdr:from>
    <xdr:ext cx="1466850" cy="1400175"/>
    <xdr:pic>
      <xdr:nvPicPr>
        <xdr:cNvPr id="0" name="image4.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12</xdr:col>
      <xdr:colOff>342900</xdr:colOff>
      <xdr:row>44</xdr:row>
      <xdr:rowOff>66675</xdr:rowOff>
    </xdr:from>
    <xdr:ext cx="1466850" cy="1362075"/>
    <xdr:pic>
      <xdr:nvPicPr>
        <xdr:cNvPr id="0" name="image8.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10</xdr:col>
      <xdr:colOff>342900</xdr:colOff>
      <xdr:row>53</xdr:row>
      <xdr:rowOff>76200</xdr:rowOff>
    </xdr:from>
    <xdr:ext cx="1400175" cy="1400175"/>
    <xdr:pic>
      <xdr:nvPicPr>
        <xdr:cNvPr id="0" name="image13.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12</xdr:col>
      <xdr:colOff>428625</xdr:colOff>
      <xdr:row>53</xdr:row>
      <xdr:rowOff>123825</xdr:rowOff>
    </xdr:from>
    <xdr:ext cx="1276350" cy="1362075"/>
    <xdr:pic>
      <xdr:nvPicPr>
        <xdr:cNvPr id="0" name="image12.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10</xdr:col>
      <xdr:colOff>476250</xdr:colOff>
      <xdr:row>62</xdr:row>
      <xdr:rowOff>47625</xdr:rowOff>
    </xdr:from>
    <xdr:ext cx="1200150" cy="1304925"/>
    <xdr:pic>
      <xdr:nvPicPr>
        <xdr:cNvPr id="0" name="image9.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12</xdr:col>
      <xdr:colOff>428625</xdr:colOff>
      <xdr:row>62</xdr:row>
      <xdr:rowOff>47625</xdr:rowOff>
    </xdr:from>
    <xdr:ext cx="1276350" cy="1238250"/>
    <xdr:pic>
      <xdr:nvPicPr>
        <xdr:cNvPr id="0" name="image6.png" title="Image"/>
        <xdr:cNvPicPr preferRelativeResize="0"/>
      </xdr:nvPicPr>
      <xdr:blipFill>
        <a:blip cstate="print" r:embed="rId16"/>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104775</xdr:colOff>
      <xdr:row>0</xdr:row>
      <xdr:rowOff>38100</xdr:rowOff>
    </xdr:from>
    <xdr:ext cx="1781175" cy="1800225"/>
    <xdr:pic>
      <xdr:nvPicPr>
        <xdr:cNvPr id="0" name="image17.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66675</xdr:colOff>
      <xdr:row>0</xdr:row>
      <xdr:rowOff>47625</xdr:rowOff>
    </xdr:from>
    <xdr:ext cx="1885950" cy="1866900"/>
    <xdr:pic>
      <xdr:nvPicPr>
        <xdr:cNvPr id="0" name="image19.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190500</xdr:colOff>
      <xdr:row>9</xdr:row>
      <xdr:rowOff>47625</xdr:rowOff>
    </xdr:from>
    <xdr:ext cx="1619250" cy="157162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219075</xdr:colOff>
      <xdr:row>9</xdr:row>
      <xdr:rowOff>47625</xdr:rowOff>
    </xdr:from>
    <xdr:ext cx="1581150" cy="1571625"/>
    <xdr:pic>
      <xdr:nvPicPr>
        <xdr:cNvPr id="0" name="image2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295275</xdr:colOff>
      <xdr:row>17</xdr:row>
      <xdr:rowOff>57150</xdr:rowOff>
    </xdr:from>
    <xdr:ext cx="1581150" cy="1638300"/>
    <xdr:pic>
      <xdr:nvPicPr>
        <xdr:cNvPr id="0" name="image3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12</xdr:col>
      <xdr:colOff>266700</xdr:colOff>
      <xdr:row>17</xdr:row>
      <xdr:rowOff>57150</xdr:rowOff>
    </xdr:from>
    <xdr:ext cx="1476375" cy="1571625"/>
    <xdr:pic>
      <xdr:nvPicPr>
        <xdr:cNvPr id="0" name="image26.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361950</xdr:colOff>
      <xdr:row>25</xdr:row>
      <xdr:rowOff>133350</xdr:rowOff>
    </xdr:from>
    <xdr:ext cx="1619250" cy="1524000"/>
    <xdr:pic>
      <xdr:nvPicPr>
        <xdr:cNvPr id="0" name="image37.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12</xdr:col>
      <xdr:colOff>219075</xdr:colOff>
      <xdr:row>25</xdr:row>
      <xdr:rowOff>66675</xdr:rowOff>
    </xdr:from>
    <xdr:ext cx="1524000" cy="1485900"/>
    <xdr:pic>
      <xdr:nvPicPr>
        <xdr:cNvPr id="0" name="image21.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10</xdr:col>
      <xdr:colOff>409575</xdr:colOff>
      <xdr:row>33</xdr:row>
      <xdr:rowOff>95250</xdr:rowOff>
    </xdr:from>
    <xdr:ext cx="1524000" cy="1524000"/>
    <xdr:pic>
      <xdr:nvPicPr>
        <xdr:cNvPr id="0" name="image36.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12</xdr:col>
      <xdr:colOff>323850</xdr:colOff>
      <xdr:row>33</xdr:row>
      <xdr:rowOff>95250</xdr:rowOff>
    </xdr:from>
    <xdr:ext cx="1476375" cy="1428750"/>
    <xdr:pic>
      <xdr:nvPicPr>
        <xdr:cNvPr id="0" name="image25.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10</xdr:col>
      <xdr:colOff>409575</xdr:colOff>
      <xdr:row>41</xdr:row>
      <xdr:rowOff>57150</xdr:rowOff>
    </xdr:from>
    <xdr:ext cx="1619250" cy="1571625"/>
    <xdr:pic>
      <xdr:nvPicPr>
        <xdr:cNvPr id="0" name="image22.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12</xdr:col>
      <xdr:colOff>371475</xdr:colOff>
      <xdr:row>41</xdr:row>
      <xdr:rowOff>66675</xdr:rowOff>
    </xdr:from>
    <xdr:ext cx="1276350" cy="1323975"/>
    <xdr:pic>
      <xdr:nvPicPr>
        <xdr:cNvPr id="0" name="image27.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10</xdr:col>
      <xdr:colOff>371475</xdr:colOff>
      <xdr:row>49</xdr:row>
      <xdr:rowOff>19050</xdr:rowOff>
    </xdr:from>
    <xdr:ext cx="1695450" cy="1638300"/>
    <xdr:pic>
      <xdr:nvPicPr>
        <xdr:cNvPr id="0" name="image30.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12</xdr:col>
      <xdr:colOff>304800</xdr:colOff>
      <xdr:row>48</xdr:row>
      <xdr:rowOff>161925</xdr:rowOff>
    </xdr:from>
    <xdr:ext cx="1524000" cy="1524000"/>
    <xdr:pic>
      <xdr:nvPicPr>
        <xdr:cNvPr id="0" name="image23.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10</xdr:col>
      <xdr:colOff>495300</xdr:colOff>
      <xdr:row>57</xdr:row>
      <xdr:rowOff>47625</xdr:rowOff>
    </xdr:from>
    <xdr:ext cx="1695450" cy="1571625"/>
    <xdr:pic>
      <xdr:nvPicPr>
        <xdr:cNvPr id="0" name="image29.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12</xdr:col>
      <xdr:colOff>371475</xdr:colOff>
      <xdr:row>57</xdr:row>
      <xdr:rowOff>123825</xdr:rowOff>
    </xdr:from>
    <xdr:ext cx="1428750" cy="1428750"/>
    <xdr:pic>
      <xdr:nvPicPr>
        <xdr:cNvPr id="0" name="image20.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10</xdr:col>
      <xdr:colOff>619125</xdr:colOff>
      <xdr:row>65</xdr:row>
      <xdr:rowOff>57150</xdr:rowOff>
    </xdr:from>
    <xdr:ext cx="1476375" cy="1524000"/>
    <xdr:pic>
      <xdr:nvPicPr>
        <xdr:cNvPr id="0" name="image33.png" title="Image"/>
        <xdr:cNvPicPr preferRelativeResize="0"/>
      </xdr:nvPicPr>
      <xdr:blipFill>
        <a:blip cstate="print" r:embed="rId17"/>
        <a:stretch>
          <a:fillRect/>
        </a:stretch>
      </xdr:blipFill>
      <xdr:spPr>
        <a:prstGeom prst="rect">
          <a:avLst/>
        </a:prstGeom>
        <a:noFill/>
      </xdr:spPr>
    </xdr:pic>
    <xdr:clientData fLocksWithSheet="0"/>
  </xdr:oneCellAnchor>
  <xdr:oneCellAnchor>
    <xdr:from>
      <xdr:col>12</xdr:col>
      <xdr:colOff>390525</xdr:colOff>
      <xdr:row>65</xdr:row>
      <xdr:rowOff>57150</xdr:rowOff>
    </xdr:from>
    <xdr:ext cx="1333500" cy="1323975"/>
    <xdr:pic>
      <xdr:nvPicPr>
        <xdr:cNvPr id="0" name="image28.png" title="Image"/>
        <xdr:cNvPicPr preferRelativeResize="0"/>
      </xdr:nvPicPr>
      <xdr:blipFill>
        <a:blip cstate="print" r:embed="rId18"/>
        <a:stretch>
          <a:fillRect/>
        </a:stretch>
      </xdr:blipFill>
      <xdr:spPr>
        <a:prstGeom prst="rect">
          <a:avLst/>
        </a:prstGeom>
        <a:noFill/>
      </xdr:spPr>
    </xdr:pic>
    <xdr:clientData fLocksWithSheet="0"/>
  </xdr:oneCellAnchor>
  <xdr:oneCellAnchor>
    <xdr:from>
      <xdr:col>10</xdr:col>
      <xdr:colOff>495300</xdr:colOff>
      <xdr:row>81</xdr:row>
      <xdr:rowOff>85725</xdr:rowOff>
    </xdr:from>
    <xdr:ext cx="1581150" cy="1590675"/>
    <xdr:pic>
      <xdr:nvPicPr>
        <xdr:cNvPr id="0" name="image32.png" title="Image"/>
        <xdr:cNvPicPr preferRelativeResize="0"/>
      </xdr:nvPicPr>
      <xdr:blipFill>
        <a:blip cstate="print" r:embed="rId19"/>
        <a:stretch>
          <a:fillRect/>
        </a:stretch>
      </xdr:blipFill>
      <xdr:spPr>
        <a:prstGeom prst="rect">
          <a:avLst/>
        </a:prstGeom>
        <a:noFill/>
      </xdr:spPr>
    </xdr:pic>
    <xdr:clientData fLocksWithSheet="0"/>
  </xdr:oneCellAnchor>
  <xdr:oneCellAnchor>
    <xdr:from>
      <xdr:col>12</xdr:col>
      <xdr:colOff>457200</xdr:colOff>
      <xdr:row>81</xdr:row>
      <xdr:rowOff>66675</xdr:rowOff>
    </xdr:from>
    <xdr:ext cx="1466850" cy="1447800"/>
    <xdr:pic>
      <xdr:nvPicPr>
        <xdr:cNvPr id="0" name="image35.png" title="Image"/>
        <xdr:cNvPicPr preferRelativeResize="0"/>
      </xdr:nvPicPr>
      <xdr:blipFill>
        <a:blip cstate="print" r:embed="rId20"/>
        <a:stretch>
          <a:fillRect/>
        </a:stretch>
      </xdr:blipFill>
      <xdr:spPr>
        <a:prstGeom prst="rect">
          <a:avLst/>
        </a:prstGeom>
        <a:noFill/>
      </xdr:spPr>
    </xdr:pic>
    <xdr:clientData fLocksWithSheet="0"/>
  </xdr:oneCellAnchor>
  <xdr:oneCellAnchor>
    <xdr:from>
      <xdr:col>10</xdr:col>
      <xdr:colOff>609600</xdr:colOff>
      <xdr:row>89</xdr:row>
      <xdr:rowOff>123825</xdr:rowOff>
    </xdr:from>
    <xdr:ext cx="1638300" cy="1590675"/>
    <xdr:pic>
      <xdr:nvPicPr>
        <xdr:cNvPr id="0" name="image38.png" title="Image"/>
        <xdr:cNvPicPr preferRelativeResize="0"/>
      </xdr:nvPicPr>
      <xdr:blipFill>
        <a:blip cstate="print" r:embed="rId21"/>
        <a:stretch>
          <a:fillRect/>
        </a:stretch>
      </xdr:blipFill>
      <xdr:spPr>
        <a:prstGeom prst="rect">
          <a:avLst/>
        </a:prstGeom>
        <a:noFill/>
      </xdr:spPr>
    </xdr:pic>
    <xdr:clientData fLocksWithSheet="0"/>
  </xdr:oneCellAnchor>
  <xdr:oneCellAnchor>
    <xdr:from>
      <xdr:col>12</xdr:col>
      <xdr:colOff>400050</xdr:colOff>
      <xdr:row>89</xdr:row>
      <xdr:rowOff>161925</xdr:rowOff>
    </xdr:from>
    <xdr:ext cx="1581150" cy="1533525"/>
    <xdr:pic>
      <xdr:nvPicPr>
        <xdr:cNvPr id="0" name="image34.png" title="Image"/>
        <xdr:cNvPicPr preferRelativeResize="0"/>
      </xdr:nvPicPr>
      <xdr:blipFill>
        <a:blip cstate="print" r:embed="rId22"/>
        <a:stretch>
          <a:fillRect/>
        </a:stretch>
      </xdr:blipFill>
      <xdr:spPr>
        <a:prstGeom prst="rect">
          <a:avLst/>
        </a:prstGeom>
        <a:noFill/>
      </xdr:spPr>
    </xdr:pic>
    <xdr:clientData fLocksWithSheet="0"/>
  </xdr:oneCellAnchor>
  <xdr:oneCellAnchor>
    <xdr:from>
      <xdr:col>10</xdr:col>
      <xdr:colOff>552450</xdr:colOff>
      <xdr:row>97</xdr:row>
      <xdr:rowOff>142875</xdr:rowOff>
    </xdr:from>
    <xdr:ext cx="1543050" cy="1447800"/>
    <xdr:pic>
      <xdr:nvPicPr>
        <xdr:cNvPr id="0" name="image40.png" title="Image"/>
        <xdr:cNvPicPr preferRelativeResize="0"/>
      </xdr:nvPicPr>
      <xdr:blipFill>
        <a:blip cstate="print" r:embed="rId23"/>
        <a:stretch>
          <a:fillRect/>
        </a:stretch>
      </xdr:blipFill>
      <xdr:spPr>
        <a:prstGeom prst="rect">
          <a:avLst/>
        </a:prstGeom>
        <a:noFill/>
      </xdr:spPr>
    </xdr:pic>
    <xdr:clientData fLocksWithSheet="0"/>
  </xdr:oneCellAnchor>
  <xdr:oneCellAnchor>
    <xdr:from>
      <xdr:col>12</xdr:col>
      <xdr:colOff>514350</xdr:colOff>
      <xdr:row>97</xdr:row>
      <xdr:rowOff>161925</xdr:rowOff>
    </xdr:from>
    <xdr:ext cx="1333500" cy="1362075"/>
    <xdr:pic>
      <xdr:nvPicPr>
        <xdr:cNvPr id="0" name="image39.png" title="Image"/>
        <xdr:cNvPicPr preferRelativeResize="0"/>
      </xdr:nvPicPr>
      <xdr:blipFill>
        <a:blip cstate="print" r:embed="rId24"/>
        <a:stretch>
          <a:fillRect/>
        </a:stretch>
      </xdr:blipFill>
      <xdr:spPr>
        <a:prstGeom prst="rect">
          <a:avLst/>
        </a:prstGeom>
        <a:noFill/>
      </xdr:spPr>
    </xdr:pic>
    <xdr:clientData fLocksWithSheet="0"/>
  </xdr:oneCellAnchor>
  <xdr:oneCellAnchor>
    <xdr:from>
      <xdr:col>10</xdr:col>
      <xdr:colOff>657225</xdr:colOff>
      <xdr:row>72</xdr:row>
      <xdr:rowOff>200025</xdr:rowOff>
    </xdr:from>
    <xdr:ext cx="1371600" cy="1362075"/>
    <xdr:pic>
      <xdr:nvPicPr>
        <xdr:cNvPr id="0" name="image44.png" title="Image"/>
        <xdr:cNvPicPr preferRelativeResize="0"/>
      </xdr:nvPicPr>
      <xdr:blipFill>
        <a:blip cstate="print" r:embed="rId25"/>
        <a:stretch>
          <a:fillRect/>
        </a:stretch>
      </xdr:blipFill>
      <xdr:spPr>
        <a:prstGeom prst="rect">
          <a:avLst/>
        </a:prstGeom>
        <a:noFill/>
      </xdr:spPr>
    </xdr:pic>
    <xdr:clientData fLocksWithSheet="0"/>
  </xdr:oneCellAnchor>
  <xdr:oneCellAnchor>
    <xdr:from>
      <xdr:col>12</xdr:col>
      <xdr:colOff>428625</xdr:colOff>
      <xdr:row>73</xdr:row>
      <xdr:rowOff>19050</xdr:rowOff>
    </xdr:from>
    <xdr:ext cx="1276350" cy="1276350"/>
    <xdr:pic>
      <xdr:nvPicPr>
        <xdr:cNvPr id="0" name="image41.png" title="Image"/>
        <xdr:cNvPicPr preferRelativeResize="0"/>
      </xdr:nvPicPr>
      <xdr:blipFill>
        <a:blip cstate="print" r:embed="rId26"/>
        <a:stretch>
          <a:fillRect/>
        </a:stretch>
      </xdr:blipFill>
      <xdr:spPr>
        <a:prstGeom prst="rect">
          <a:avLst/>
        </a:prstGeom>
        <a:noFill/>
      </xdr:spPr>
    </xdr:pic>
    <xdr:clientData fLocksWithSheet="0"/>
  </xdr:oneCellAnchor>
  <xdr:oneCellAnchor>
    <xdr:from>
      <xdr:col>10</xdr:col>
      <xdr:colOff>657225</xdr:colOff>
      <xdr:row>106</xdr:row>
      <xdr:rowOff>28575</xdr:rowOff>
    </xdr:from>
    <xdr:ext cx="1371600" cy="1485900"/>
    <xdr:pic>
      <xdr:nvPicPr>
        <xdr:cNvPr id="0" name="image42.png" title="Image"/>
        <xdr:cNvPicPr preferRelativeResize="0"/>
      </xdr:nvPicPr>
      <xdr:blipFill>
        <a:blip cstate="print" r:embed="rId27"/>
        <a:stretch>
          <a:fillRect/>
        </a:stretch>
      </xdr:blipFill>
      <xdr:spPr>
        <a:prstGeom prst="rect">
          <a:avLst/>
        </a:prstGeom>
        <a:noFill/>
      </xdr:spPr>
    </xdr:pic>
    <xdr:clientData fLocksWithSheet="0"/>
  </xdr:oneCellAnchor>
  <xdr:oneCellAnchor>
    <xdr:from>
      <xdr:col>12</xdr:col>
      <xdr:colOff>457200</xdr:colOff>
      <xdr:row>106</xdr:row>
      <xdr:rowOff>28575</xdr:rowOff>
    </xdr:from>
    <xdr:ext cx="1333500" cy="1428750"/>
    <xdr:pic>
      <xdr:nvPicPr>
        <xdr:cNvPr id="0" name="image43.png" title="Image"/>
        <xdr:cNvPicPr preferRelativeResize="0"/>
      </xdr:nvPicPr>
      <xdr:blipFill>
        <a:blip cstate="print" r:embed="rId28"/>
        <a:stretch>
          <a:fillRect/>
        </a:stretch>
      </xdr:blipFill>
      <xdr:spPr>
        <a:prstGeom prst="rect">
          <a:avLst/>
        </a:prstGeom>
        <a:noFill/>
      </xdr:spPr>
    </xdr:pic>
    <xdr:clientData fLocksWithSheet="0"/>
  </xdr:oneCellAnchor>
  <xdr:oneCellAnchor>
    <xdr:from>
      <xdr:col>10</xdr:col>
      <xdr:colOff>657225</xdr:colOff>
      <xdr:row>114</xdr:row>
      <xdr:rowOff>123825</xdr:rowOff>
    </xdr:from>
    <xdr:ext cx="1371600" cy="1362075"/>
    <xdr:pic>
      <xdr:nvPicPr>
        <xdr:cNvPr id="0" name="image45.png" title="Image"/>
        <xdr:cNvPicPr preferRelativeResize="0"/>
      </xdr:nvPicPr>
      <xdr:blipFill>
        <a:blip cstate="print" r:embed="rId29"/>
        <a:stretch>
          <a:fillRect/>
        </a:stretch>
      </xdr:blipFill>
      <xdr:spPr>
        <a:prstGeom prst="rect">
          <a:avLst/>
        </a:prstGeom>
        <a:noFill/>
      </xdr:spPr>
    </xdr:pic>
    <xdr:clientData fLocksWithSheet="0"/>
  </xdr:oneCellAnchor>
  <xdr:oneCellAnchor>
    <xdr:from>
      <xdr:col>12</xdr:col>
      <xdr:colOff>447675</xdr:colOff>
      <xdr:row>114</xdr:row>
      <xdr:rowOff>190500</xdr:rowOff>
    </xdr:from>
    <xdr:ext cx="1276350" cy="1238250"/>
    <xdr:pic>
      <xdr:nvPicPr>
        <xdr:cNvPr id="0" name="image46.png" title="Image"/>
        <xdr:cNvPicPr preferRelativeResize="0"/>
      </xdr:nvPicPr>
      <xdr:blipFill>
        <a:blip cstate="print" r:embed="rId30"/>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552450</xdr:colOff>
      <xdr:row>1</xdr:row>
      <xdr:rowOff>28575</xdr:rowOff>
    </xdr:from>
    <xdr:ext cx="1400175" cy="1400175"/>
    <xdr:pic>
      <xdr:nvPicPr>
        <xdr:cNvPr id="0" name="image1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781050</xdr:colOff>
      <xdr:row>9</xdr:row>
      <xdr:rowOff>66675</xdr:rowOff>
    </xdr:from>
    <xdr:ext cx="1333500" cy="1304925"/>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838200</xdr:colOff>
      <xdr:row>9</xdr:row>
      <xdr:rowOff>66675</xdr:rowOff>
    </xdr:from>
    <xdr:ext cx="1200150" cy="1304925"/>
    <xdr:pic>
      <xdr:nvPicPr>
        <xdr:cNvPr id="0" name="image9.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13</xdr:col>
      <xdr:colOff>9525</xdr:colOff>
      <xdr:row>1</xdr:row>
      <xdr:rowOff>47625</xdr:rowOff>
    </xdr:from>
    <xdr:ext cx="1276350" cy="1362075"/>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609600</xdr:colOff>
      <xdr:row>24</xdr:row>
      <xdr:rowOff>104775</xdr:rowOff>
    </xdr:from>
    <xdr:ext cx="1371600" cy="1485900"/>
    <xdr:pic>
      <xdr:nvPicPr>
        <xdr:cNvPr id="0" name="image4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12</xdr:col>
      <xdr:colOff>419100</xdr:colOff>
      <xdr:row>24</xdr:row>
      <xdr:rowOff>104775</xdr:rowOff>
    </xdr:from>
    <xdr:ext cx="1333500" cy="1428750"/>
    <xdr:pic>
      <xdr:nvPicPr>
        <xdr:cNvPr id="0" name="image43.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609600</xdr:colOff>
      <xdr:row>32</xdr:row>
      <xdr:rowOff>200025</xdr:rowOff>
    </xdr:from>
    <xdr:ext cx="1371600" cy="1362075"/>
    <xdr:pic>
      <xdr:nvPicPr>
        <xdr:cNvPr id="0" name="image45.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12</xdr:col>
      <xdr:colOff>400050</xdr:colOff>
      <xdr:row>33</xdr:row>
      <xdr:rowOff>57150</xdr:rowOff>
    </xdr:from>
    <xdr:ext cx="1276350" cy="1238250"/>
    <xdr:pic>
      <xdr:nvPicPr>
        <xdr:cNvPr id="0" name="image46.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295275</xdr:colOff>
      <xdr:row>169</xdr:row>
      <xdr:rowOff>257175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2" width="20.71"/>
    <col customWidth="1" min="3" max="3" width="15.43"/>
    <col customWidth="1" min="4" max="4" width="9.14"/>
    <col customWidth="1" min="5" max="5" width="21.0"/>
    <col customWidth="1" min="6" max="6" width="8.86"/>
    <col customWidth="1" min="7" max="7" width="20.71"/>
    <col customWidth="1" min="8" max="8" width="22.43"/>
    <col customWidth="1" min="9" max="9" width="20.14"/>
    <col customWidth="1" min="10" max="10" width="15.0"/>
    <col customWidth="1" min="11" max="11" width="587.71"/>
    <col customWidth="1" min="12" max="12" width="567.71"/>
    <col customWidth="1" min="13" max="13" width="39.14"/>
    <col customWidth="1" min="14" max="14" width="38.57"/>
    <col customWidth="1" min="15" max="15" width="48.43"/>
    <col customWidth="1" min="16" max="16" width="41.43"/>
    <col customWidth="1" min="17" max="17" width="23.14"/>
    <col customWidth="1" min="18" max="18" width="21.0"/>
    <col customWidth="1" min="19" max="19" width="85.86"/>
    <col customWidth="1" min="20" max="20" width="97.57"/>
    <col customWidth="1" min="21" max="21" width="32.29"/>
    <col customWidth="1" min="22" max="22" width="117.43"/>
    <col customWidth="1" min="23" max="23" width="11.43"/>
    <col customWidth="1" min="24" max="25" width="595.86"/>
    <col customWidth="1" min="26" max="26" width="11.43"/>
    <col customWidth="1" min="27" max="27" width="13.29"/>
    <col customWidth="1" min="28" max="28" width="10.86"/>
    <col customWidth="1" min="29" max="29" width="12.71"/>
    <col customWidth="1" min="30" max="30" width="13.29"/>
    <col customWidth="1" min="31" max="31" width="15.14"/>
    <col customWidth="1" min="32" max="32" width="10.14"/>
    <col customWidth="1" min="33" max="33" width="12.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row>
    <row r="2">
      <c r="A2" s="1" t="s">
        <v>33</v>
      </c>
      <c r="B2" s="1" t="s">
        <v>34</v>
      </c>
      <c r="C2" s="1" t="s">
        <v>35</v>
      </c>
      <c r="D2" s="1" t="s">
        <v>3</v>
      </c>
      <c r="E2" s="1" t="s">
        <v>4</v>
      </c>
      <c r="F2" s="1" t="s">
        <v>5</v>
      </c>
      <c r="G2" s="1" t="s">
        <v>36</v>
      </c>
      <c r="H2" s="1" t="s">
        <v>37</v>
      </c>
      <c r="I2" s="1" t="s">
        <v>38</v>
      </c>
      <c r="J2" s="1" t="s">
        <v>39</v>
      </c>
      <c r="K2" s="1" t="s">
        <v>40</v>
      </c>
      <c r="L2" s="1" t="s">
        <v>41</v>
      </c>
      <c r="M2" s="1" t="s">
        <v>42</v>
      </c>
      <c r="N2" s="1" t="s">
        <v>43</v>
      </c>
      <c r="O2" s="1" t="s">
        <v>44</v>
      </c>
      <c r="P2" s="1" t="s">
        <v>45</v>
      </c>
      <c r="Q2" s="1" t="s">
        <v>46</v>
      </c>
      <c r="R2" s="1" t="s">
        <v>47</v>
      </c>
      <c r="S2" s="1" t="s">
        <v>48</v>
      </c>
      <c r="T2" s="1" t="s">
        <v>49</v>
      </c>
      <c r="U2" s="1" t="s">
        <v>50</v>
      </c>
      <c r="V2" s="1" t="s">
        <v>51</v>
      </c>
      <c r="W2" s="1" t="s">
        <v>22</v>
      </c>
      <c r="X2" s="1" t="s">
        <v>23</v>
      </c>
      <c r="Y2" s="1" t="s">
        <v>24</v>
      </c>
      <c r="Z2" s="1" t="s">
        <v>25</v>
      </c>
      <c r="AA2" s="1" t="s">
        <v>26</v>
      </c>
      <c r="AB2" s="1" t="s">
        <v>27</v>
      </c>
      <c r="AC2" s="1" t="s">
        <v>28</v>
      </c>
      <c r="AD2" s="1" t="s">
        <v>29</v>
      </c>
      <c r="AE2" s="1" t="s">
        <v>30</v>
      </c>
      <c r="AF2" s="1" t="s">
        <v>31</v>
      </c>
      <c r="AG2" s="1" t="s">
        <v>32</v>
      </c>
    </row>
    <row r="3">
      <c r="A3" s="2"/>
      <c r="B3" s="2"/>
      <c r="D3" s="3"/>
      <c r="E3" s="3"/>
      <c r="G3" s="2"/>
      <c r="Q3" s="4"/>
    </row>
    <row r="4">
      <c r="A4" s="2"/>
      <c r="B4" s="2"/>
      <c r="D4" s="3"/>
      <c r="E4" s="3"/>
      <c r="G4" s="2"/>
      <c r="Q4" s="4"/>
    </row>
    <row r="5">
      <c r="A5" s="2"/>
      <c r="B5" s="2"/>
      <c r="D5" s="3"/>
      <c r="E5" s="3"/>
      <c r="G5" s="2"/>
      <c r="Q5" s="4"/>
    </row>
    <row r="6">
      <c r="A6" s="2">
        <v>44159.068923611114</v>
      </c>
      <c r="B6" s="2">
        <v>44159.07113425926</v>
      </c>
      <c r="C6" s="1" t="s">
        <v>52</v>
      </c>
      <c r="D6" s="3">
        <v>100.0</v>
      </c>
      <c r="E6" s="3">
        <v>191.0</v>
      </c>
      <c r="F6" s="5" t="s">
        <v>53</v>
      </c>
      <c r="G6" s="2">
        <v>44159.07114583333</v>
      </c>
      <c r="H6" s="1" t="s">
        <v>54</v>
      </c>
      <c r="I6" s="1" t="s">
        <v>55</v>
      </c>
      <c r="J6" s="1" t="s">
        <v>56</v>
      </c>
      <c r="K6" s="1" t="s">
        <v>57</v>
      </c>
      <c r="L6" s="1" t="s">
        <v>58</v>
      </c>
      <c r="M6" s="1" t="s">
        <v>59</v>
      </c>
      <c r="N6" s="1" t="s">
        <v>60</v>
      </c>
      <c r="O6" s="1" t="s">
        <v>61</v>
      </c>
      <c r="P6" s="1" t="s">
        <v>62</v>
      </c>
      <c r="Q6" s="4">
        <v>24.0</v>
      </c>
      <c r="R6" s="1" t="s">
        <v>63</v>
      </c>
      <c r="S6" s="1" t="s">
        <v>64</v>
      </c>
      <c r="T6" s="1" t="s">
        <v>65</v>
      </c>
      <c r="U6" s="1" t="s">
        <v>64</v>
      </c>
      <c r="V6" s="1" t="s">
        <v>66</v>
      </c>
      <c r="W6" s="5" t="s">
        <v>67</v>
      </c>
      <c r="X6" s="1" t="s">
        <v>68</v>
      </c>
      <c r="Y6" s="1" t="s">
        <v>69</v>
      </c>
      <c r="Z6" s="1" t="s">
        <v>70</v>
      </c>
      <c r="AA6" s="1" t="s">
        <v>71</v>
      </c>
      <c r="AB6" s="1" t="s">
        <v>72</v>
      </c>
      <c r="AC6" s="1" t="s">
        <v>73</v>
      </c>
      <c r="AD6" s="1" t="s">
        <v>74</v>
      </c>
      <c r="AE6" s="1" t="s">
        <v>74</v>
      </c>
      <c r="AF6" s="1" t="s">
        <v>75</v>
      </c>
      <c r="AG6" s="1" t="s">
        <v>75</v>
      </c>
    </row>
    <row r="7">
      <c r="A7" s="2">
        <v>44159.06731481481</v>
      </c>
      <c r="B7" s="2">
        <v>44159.07665509259</v>
      </c>
      <c r="C7" s="1" t="s">
        <v>76</v>
      </c>
      <c r="D7" s="3">
        <v>100.0</v>
      </c>
      <c r="E7" s="3">
        <v>807.0</v>
      </c>
      <c r="F7" s="5" t="s">
        <v>53</v>
      </c>
      <c r="G7" s="2">
        <v>44159.07665509259</v>
      </c>
      <c r="H7" s="1" t="s">
        <v>77</v>
      </c>
      <c r="I7" s="1" t="s">
        <v>78</v>
      </c>
      <c r="J7" s="1" t="s">
        <v>56</v>
      </c>
      <c r="K7" s="1" t="s">
        <v>57</v>
      </c>
      <c r="L7" s="1" t="s">
        <v>58</v>
      </c>
      <c r="M7" s="1" t="s">
        <v>59</v>
      </c>
      <c r="N7" s="1" t="s">
        <v>79</v>
      </c>
      <c r="O7" s="1" t="s">
        <v>80</v>
      </c>
      <c r="P7" s="1" t="s">
        <v>81</v>
      </c>
      <c r="Q7" s="4">
        <v>39.0</v>
      </c>
      <c r="R7" s="1" t="s">
        <v>63</v>
      </c>
      <c r="S7" s="1" t="s">
        <v>82</v>
      </c>
      <c r="T7" s="1" t="s">
        <v>65</v>
      </c>
      <c r="U7" s="1" t="s">
        <v>83</v>
      </c>
      <c r="V7" s="1" t="s">
        <v>84</v>
      </c>
      <c r="W7" s="5" t="s">
        <v>85</v>
      </c>
      <c r="X7" s="1" t="s">
        <v>86</v>
      </c>
      <c r="Y7" s="1" t="s">
        <v>87</v>
      </c>
      <c r="Z7" s="1" t="s">
        <v>88</v>
      </c>
      <c r="AA7" s="1" t="s">
        <v>89</v>
      </c>
      <c r="AB7" s="1" t="s">
        <v>90</v>
      </c>
      <c r="AC7" s="1" t="s">
        <v>71</v>
      </c>
      <c r="AD7" s="1" t="s">
        <v>91</v>
      </c>
      <c r="AE7" s="1" t="s">
        <v>92</v>
      </c>
      <c r="AF7" s="1" t="s">
        <v>93</v>
      </c>
      <c r="AG7" s="1" t="s">
        <v>94</v>
      </c>
    </row>
    <row r="8">
      <c r="A8" s="2">
        <v>44159.07252314815</v>
      </c>
      <c r="B8" s="2">
        <v>44159.08174768519</v>
      </c>
      <c r="C8" s="1" t="s">
        <v>76</v>
      </c>
      <c r="D8" s="3">
        <v>100.0</v>
      </c>
      <c r="E8" s="3">
        <v>797.0</v>
      </c>
      <c r="F8" s="5" t="s">
        <v>53</v>
      </c>
      <c r="G8" s="2">
        <v>44159.08175925926</v>
      </c>
      <c r="H8" s="1" t="s">
        <v>95</v>
      </c>
      <c r="I8" s="1" t="s">
        <v>78</v>
      </c>
      <c r="J8" s="1" t="s">
        <v>56</v>
      </c>
      <c r="K8" s="1" t="s">
        <v>57</v>
      </c>
      <c r="L8" s="1" t="s">
        <v>58</v>
      </c>
      <c r="M8" s="1" t="s">
        <v>59</v>
      </c>
      <c r="N8" s="1" t="s">
        <v>79</v>
      </c>
      <c r="O8" s="1" t="s">
        <v>96</v>
      </c>
      <c r="P8" s="1" t="s">
        <v>97</v>
      </c>
      <c r="Q8" s="4">
        <v>35.0</v>
      </c>
      <c r="R8" s="1" t="s">
        <v>98</v>
      </c>
      <c r="S8" s="1" t="s">
        <v>64</v>
      </c>
      <c r="T8" s="1" t="s">
        <v>65</v>
      </c>
      <c r="U8" s="1" t="s">
        <v>83</v>
      </c>
      <c r="V8" s="1" t="s">
        <v>99</v>
      </c>
      <c r="W8" s="5" t="s">
        <v>100</v>
      </c>
      <c r="X8" s="1" t="s">
        <v>101</v>
      </c>
      <c r="Y8" s="1" t="s">
        <v>102</v>
      </c>
      <c r="Z8" s="1" t="s">
        <v>103</v>
      </c>
      <c r="AA8" s="1" t="s">
        <v>75</v>
      </c>
      <c r="AB8" s="1" t="s">
        <v>104</v>
      </c>
      <c r="AC8" s="1" t="s">
        <v>105</v>
      </c>
      <c r="AD8" s="1" t="s">
        <v>106</v>
      </c>
      <c r="AE8" s="1" t="s">
        <v>73</v>
      </c>
      <c r="AF8" s="1" t="s">
        <v>75</v>
      </c>
      <c r="AG8" s="1" t="s">
        <v>91</v>
      </c>
    </row>
    <row r="9">
      <c r="A9" s="2">
        <v>44159.07361111111</v>
      </c>
      <c r="B9" s="2">
        <v>44159.086539351854</v>
      </c>
      <c r="C9" s="1" t="s">
        <v>76</v>
      </c>
      <c r="D9" s="3">
        <v>100.0</v>
      </c>
      <c r="E9" s="6">
        <v>1116.0</v>
      </c>
      <c r="F9" s="5" t="s">
        <v>53</v>
      </c>
      <c r="G9" s="2">
        <v>44159.086539351854</v>
      </c>
      <c r="H9" s="1" t="s">
        <v>107</v>
      </c>
      <c r="I9" s="1" t="s">
        <v>78</v>
      </c>
      <c r="J9" s="1" t="s">
        <v>56</v>
      </c>
      <c r="K9" s="1" t="s">
        <v>57</v>
      </c>
      <c r="L9" s="1" t="s">
        <v>58</v>
      </c>
      <c r="M9" s="1" t="s">
        <v>59</v>
      </c>
      <c r="N9" s="1" t="s">
        <v>79</v>
      </c>
      <c r="O9" s="1" t="s">
        <v>80</v>
      </c>
      <c r="P9" s="1" t="s">
        <v>97</v>
      </c>
      <c r="Q9" s="4">
        <v>34.0</v>
      </c>
      <c r="R9" s="1" t="s">
        <v>98</v>
      </c>
      <c r="S9" s="1" t="s">
        <v>64</v>
      </c>
      <c r="T9" s="1" t="s">
        <v>65</v>
      </c>
      <c r="U9" s="1" t="s">
        <v>64</v>
      </c>
      <c r="V9" s="1" t="s">
        <v>108</v>
      </c>
      <c r="W9" s="5" t="s">
        <v>109</v>
      </c>
      <c r="X9" s="1" t="s">
        <v>110</v>
      </c>
      <c r="Y9" s="1" t="s">
        <v>111</v>
      </c>
      <c r="Z9" s="1" t="s">
        <v>112</v>
      </c>
      <c r="AA9" s="1" t="s">
        <v>113</v>
      </c>
      <c r="AB9" s="1" t="s">
        <v>72</v>
      </c>
      <c r="AC9" s="1" t="s">
        <v>114</v>
      </c>
      <c r="AD9" s="1" t="s">
        <v>115</v>
      </c>
      <c r="AE9" s="1" t="s">
        <v>105</v>
      </c>
      <c r="AF9" s="1" t="s">
        <v>91</v>
      </c>
      <c r="AG9" s="1" t="s">
        <v>116</v>
      </c>
    </row>
    <row r="10">
      <c r="A10" s="2">
        <v>44159.07434027778</v>
      </c>
      <c r="B10" s="2">
        <v>44159.09241898148</v>
      </c>
      <c r="C10" s="1" t="s">
        <v>76</v>
      </c>
      <c r="D10" s="3">
        <v>100.0</v>
      </c>
      <c r="E10" s="6">
        <v>1562.0</v>
      </c>
      <c r="F10" s="5" t="s">
        <v>53</v>
      </c>
      <c r="G10" s="2">
        <v>44159.09243055555</v>
      </c>
      <c r="H10" s="1" t="s">
        <v>117</v>
      </c>
      <c r="I10" s="1" t="s">
        <v>78</v>
      </c>
      <c r="J10" s="1" t="s">
        <v>56</v>
      </c>
      <c r="K10" s="1" t="s">
        <v>57</v>
      </c>
      <c r="L10" s="1" t="s">
        <v>58</v>
      </c>
      <c r="M10" s="1" t="s">
        <v>59</v>
      </c>
      <c r="N10" s="1" t="s">
        <v>118</v>
      </c>
      <c r="O10" s="1" t="s">
        <v>80</v>
      </c>
      <c r="P10" s="1" t="s">
        <v>119</v>
      </c>
      <c r="Q10" s="4">
        <v>36.0</v>
      </c>
      <c r="R10" s="1" t="s">
        <v>63</v>
      </c>
      <c r="S10" s="1" t="s">
        <v>64</v>
      </c>
      <c r="T10" s="1" t="s">
        <v>65</v>
      </c>
      <c r="U10" s="1" t="s">
        <v>64</v>
      </c>
      <c r="V10" s="1" t="s">
        <v>120</v>
      </c>
      <c r="W10" s="5" t="s">
        <v>121</v>
      </c>
      <c r="X10" s="1" t="s">
        <v>122</v>
      </c>
      <c r="Y10" s="1" t="s">
        <v>123</v>
      </c>
      <c r="Z10" s="1" t="s">
        <v>106</v>
      </c>
      <c r="AA10" s="1" t="s">
        <v>106</v>
      </c>
      <c r="AB10" s="1" t="s">
        <v>124</v>
      </c>
      <c r="AC10" s="1" t="s">
        <v>72</v>
      </c>
      <c r="AD10" s="1" t="s">
        <v>125</v>
      </c>
      <c r="AE10" s="1" t="s">
        <v>126</v>
      </c>
      <c r="AF10" s="1" t="s">
        <v>127</v>
      </c>
      <c r="AG10" s="1" t="s">
        <v>128</v>
      </c>
    </row>
    <row r="11">
      <c r="A11" s="2">
        <v>44159.08681712963</v>
      </c>
      <c r="B11" s="2">
        <v>44159.094560185185</v>
      </c>
      <c r="C11" s="1" t="s">
        <v>76</v>
      </c>
      <c r="D11" s="3">
        <v>100.0</v>
      </c>
      <c r="E11" s="3">
        <v>668.0</v>
      </c>
      <c r="F11" s="5" t="s">
        <v>53</v>
      </c>
      <c r="G11" s="2">
        <v>44159.094560185185</v>
      </c>
      <c r="H11" s="1" t="s">
        <v>129</v>
      </c>
      <c r="I11" s="1" t="s">
        <v>78</v>
      </c>
      <c r="J11" s="1" t="s">
        <v>56</v>
      </c>
      <c r="K11" s="1" t="s">
        <v>57</v>
      </c>
      <c r="L11" s="1" t="s">
        <v>58</v>
      </c>
      <c r="M11" s="1" t="s">
        <v>59</v>
      </c>
      <c r="N11" s="1" t="s">
        <v>79</v>
      </c>
      <c r="O11" s="1" t="s">
        <v>80</v>
      </c>
      <c r="P11" s="1" t="s">
        <v>97</v>
      </c>
      <c r="Q11" s="4">
        <v>30.0</v>
      </c>
      <c r="R11" s="1" t="s">
        <v>98</v>
      </c>
      <c r="S11" s="1" t="s">
        <v>64</v>
      </c>
      <c r="T11" s="1" t="s">
        <v>65</v>
      </c>
      <c r="U11" s="1" t="s">
        <v>64</v>
      </c>
      <c r="V11" s="1" t="s">
        <v>130</v>
      </c>
      <c r="W11" s="5" t="s">
        <v>131</v>
      </c>
      <c r="X11" s="1" t="s">
        <v>132</v>
      </c>
      <c r="Y11" s="1" t="s">
        <v>133</v>
      </c>
      <c r="Z11" s="1" t="s">
        <v>134</v>
      </c>
      <c r="AA11" s="1" t="s">
        <v>135</v>
      </c>
      <c r="AB11" s="1" t="s">
        <v>136</v>
      </c>
      <c r="AC11" s="1" t="s">
        <v>137</v>
      </c>
      <c r="AD11" s="1" t="s">
        <v>138</v>
      </c>
      <c r="AE11" s="1" t="s">
        <v>105</v>
      </c>
      <c r="AF11" s="1" t="s">
        <v>139</v>
      </c>
      <c r="AG11" s="1" t="s">
        <v>139</v>
      </c>
    </row>
    <row r="12">
      <c r="A12" s="2">
        <v>44159.085127314815</v>
      </c>
      <c r="B12" s="2">
        <v>44159.096238425926</v>
      </c>
      <c r="C12" s="1" t="s">
        <v>76</v>
      </c>
      <c r="D12" s="3">
        <v>100.0</v>
      </c>
      <c r="E12" s="3">
        <v>959.0</v>
      </c>
      <c r="F12" s="5" t="s">
        <v>53</v>
      </c>
      <c r="G12" s="2">
        <v>44159.096238425926</v>
      </c>
      <c r="H12" s="1" t="s">
        <v>140</v>
      </c>
      <c r="I12" s="1" t="s">
        <v>78</v>
      </c>
      <c r="J12" s="1" t="s">
        <v>56</v>
      </c>
      <c r="K12" s="1" t="s">
        <v>57</v>
      </c>
      <c r="L12" s="1" t="s">
        <v>58</v>
      </c>
      <c r="M12" s="1" t="s">
        <v>59</v>
      </c>
      <c r="N12" s="1" t="s">
        <v>118</v>
      </c>
      <c r="O12" s="1" t="s">
        <v>141</v>
      </c>
      <c r="P12" s="1" t="s">
        <v>119</v>
      </c>
      <c r="Q12" s="4">
        <v>30.0</v>
      </c>
      <c r="R12" s="1" t="s">
        <v>63</v>
      </c>
      <c r="S12" s="1" t="s">
        <v>64</v>
      </c>
      <c r="T12" s="1" t="s">
        <v>65</v>
      </c>
      <c r="U12" s="1" t="s">
        <v>64</v>
      </c>
      <c r="V12" s="1" t="s">
        <v>142</v>
      </c>
      <c r="W12" s="5" t="s">
        <v>143</v>
      </c>
      <c r="X12" s="1" t="s">
        <v>144</v>
      </c>
      <c r="Y12" s="1" t="s">
        <v>145</v>
      </c>
      <c r="Z12" s="1" t="s">
        <v>146</v>
      </c>
      <c r="AA12" s="1" t="s">
        <v>147</v>
      </c>
      <c r="AB12" s="1" t="s">
        <v>148</v>
      </c>
      <c r="AC12" s="1" t="s">
        <v>114</v>
      </c>
      <c r="AD12" s="1" t="s">
        <v>128</v>
      </c>
      <c r="AE12" s="1" t="s">
        <v>149</v>
      </c>
      <c r="AF12" s="1" t="s">
        <v>94</v>
      </c>
      <c r="AG12" s="1" t="s">
        <v>150</v>
      </c>
    </row>
    <row r="13">
      <c r="A13" s="2">
        <v>44159.092673611114</v>
      </c>
      <c r="B13" s="2">
        <v>44159.09722222222</v>
      </c>
      <c r="C13" s="1" t="s">
        <v>76</v>
      </c>
      <c r="D13" s="3">
        <v>100.0</v>
      </c>
      <c r="E13" s="3">
        <v>392.0</v>
      </c>
      <c r="F13" s="5" t="s">
        <v>53</v>
      </c>
      <c r="G13" s="2">
        <v>44159.09722222222</v>
      </c>
      <c r="H13" s="1" t="s">
        <v>151</v>
      </c>
      <c r="I13" s="1" t="s">
        <v>78</v>
      </c>
      <c r="J13" s="1" t="s">
        <v>56</v>
      </c>
      <c r="K13" s="1" t="s">
        <v>57</v>
      </c>
      <c r="L13" s="1" t="s">
        <v>58</v>
      </c>
      <c r="M13" s="1" t="s">
        <v>59</v>
      </c>
      <c r="N13" s="1" t="s">
        <v>118</v>
      </c>
      <c r="O13" s="1" t="s">
        <v>96</v>
      </c>
      <c r="P13" s="1" t="s">
        <v>152</v>
      </c>
      <c r="Q13" s="4">
        <v>33.0</v>
      </c>
      <c r="R13" s="1" t="s">
        <v>98</v>
      </c>
      <c r="S13" s="1" t="s">
        <v>64</v>
      </c>
      <c r="T13" s="1" t="s">
        <v>65</v>
      </c>
      <c r="U13" s="1" t="s">
        <v>83</v>
      </c>
      <c r="V13" s="1" t="s">
        <v>153</v>
      </c>
      <c r="W13" s="5" t="s">
        <v>154</v>
      </c>
      <c r="X13" s="1" t="s">
        <v>155</v>
      </c>
      <c r="Y13" s="1" t="s">
        <v>156</v>
      </c>
      <c r="Z13" s="1" t="s">
        <v>94</v>
      </c>
      <c r="AA13" s="1" t="s">
        <v>157</v>
      </c>
      <c r="AB13" s="1" t="s">
        <v>72</v>
      </c>
      <c r="AC13" s="1" t="s">
        <v>158</v>
      </c>
      <c r="AD13" s="1" t="s">
        <v>91</v>
      </c>
      <c r="AE13" s="1" t="s">
        <v>91</v>
      </c>
      <c r="AF13" s="1" t="s">
        <v>159</v>
      </c>
      <c r="AG13" s="1" t="s">
        <v>160</v>
      </c>
    </row>
    <row r="14">
      <c r="A14" s="2">
        <v>44159.10967592592</v>
      </c>
      <c r="B14" s="2">
        <v>44159.114074074074</v>
      </c>
      <c r="C14" s="1" t="s">
        <v>76</v>
      </c>
      <c r="D14" s="3">
        <v>100.0</v>
      </c>
      <c r="E14" s="3">
        <v>380.0</v>
      </c>
      <c r="F14" s="5" t="s">
        <v>53</v>
      </c>
      <c r="G14" s="2">
        <v>44159.114074074074</v>
      </c>
      <c r="H14" s="1" t="s">
        <v>161</v>
      </c>
      <c r="I14" s="1" t="s">
        <v>78</v>
      </c>
      <c r="J14" s="1" t="s">
        <v>56</v>
      </c>
      <c r="K14" s="1" t="s">
        <v>57</v>
      </c>
      <c r="L14" s="1" t="s">
        <v>58</v>
      </c>
      <c r="M14" s="1" t="s">
        <v>59</v>
      </c>
      <c r="N14" s="1" t="s">
        <v>118</v>
      </c>
      <c r="O14" s="1" t="s">
        <v>96</v>
      </c>
      <c r="P14" s="1" t="s">
        <v>162</v>
      </c>
      <c r="Q14" s="4">
        <v>44.0</v>
      </c>
      <c r="R14" s="1" t="s">
        <v>98</v>
      </c>
      <c r="S14" s="1" t="s">
        <v>163</v>
      </c>
      <c r="T14" s="1" t="s">
        <v>65</v>
      </c>
      <c r="U14" s="1" t="s">
        <v>83</v>
      </c>
      <c r="V14" s="1" t="s">
        <v>164</v>
      </c>
      <c r="W14" s="5" t="s">
        <v>165</v>
      </c>
      <c r="X14" s="1" t="s">
        <v>166</v>
      </c>
      <c r="Y14" s="1" t="s">
        <v>167</v>
      </c>
      <c r="Z14" s="1" t="s">
        <v>147</v>
      </c>
      <c r="AA14" s="1" t="s">
        <v>168</v>
      </c>
      <c r="AB14" s="1" t="s">
        <v>135</v>
      </c>
      <c r="AC14" s="1" t="s">
        <v>169</v>
      </c>
      <c r="AD14" s="1" t="s">
        <v>170</v>
      </c>
      <c r="AE14" s="1" t="s">
        <v>171</v>
      </c>
      <c r="AF14" s="1" t="s">
        <v>116</v>
      </c>
      <c r="AG14" s="1" t="s">
        <v>116</v>
      </c>
    </row>
    <row r="15">
      <c r="A15" s="2">
        <v>44159.10815972222</v>
      </c>
      <c r="B15" s="2">
        <v>44159.11587962963</v>
      </c>
      <c r="C15" s="1" t="s">
        <v>76</v>
      </c>
      <c r="D15" s="3">
        <v>100.0</v>
      </c>
      <c r="E15" s="3">
        <v>666.0</v>
      </c>
      <c r="F15" s="5" t="s">
        <v>53</v>
      </c>
      <c r="G15" s="2">
        <v>44159.115891203706</v>
      </c>
      <c r="H15" s="1" t="s">
        <v>172</v>
      </c>
      <c r="I15" s="1" t="s">
        <v>78</v>
      </c>
      <c r="J15" s="1" t="s">
        <v>56</v>
      </c>
      <c r="K15" s="1" t="s">
        <v>57</v>
      </c>
      <c r="L15" s="1" t="s">
        <v>58</v>
      </c>
      <c r="M15" s="1" t="s">
        <v>59</v>
      </c>
      <c r="N15" s="1" t="s">
        <v>118</v>
      </c>
      <c r="O15" s="1" t="s">
        <v>141</v>
      </c>
      <c r="P15" s="1" t="s">
        <v>119</v>
      </c>
      <c r="Q15" s="4">
        <v>56.0</v>
      </c>
      <c r="R15" s="1" t="s">
        <v>98</v>
      </c>
      <c r="S15" s="1" t="s">
        <v>173</v>
      </c>
      <c r="T15" s="1" t="s">
        <v>65</v>
      </c>
      <c r="U15" s="1" t="s">
        <v>83</v>
      </c>
      <c r="V15" s="1" t="s">
        <v>174</v>
      </c>
      <c r="W15" s="5" t="s">
        <v>175</v>
      </c>
      <c r="X15" s="1" t="s">
        <v>176</v>
      </c>
      <c r="Y15" s="1" t="s">
        <v>177</v>
      </c>
      <c r="Z15" s="1" t="s">
        <v>137</v>
      </c>
      <c r="AA15" s="1" t="s">
        <v>106</v>
      </c>
      <c r="AB15" s="1" t="s">
        <v>72</v>
      </c>
      <c r="AC15" s="1" t="s">
        <v>114</v>
      </c>
      <c r="AD15" s="1" t="s">
        <v>178</v>
      </c>
      <c r="AE15" s="1" t="s">
        <v>159</v>
      </c>
      <c r="AF15" s="1" t="s">
        <v>157</v>
      </c>
      <c r="AG15" s="1" t="s">
        <v>116</v>
      </c>
    </row>
    <row r="16">
      <c r="A16" s="2">
        <v>44159.10990740741</v>
      </c>
      <c r="B16" s="2">
        <v>44159.116875</v>
      </c>
      <c r="C16" s="1" t="s">
        <v>76</v>
      </c>
      <c r="D16" s="3">
        <v>100.0</v>
      </c>
      <c r="E16" s="3">
        <v>602.0</v>
      </c>
      <c r="F16" s="5" t="s">
        <v>53</v>
      </c>
      <c r="G16" s="2">
        <v>44159.11688657408</v>
      </c>
      <c r="H16" s="1" t="s">
        <v>179</v>
      </c>
      <c r="I16" s="1" t="s">
        <v>78</v>
      </c>
      <c r="J16" s="1" t="s">
        <v>56</v>
      </c>
      <c r="K16" s="1" t="s">
        <v>57</v>
      </c>
      <c r="L16" s="1" t="s">
        <v>58</v>
      </c>
      <c r="M16" s="1" t="s">
        <v>59</v>
      </c>
      <c r="N16" s="1" t="s">
        <v>79</v>
      </c>
      <c r="O16" s="1" t="s">
        <v>141</v>
      </c>
      <c r="P16" s="1" t="s">
        <v>119</v>
      </c>
      <c r="Q16" s="4">
        <v>27.0</v>
      </c>
      <c r="R16" s="1" t="s">
        <v>63</v>
      </c>
      <c r="S16" s="1" t="s">
        <v>64</v>
      </c>
      <c r="T16" s="1" t="s">
        <v>65</v>
      </c>
      <c r="U16" s="1" t="s">
        <v>64</v>
      </c>
      <c r="V16" s="1" t="s">
        <v>180</v>
      </c>
      <c r="W16" s="5" t="s">
        <v>181</v>
      </c>
      <c r="X16" s="1" t="s">
        <v>182</v>
      </c>
      <c r="Y16" s="1" t="s">
        <v>183</v>
      </c>
      <c r="Z16" s="1" t="s">
        <v>116</v>
      </c>
      <c r="AA16" s="1" t="s">
        <v>116</v>
      </c>
      <c r="AB16" s="1" t="s">
        <v>75</v>
      </c>
      <c r="AC16" s="1" t="s">
        <v>116</v>
      </c>
      <c r="AD16" s="1" t="s">
        <v>116</v>
      </c>
      <c r="AE16" s="1" t="s">
        <v>184</v>
      </c>
      <c r="AF16" s="1" t="s">
        <v>116</v>
      </c>
      <c r="AG16" s="1" t="s">
        <v>116</v>
      </c>
    </row>
    <row r="17">
      <c r="A17" s="2">
        <v>44159.11</v>
      </c>
      <c r="B17" s="2">
        <v>44159.11824074074</v>
      </c>
      <c r="C17" s="1" t="s">
        <v>76</v>
      </c>
      <c r="D17" s="3">
        <v>100.0</v>
      </c>
      <c r="E17" s="3">
        <v>711.0</v>
      </c>
      <c r="F17" s="5" t="s">
        <v>53</v>
      </c>
      <c r="G17" s="2">
        <v>44159.11824074074</v>
      </c>
      <c r="H17" s="1" t="s">
        <v>185</v>
      </c>
      <c r="I17" s="1" t="s">
        <v>78</v>
      </c>
      <c r="J17" s="1" t="s">
        <v>56</v>
      </c>
      <c r="K17" s="1" t="s">
        <v>57</v>
      </c>
      <c r="L17" s="1" t="s">
        <v>58</v>
      </c>
      <c r="M17" s="1" t="s">
        <v>59</v>
      </c>
      <c r="N17" s="1" t="s">
        <v>186</v>
      </c>
      <c r="O17" s="1" t="s">
        <v>141</v>
      </c>
      <c r="P17" s="1" t="s">
        <v>119</v>
      </c>
      <c r="Q17" s="4">
        <v>44.0</v>
      </c>
      <c r="R17" s="1" t="s">
        <v>98</v>
      </c>
      <c r="S17" s="1" t="s">
        <v>64</v>
      </c>
      <c r="T17" s="1" t="s">
        <v>65</v>
      </c>
      <c r="U17" s="1" t="s">
        <v>83</v>
      </c>
      <c r="V17" s="1" t="s">
        <v>187</v>
      </c>
      <c r="W17" s="5" t="s">
        <v>188</v>
      </c>
      <c r="X17" s="1" t="s">
        <v>189</v>
      </c>
      <c r="Y17" s="1" t="s">
        <v>190</v>
      </c>
      <c r="Z17" s="1" t="s">
        <v>139</v>
      </c>
      <c r="AA17" s="1" t="s">
        <v>136</v>
      </c>
      <c r="AB17" s="1" t="s">
        <v>72</v>
      </c>
      <c r="AC17" s="1" t="s">
        <v>148</v>
      </c>
      <c r="AD17" s="1" t="s">
        <v>178</v>
      </c>
      <c r="AE17" s="1" t="s">
        <v>178</v>
      </c>
      <c r="AF17" s="1" t="s">
        <v>191</v>
      </c>
      <c r="AG17" s="1" t="s">
        <v>191</v>
      </c>
    </row>
    <row r="18">
      <c r="A18" s="2">
        <v>44159.11039351852</v>
      </c>
      <c r="B18" s="2">
        <v>44159.11908564815</v>
      </c>
      <c r="C18" s="1" t="s">
        <v>76</v>
      </c>
      <c r="D18" s="3">
        <v>100.0</v>
      </c>
      <c r="E18" s="3">
        <v>750.0</v>
      </c>
      <c r="F18" s="5" t="s">
        <v>53</v>
      </c>
      <c r="G18" s="2">
        <v>44159.11908564815</v>
      </c>
      <c r="H18" s="1" t="s">
        <v>192</v>
      </c>
      <c r="I18" s="1" t="s">
        <v>78</v>
      </c>
      <c r="J18" s="1" t="s">
        <v>56</v>
      </c>
      <c r="K18" s="1" t="s">
        <v>57</v>
      </c>
      <c r="L18" s="1" t="s">
        <v>58</v>
      </c>
      <c r="M18" s="1" t="s">
        <v>193</v>
      </c>
      <c r="N18" s="1" t="s">
        <v>194</v>
      </c>
      <c r="O18" s="1" t="s">
        <v>96</v>
      </c>
      <c r="P18" s="1" t="s">
        <v>119</v>
      </c>
      <c r="Q18" s="4">
        <v>51.0</v>
      </c>
      <c r="R18" s="1" t="s">
        <v>98</v>
      </c>
      <c r="S18" s="1" t="s">
        <v>64</v>
      </c>
      <c r="T18" s="1" t="s">
        <v>65</v>
      </c>
      <c r="U18" s="1" t="s">
        <v>83</v>
      </c>
      <c r="V18" s="1" t="s">
        <v>195</v>
      </c>
      <c r="W18" s="5" t="s">
        <v>196</v>
      </c>
      <c r="X18" s="1" t="s">
        <v>197</v>
      </c>
      <c r="Y18" s="1" t="s">
        <v>198</v>
      </c>
      <c r="Z18" s="1" t="s">
        <v>199</v>
      </c>
      <c r="AA18" s="1" t="s">
        <v>128</v>
      </c>
      <c r="AB18" s="1" t="s">
        <v>200</v>
      </c>
      <c r="AC18" s="1" t="s">
        <v>75</v>
      </c>
      <c r="AD18" s="1" t="s">
        <v>184</v>
      </c>
      <c r="AE18" s="1" t="s">
        <v>184</v>
      </c>
      <c r="AF18" s="1" t="s">
        <v>116</v>
      </c>
      <c r="AG18" s="1" t="s">
        <v>116</v>
      </c>
    </row>
    <row r="19">
      <c r="A19" s="2">
        <v>44159.11549768518</v>
      </c>
      <c r="B19" s="2">
        <v>44159.119837962964</v>
      </c>
      <c r="C19" s="1" t="s">
        <v>76</v>
      </c>
      <c r="D19" s="3">
        <v>100.0</v>
      </c>
      <c r="E19" s="3">
        <v>374.0</v>
      </c>
      <c r="F19" s="5" t="s">
        <v>53</v>
      </c>
      <c r="G19" s="2">
        <v>44159.119837962964</v>
      </c>
      <c r="H19" s="1" t="s">
        <v>201</v>
      </c>
      <c r="I19" s="1" t="s">
        <v>78</v>
      </c>
      <c r="J19" s="1" t="s">
        <v>56</v>
      </c>
      <c r="K19" s="1" t="s">
        <v>57</v>
      </c>
      <c r="L19" s="1" t="s">
        <v>58</v>
      </c>
      <c r="M19" s="1" t="s">
        <v>59</v>
      </c>
      <c r="N19" s="1" t="s">
        <v>79</v>
      </c>
      <c r="O19" s="1" t="s">
        <v>96</v>
      </c>
      <c r="P19" s="1" t="s">
        <v>162</v>
      </c>
      <c r="Q19" s="4">
        <v>28.0</v>
      </c>
      <c r="R19" s="1" t="s">
        <v>98</v>
      </c>
      <c r="S19" s="1" t="s">
        <v>163</v>
      </c>
      <c r="T19" s="1" t="s">
        <v>65</v>
      </c>
      <c r="U19" s="1" t="s">
        <v>83</v>
      </c>
      <c r="V19" s="1" t="s">
        <v>202</v>
      </c>
      <c r="W19" s="5" t="s">
        <v>203</v>
      </c>
      <c r="X19" s="1" t="s">
        <v>204</v>
      </c>
      <c r="Y19" s="1" t="s">
        <v>205</v>
      </c>
      <c r="Z19" s="1" t="s">
        <v>206</v>
      </c>
      <c r="AA19" s="1" t="s">
        <v>184</v>
      </c>
      <c r="AB19" s="1" t="s">
        <v>207</v>
      </c>
      <c r="AC19" s="1" t="s">
        <v>114</v>
      </c>
      <c r="AD19" s="1" t="s">
        <v>178</v>
      </c>
      <c r="AE19" s="1" t="s">
        <v>208</v>
      </c>
      <c r="AF19" s="1" t="s">
        <v>116</v>
      </c>
      <c r="AG19" s="1" t="s">
        <v>116</v>
      </c>
    </row>
    <row r="20">
      <c r="A20" s="2">
        <v>44159.109930555554</v>
      </c>
      <c r="B20" s="2">
        <v>44159.12037037037</v>
      </c>
      <c r="C20" s="1" t="s">
        <v>76</v>
      </c>
      <c r="D20" s="3">
        <v>100.0</v>
      </c>
      <c r="E20" s="3">
        <v>902.0</v>
      </c>
      <c r="F20" s="5" t="s">
        <v>53</v>
      </c>
      <c r="G20" s="2">
        <v>44159.12038194444</v>
      </c>
      <c r="H20" s="1" t="s">
        <v>209</v>
      </c>
      <c r="I20" s="1" t="s">
        <v>78</v>
      </c>
      <c r="J20" s="1" t="s">
        <v>56</v>
      </c>
      <c r="K20" s="1" t="s">
        <v>57</v>
      </c>
      <c r="L20" s="1" t="s">
        <v>58</v>
      </c>
      <c r="M20" s="1" t="s">
        <v>59</v>
      </c>
      <c r="N20" s="1" t="s">
        <v>79</v>
      </c>
      <c r="O20" s="1" t="s">
        <v>141</v>
      </c>
      <c r="P20" s="1" t="s">
        <v>119</v>
      </c>
      <c r="Q20" s="4">
        <v>52.0</v>
      </c>
      <c r="R20" s="1" t="s">
        <v>63</v>
      </c>
      <c r="S20" s="1" t="s">
        <v>163</v>
      </c>
      <c r="T20" s="1" t="s">
        <v>65</v>
      </c>
      <c r="U20" s="1" t="s">
        <v>83</v>
      </c>
      <c r="V20" s="1" t="s">
        <v>210</v>
      </c>
      <c r="W20" s="5" t="s">
        <v>211</v>
      </c>
      <c r="X20" s="1" t="s">
        <v>212</v>
      </c>
      <c r="Y20" s="1" t="s">
        <v>213</v>
      </c>
      <c r="Z20" s="1" t="s">
        <v>214</v>
      </c>
      <c r="AA20" s="1" t="s">
        <v>215</v>
      </c>
      <c r="AB20" s="1" t="s">
        <v>71</v>
      </c>
      <c r="AC20" s="1" t="s">
        <v>114</v>
      </c>
      <c r="AD20" s="1" t="s">
        <v>105</v>
      </c>
      <c r="AE20" s="1" t="s">
        <v>149</v>
      </c>
      <c r="AF20" s="1" t="s">
        <v>216</v>
      </c>
      <c r="AG20" s="1" t="s">
        <v>150</v>
      </c>
    </row>
    <row r="21">
      <c r="A21" s="2">
        <v>44159.11376157407</v>
      </c>
      <c r="B21" s="2">
        <v>44159.12085648148</v>
      </c>
      <c r="C21" s="1" t="s">
        <v>76</v>
      </c>
      <c r="D21" s="3">
        <v>100.0</v>
      </c>
      <c r="E21" s="3">
        <v>613.0</v>
      </c>
      <c r="F21" s="5" t="s">
        <v>53</v>
      </c>
      <c r="G21" s="2">
        <v>44159.12086805556</v>
      </c>
      <c r="H21" s="1" t="s">
        <v>217</v>
      </c>
      <c r="I21" s="1" t="s">
        <v>78</v>
      </c>
      <c r="J21" s="1" t="s">
        <v>56</v>
      </c>
      <c r="K21" s="1" t="s">
        <v>57</v>
      </c>
      <c r="L21" s="1" t="s">
        <v>58</v>
      </c>
      <c r="M21" s="1" t="s">
        <v>59</v>
      </c>
      <c r="N21" s="1" t="s">
        <v>79</v>
      </c>
      <c r="O21" s="1" t="s">
        <v>141</v>
      </c>
      <c r="P21" s="1" t="s">
        <v>119</v>
      </c>
      <c r="Q21" s="4">
        <v>23.0</v>
      </c>
      <c r="R21" s="1" t="s">
        <v>98</v>
      </c>
      <c r="S21" s="1" t="s">
        <v>64</v>
      </c>
      <c r="T21" s="1" t="s">
        <v>65</v>
      </c>
      <c r="U21" s="1" t="s">
        <v>64</v>
      </c>
      <c r="V21" s="1" t="s">
        <v>218</v>
      </c>
      <c r="W21" s="5" t="s">
        <v>219</v>
      </c>
      <c r="X21" s="1" t="s">
        <v>220</v>
      </c>
      <c r="Y21" s="1" t="s">
        <v>221</v>
      </c>
      <c r="Z21" s="1" t="s">
        <v>128</v>
      </c>
      <c r="AA21" s="1" t="s">
        <v>206</v>
      </c>
      <c r="AB21" s="1" t="s">
        <v>104</v>
      </c>
      <c r="AC21" s="1" t="s">
        <v>149</v>
      </c>
      <c r="AD21" s="1" t="s">
        <v>184</v>
      </c>
      <c r="AE21" s="1" t="s">
        <v>184</v>
      </c>
      <c r="AF21" s="1" t="s">
        <v>116</v>
      </c>
      <c r="AG21" s="1" t="s">
        <v>116</v>
      </c>
    </row>
    <row r="22">
      <c r="A22" s="2">
        <v>44159.109502314815</v>
      </c>
      <c r="B22" s="2">
        <v>44159.129282407404</v>
      </c>
      <c r="C22" s="1" t="s">
        <v>76</v>
      </c>
      <c r="D22" s="3">
        <v>100.0</v>
      </c>
      <c r="E22" s="6">
        <v>1709.0</v>
      </c>
      <c r="F22" s="5" t="s">
        <v>53</v>
      </c>
      <c r="G22" s="2">
        <v>44159.129282407404</v>
      </c>
      <c r="H22" s="1" t="s">
        <v>222</v>
      </c>
      <c r="I22" s="1" t="s">
        <v>78</v>
      </c>
      <c r="J22" s="1" t="s">
        <v>56</v>
      </c>
      <c r="K22" s="1" t="s">
        <v>57</v>
      </c>
      <c r="L22" s="1" t="s">
        <v>58</v>
      </c>
      <c r="M22" s="1" t="s">
        <v>59</v>
      </c>
      <c r="N22" s="1" t="s">
        <v>118</v>
      </c>
      <c r="O22" s="1" t="s">
        <v>141</v>
      </c>
      <c r="P22" s="1" t="s">
        <v>119</v>
      </c>
      <c r="Q22" s="4">
        <v>27.0</v>
      </c>
      <c r="R22" s="1" t="s">
        <v>98</v>
      </c>
      <c r="S22" s="1" t="s">
        <v>64</v>
      </c>
      <c r="T22" s="1" t="s">
        <v>65</v>
      </c>
      <c r="U22" s="1" t="s">
        <v>64</v>
      </c>
      <c r="V22" s="1" t="s">
        <v>223</v>
      </c>
      <c r="W22" s="5" t="s">
        <v>224</v>
      </c>
      <c r="X22" s="1" t="s">
        <v>225</v>
      </c>
      <c r="Y22" s="1" t="s">
        <v>226</v>
      </c>
      <c r="Z22" s="1" t="s">
        <v>128</v>
      </c>
      <c r="AA22" s="1" t="s">
        <v>128</v>
      </c>
      <c r="AB22" s="1" t="s">
        <v>75</v>
      </c>
      <c r="AC22" s="1" t="s">
        <v>75</v>
      </c>
      <c r="AD22" s="1" t="s">
        <v>227</v>
      </c>
      <c r="AE22" s="1" t="s">
        <v>228</v>
      </c>
      <c r="AF22" s="1" t="s">
        <v>116</v>
      </c>
      <c r="AG22" s="1" t="s">
        <v>116</v>
      </c>
    </row>
    <row r="23">
      <c r="A23" s="2">
        <v>44159.132627314815</v>
      </c>
      <c r="B23" s="2">
        <v>44159.138240740744</v>
      </c>
      <c r="C23" s="1" t="s">
        <v>76</v>
      </c>
      <c r="D23" s="3">
        <v>100.0</v>
      </c>
      <c r="E23" s="3">
        <v>485.0</v>
      </c>
      <c r="F23" s="5" t="s">
        <v>53</v>
      </c>
      <c r="G23" s="2">
        <v>44159.138240740744</v>
      </c>
      <c r="H23" s="1" t="s">
        <v>229</v>
      </c>
      <c r="I23" s="1" t="s">
        <v>78</v>
      </c>
      <c r="J23" s="1" t="s">
        <v>56</v>
      </c>
      <c r="K23" s="1" t="s">
        <v>57</v>
      </c>
      <c r="L23" s="1" t="s">
        <v>58</v>
      </c>
      <c r="M23" s="1" t="s">
        <v>59</v>
      </c>
      <c r="N23" s="1" t="s">
        <v>118</v>
      </c>
      <c r="O23" s="1" t="s">
        <v>141</v>
      </c>
      <c r="P23" s="1" t="s">
        <v>119</v>
      </c>
      <c r="Q23" s="4">
        <v>27.0</v>
      </c>
      <c r="R23" s="1" t="s">
        <v>63</v>
      </c>
      <c r="S23" s="1" t="s">
        <v>64</v>
      </c>
      <c r="T23" s="1" t="s">
        <v>65</v>
      </c>
      <c r="U23" s="1" t="s">
        <v>64</v>
      </c>
      <c r="V23" s="1" t="s">
        <v>230</v>
      </c>
      <c r="W23" s="5" t="s">
        <v>231</v>
      </c>
      <c r="X23" s="1" t="s">
        <v>232</v>
      </c>
      <c r="Y23" s="1" t="s">
        <v>233</v>
      </c>
      <c r="Z23" s="1" t="s">
        <v>234</v>
      </c>
      <c r="AA23" s="1" t="s">
        <v>235</v>
      </c>
      <c r="AB23" s="1" t="s">
        <v>139</v>
      </c>
      <c r="AC23" s="1" t="s">
        <v>89</v>
      </c>
      <c r="AD23" s="1" t="s">
        <v>128</v>
      </c>
      <c r="AE23" s="1" t="s">
        <v>116</v>
      </c>
      <c r="AF23" s="1" t="s">
        <v>150</v>
      </c>
      <c r="AG23" s="1" t="s">
        <v>236</v>
      </c>
    </row>
    <row r="24">
      <c r="A24" s="2">
        <v>44159.13317129629</v>
      </c>
      <c r="B24" s="2">
        <v>44159.13935185185</v>
      </c>
      <c r="C24" s="1" t="s">
        <v>76</v>
      </c>
      <c r="D24" s="3">
        <v>100.0</v>
      </c>
      <c r="E24" s="3">
        <v>534.0</v>
      </c>
      <c r="F24" s="5" t="s">
        <v>53</v>
      </c>
      <c r="G24" s="2">
        <v>44159.13935185185</v>
      </c>
      <c r="H24" s="1" t="s">
        <v>237</v>
      </c>
      <c r="I24" s="1" t="s">
        <v>78</v>
      </c>
      <c r="J24" s="1" t="s">
        <v>56</v>
      </c>
      <c r="K24" s="1" t="s">
        <v>57</v>
      </c>
      <c r="L24" s="1" t="s">
        <v>58</v>
      </c>
      <c r="M24" s="1" t="s">
        <v>59</v>
      </c>
      <c r="N24" s="1" t="s">
        <v>118</v>
      </c>
      <c r="O24" s="1" t="s">
        <v>141</v>
      </c>
      <c r="P24" s="1" t="s">
        <v>119</v>
      </c>
      <c r="Q24" s="4">
        <v>60.0</v>
      </c>
      <c r="R24" s="1" t="s">
        <v>63</v>
      </c>
      <c r="S24" s="1" t="s">
        <v>163</v>
      </c>
      <c r="T24" s="1" t="s">
        <v>65</v>
      </c>
      <c r="U24" s="1" t="s">
        <v>83</v>
      </c>
      <c r="V24" s="1" t="s">
        <v>238</v>
      </c>
      <c r="W24" s="5" t="s">
        <v>239</v>
      </c>
      <c r="X24" s="1" t="s">
        <v>240</v>
      </c>
      <c r="Y24" s="1" t="s">
        <v>241</v>
      </c>
      <c r="Z24" s="1" t="s">
        <v>215</v>
      </c>
      <c r="AA24" s="1" t="s">
        <v>206</v>
      </c>
      <c r="AB24" s="1" t="s">
        <v>114</v>
      </c>
      <c r="AC24" s="1" t="s">
        <v>135</v>
      </c>
      <c r="AD24" s="1" t="s">
        <v>208</v>
      </c>
      <c r="AE24" s="1" t="s">
        <v>191</v>
      </c>
      <c r="AF24" s="1" t="s">
        <v>242</v>
      </c>
      <c r="AG24" s="1" t="s">
        <v>160</v>
      </c>
    </row>
    <row r="25">
      <c r="A25" s="7">
        <v>44159.45579861111</v>
      </c>
      <c r="B25" s="7">
        <v>44159.46818287037</v>
      </c>
      <c r="C25" s="8" t="s">
        <v>76</v>
      </c>
      <c r="D25" s="9">
        <v>100.0</v>
      </c>
      <c r="E25" s="10">
        <v>1070.0</v>
      </c>
      <c r="F25" s="11" t="s">
        <v>53</v>
      </c>
      <c r="G25" s="7">
        <v>44159.46818287037</v>
      </c>
      <c r="H25" s="8" t="s">
        <v>243</v>
      </c>
      <c r="I25" s="8" t="s">
        <v>78</v>
      </c>
      <c r="J25" s="8" t="s">
        <v>56</v>
      </c>
      <c r="K25" s="8" t="s">
        <v>57</v>
      </c>
      <c r="L25" s="8" t="s">
        <v>58</v>
      </c>
      <c r="M25" s="8" t="s">
        <v>59</v>
      </c>
      <c r="N25" s="8" t="s">
        <v>244</v>
      </c>
      <c r="O25" s="8" t="s">
        <v>80</v>
      </c>
      <c r="P25" s="8" t="s">
        <v>119</v>
      </c>
      <c r="Q25" s="12">
        <v>42.0</v>
      </c>
      <c r="R25" s="8" t="s">
        <v>63</v>
      </c>
      <c r="S25" s="8" t="s">
        <v>64</v>
      </c>
      <c r="T25" s="8" t="s">
        <v>65</v>
      </c>
      <c r="U25" s="8" t="s">
        <v>83</v>
      </c>
      <c r="V25" s="8" t="s">
        <v>245</v>
      </c>
      <c r="W25" s="11" t="s">
        <v>246</v>
      </c>
      <c r="X25" s="8" t="s">
        <v>247</v>
      </c>
      <c r="Y25" s="8" t="s">
        <v>248</v>
      </c>
      <c r="Z25" s="8" t="s">
        <v>147</v>
      </c>
      <c r="AA25" s="8" t="s">
        <v>157</v>
      </c>
      <c r="AB25" s="8" t="s">
        <v>72</v>
      </c>
      <c r="AC25" s="8" t="s">
        <v>72</v>
      </c>
      <c r="AD25" s="8" t="s">
        <v>249</v>
      </c>
      <c r="AE25" s="8" t="s">
        <v>159</v>
      </c>
      <c r="AF25" s="8" t="s">
        <v>116</v>
      </c>
      <c r="AG25" s="8" t="s">
        <v>116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20.57"/>
    <col customWidth="1" min="22" max="22" width="21.57"/>
    <col customWidth="1" min="24" max="24" width="16.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row>
    <row r="2">
      <c r="A2" s="1" t="s">
        <v>33</v>
      </c>
      <c r="B2" s="1" t="s">
        <v>34</v>
      </c>
      <c r="C2" s="1" t="s">
        <v>35</v>
      </c>
      <c r="D2" s="1" t="s">
        <v>3</v>
      </c>
      <c r="E2" s="1" t="s">
        <v>4</v>
      </c>
      <c r="F2" s="1" t="s">
        <v>5</v>
      </c>
      <c r="G2" s="1" t="s">
        <v>36</v>
      </c>
      <c r="H2" s="1" t="s">
        <v>37</v>
      </c>
      <c r="I2" s="1" t="s">
        <v>38</v>
      </c>
      <c r="J2" s="1" t="s">
        <v>39</v>
      </c>
      <c r="K2" s="1" t="s">
        <v>40</v>
      </c>
      <c r="L2" s="1" t="s">
        <v>41</v>
      </c>
      <c r="M2" s="1" t="s">
        <v>42</v>
      </c>
      <c r="N2" s="1" t="s">
        <v>43</v>
      </c>
      <c r="O2" s="1" t="s">
        <v>44</v>
      </c>
      <c r="P2" s="1" t="s">
        <v>45</v>
      </c>
      <c r="Q2" s="1" t="s">
        <v>46</v>
      </c>
      <c r="R2" s="1" t="s">
        <v>47</v>
      </c>
      <c r="S2" s="1" t="s">
        <v>48</v>
      </c>
      <c r="T2" s="1" t="s">
        <v>49</v>
      </c>
      <c r="U2" s="1" t="s">
        <v>50</v>
      </c>
      <c r="V2" s="1" t="s">
        <v>51</v>
      </c>
      <c r="W2" s="1" t="s">
        <v>22</v>
      </c>
      <c r="X2" s="1" t="s">
        <v>23</v>
      </c>
      <c r="Y2" s="1" t="s">
        <v>24</v>
      </c>
      <c r="Z2" s="1" t="s">
        <v>25</v>
      </c>
      <c r="AA2" s="1" t="s">
        <v>26</v>
      </c>
      <c r="AB2" s="1" t="s">
        <v>27</v>
      </c>
      <c r="AC2" s="1" t="s">
        <v>28</v>
      </c>
      <c r="AD2" s="1" t="s">
        <v>29</v>
      </c>
      <c r="AE2" s="1" t="s">
        <v>30</v>
      </c>
      <c r="AF2" s="1" t="s">
        <v>31</v>
      </c>
      <c r="AG2" s="1" t="s">
        <v>32</v>
      </c>
    </row>
    <row r="3">
      <c r="A3" s="2">
        <v>44159.06731481481</v>
      </c>
      <c r="B3" s="2">
        <v>44159.07665509259</v>
      </c>
      <c r="C3" s="1" t="s">
        <v>76</v>
      </c>
      <c r="D3" s="3">
        <v>100.0</v>
      </c>
      <c r="E3" s="3">
        <v>807.0</v>
      </c>
      <c r="F3" s="5" t="s">
        <v>53</v>
      </c>
      <c r="G3" s="2">
        <v>44159.07665509259</v>
      </c>
      <c r="H3" s="1" t="s">
        <v>77</v>
      </c>
      <c r="I3" s="1" t="s">
        <v>78</v>
      </c>
      <c r="J3" s="1" t="s">
        <v>56</v>
      </c>
      <c r="K3" s="1" t="s">
        <v>57</v>
      </c>
      <c r="L3" s="1" t="s">
        <v>58</v>
      </c>
      <c r="M3" s="1" t="s">
        <v>59</v>
      </c>
      <c r="N3" s="1" t="s">
        <v>79</v>
      </c>
      <c r="O3" s="1" t="s">
        <v>80</v>
      </c>
      <c r="P3" s="1" t="s">
        <v>81</v>
      </c>
      <c r="Q3" s="4">
        <v>39.0</v>
      </c>
      <c r="R3" s="1" t="s">
        <v>63</v>
      </c>
      <c r="S3" s="1" t="s">
        <v>82</v>
      </c>
      <c r="T3" s="1" t="s">
        <v>65</v>
      </c>
      <c r="U3" s="1" t="s">
        <v>83</v>
      </c>
      <c r="V3" s="1" t="s">
        <v>84</v>
      </c>
      <c r="W3" s="5" t="s">
        <v>85</v>
      </c>
      <c r="X3" s="1" t="s">
        <v>86</v>
      </c>
      <c r="Y3" s="1" t="s">
        <v>87</v>
      </c>
      <c r="Z3" s="1" t="s">
        <v>88</v>
      </c>
      <c r="AA3" s="1" t="s">
        <v>89</v>
      </c>
      <c r="AB3" s="1" t="s">
        <v>90</v>
      </c>
      <c r="AC3" s="1" t="s">
        <v>71</v>
      </c>
      <c r="AD3" s="1" t="s">
        <v>91</v>
      </c>
      <c r="AE3" s="1" t="s">
        <v>92</v>
      </c>
      <c r="AF3" s="1" t="s">
        <v>93</v>
      </c>
      <c r="AG3" s="1" t="s">
        <v>94</v>
      </c>
    </row>
    <row r="4">
      <c r="A4" s="2">
        <v>44159.10967592592</v>
      </c>
      <c r="B4" s="2">
        <v>44159.114074074074</v>
      </c>
      <c r="C4" s="1" t="s">
        <v>76</v>
      </c>
      <c r="D4" s="3">
        <v>100.0</v>
      </c>
      <c r="E4" s="3">
        <v>380.0</v>
      </c>
      <c r="F4" s="5" t="s">
        <v>53</v>
      </c>
      <c r="G4" s="2">
        <v>44159.114074074074</v>
      </c>
      <c r="H4" s="1" t="s">
        <v>161</v>
      </c>
      <c r="I4" s="1" t="s">
        <v>78</v>
      </c>
      <c r="J4" s="1" t="s">
        <v>56</v>
      </c>
      <c r="K4" s="1" t="s">
        <v>57</v>
      </c>
      <c r="L4" s="1" t="s">
        <v>58</v>
      </c>
      <c r="M4" s="1" t="s">
        <v>59</v>
      </c>
      <c r="N4" s="1" t="s">
        <v>118</v>
      </c>
      <c r="O4" s="1" t="s">
        <v>96</v>
      </c>
      <c r="P4" s="1" t="s">
        <v>162</v>
      </c>
      <c r="Q4" s="4">
        <v>44.0</v>
      </c>
      <c r="R4" s="1" t="s">
        <v>98</v>
      </c>
      <c r="S4" s="1" t="s">
        <v>163</v>
      </c>
      <c r="T4" s="1" t="s">
        <v>65</v>
      </c>
      <c r="U4" s="1" t="s">
        <v>83</v>
      </c>
      <c r="V4" s="1" t="s">
        <v>164</v>
      </c>
      <c r="W4" s="5" t="s">
        <v>165</v>
      </c>
      <c r="X4" s="1" t="s">
        <v>166</v>
      </c>
      <c r="Y4" s="1" t="s">
        <v>167</v>
      </c>
      <c r="Z4" s="1" t="s">
        <v>147</v>
      </c>
      <c r="AA4" s="1" t="s">
        <v>168</v>
      </c>
      <c r="AB4" s="1" t="s">
        <v>135</v>
      </c>
      <c r="AC4" s="1" t="s">
        <v>169</v>
      </c>
      <c r="AD4" s="1" t="s">
        <v>170</v>
      </c>
      <c r="AE4" s="1" t="s">
        <v>171</v>
      </c>
      <c r="AF4" s="1" t="s">
        <v>116</v>
      </c>
      <c r="AG4" s="1" t="s">
        <v>116</v>
      </c>
    </row>
    <row r="5">
      <c r="A5" s="2">
        <v>44159.10815972222</v>
      </c>
      <c r="B5" s="2">
        <v>44159.11587962963</v>
      </c>
      <c r="C5" s="1" t="s">
        <v>76</v>
      </c>
      <c r="D5" s="3">
        <v>100.0</v>
      </c>
      <c r="E5" s="3">
        <v>666.0</v>
      </c>
      <c r="F5" s="5" t="s">
        <v>53</v>
      </c>
      <c r="G5" s="2">
        <v>44159.115891203706</v>
      </c>
      <c r="H5" s="1" t="s">
        <v>172</v>
      </c>
      <c r="I5" s="1" t="s">
        <v>78</v>
      </c>
      <c r="J5" s="1" t="s">
        <v>56</v>
      </c>
      <c r="K5" s="1" t="s">
        <v>57</v>
      </c>
      <c r="L5" s="1" t="s">
        <v>58</v>
      </c>
      <c r="M5" s="1" t="s">
        <v>59</v>
      </c>
      <c r="N5" s="1" t="s">
        <v>118</v>
      </c>
      <c r="O5" s="1" t="s">
        <v>141</v>
      </c>
      <c r="P5" s="1" t="s">
        <v>119</v>
      </c>
      <c r="Q5" s="4">
        <v>56.0</v>
      </c>
      <c r="R5" s="1" t="s">
        <v>98</v>
      </c>
      <c r="S5" s="1" t="s">
        <v>173</v>
      </c>
      <c r="T5" s="1" t="s">
        <v>65</v>
      </c>
      <c r="U5" s="1" t="s">
        <v>83</v>
      </c>
      <c r="V5" s="1" t="s">
        <v>174</v>
      </c>
      <c r="W5" s="5" t="s">
        <v>175</v>
      </c>
      <c r="X5" s="1" t="s">
        <v>176</v>
      </c>
      <c r="Y5" s="1" t="s">
        <v>177</v>
      </c>
      <c r="Z5" s="1" t="s">
        <v>137</v>
      </c>
      <c r="AA5" s="1" t="s">
        <v>106</v>
      </c>
      <c r="AB5" s="1" t="s">
        <v>72</v>
      </c>
      <c r="AC5" s="1" t="s">
        <v>114</v>
      </c>
      <c r="AD5" s="1" t="s">
        <v>178</v>
      </c>
      <c r="AE5" s="1" t="s">
        <v>159</v>
      </c>
      <c r="AF5" s="1" t="s">
        <v>157</v>
      </c>
      <c r="AG5" s="1" t="s">
        <v>116</v>
      </c>
    </row>
    <row r="6">
      <c r="A6" s="2">
        <v>44159.11549768518</v>
      </c>
      <c r="B6" s="2">
        <v>44159.119837962964</v>
      </c>
      <c r="C6" s="1" t="s">
        <v>76</v>
      </c>
      <c r="D6" s="3">
        <v>100.0</v>
      </c>
      <c r="E6" s="3">
        <v>374.0</v>
      </c>
      <c r="F6" s="5" t="s">
        <v>53</v>
      </c>
      <c r="G6" s="2">
        <v>44159.119837962964</v>
      </c>
      <c r="H6" s="1" t="s">
        <v>201</v>
      </c>
      <c r="I6" s="1" t="s">
        <v>78</v>
      </c>
      <c r="J6" s="1" t="s">
        <v>56</v>
      </c>
      <c r="K6" s="1" t="s">
        <v>57</v>
      </c>
      <c r="L6" s="1" t="s">
        <v>58</v>
      </c>
      <c r="M6" s="1" t="s">
        <v>59</v>
      </c>
      <c r="N6" s="1" t="s">
        <v>79</v>
      </c>
      <c r="O6" s="1" t="s">
        <v>96</v>
      </c>
      <c r="P6" s="1" t="s">
        <v>162</v>
      </c>
      <c r="Q6" s="4">
        <v>28.0</v>
      </c>
      <c r="R6" s="1" t="s">
        <v>98</v>
      </c>
      <c r="S6" s="1" t="s">
        <v>163</v>
      </c>
      <c r="T6" s="1" t="s">
        <v>65</v>
      </c>
      <c r="U6" s="1" t="s">
        <v>83</v>
      </c>
      <c r="V6" s="1" t="s">
        <v>202</v>
      </c>
      <c r="W6" s="5" t="s">
        <v>203</v>
      </c>
      <c r="X6" s="1" t="s">
        <v>204</v>
      </c>
      <c r="Y6" s="1" t="s">
        <v>205</v>
      </c>
      <c r="Z6" s="1" t="s">
        <v>206</v>
      </c>
      <c r="AA6" s="1" t="s">
        <v>184</v>
      </c>
      <c r="AB6" s="1" t="s">
        <v>207</v>
      </c>
      <c r="AC6" s="1" t="s">
        <v>114</v>
      </c>
      <c r="AD6" s="1" t="s">
        <v>178</v>
      </c>
      <c r="AE6" s="1" t="s">
        <v>208</v>
      </c>
      <c r="AF6" s="1" t="s">
        <v>116</v>
      </c>
      <c r="AG6" s="1" t="s">
        <v>116</v>
      </c>
    </row>
    <row r="7">
      <c r="A7" s="2">
        <v>44159.109930555554</v>
      </c>
      <c r="B7" s="2">
        <v>44159.12037037037</v>
      </c>
      <c r="C7" s="1" t="s">
        <v>76</v>
      </c>
      <c r="D7" s="3">
        <v>100.0</v>
      </c>
      <c r="E7" s="3">
        <v>902.0</v>
      </c>
      <c r="F7" s="5" t="s">
        <v>53</v>
      </c>
      <c r="G7" s="2">
        <v>44159.12038194444</v>
      </c>
      <c r="H7" s="1" t="s">
        <v>209</v>
      </c>
      <c r="I7" s="1" t="s">
        <v>78</v>
      </c>
      <c r="J7" s="1" t="s">
        <v>56</v>
      </c>
      <c r="K7" s="1" t="s">
        <v>57</v>
      </c>
      <c r="L7" s="1" t="s">
        <v>58</v>
      </c>
      <c r="M7" s="1" t="s">
        <v>59</v>
      </c>
      <c r="N7" s="1" t="s">
        <v>79</v>
      </c>
      <c r="O7" s="1" t="s">
        <v>141</v>
      </c>
      <c r="P7" s="1" t="s">
        <v>119</v>
      </c>
      <c r="Q7" s="4">
        <v>52.0</v>
      </c>
      <c r="R7" s="1" t="s">
        <v>63</v>
      </c>
      <c r="S7" s="1" t="s">
        <v>163</v>
      </c>
      <c r="T7" s="1" t="s">
        <v>65</v>
      </c>
      <c r="U7" s="1" t="s">
        <v>83</v>
      </c>
      <c r="V7" s="1" t="s">
        <v>210</v>
      </c>
      <c r="W7" s="5" t="s">
        <v>211</v>
      </c>
      <c r="X7" s="1" t="s">
        <v>212</v>
      </c>
      <c r="Y7" s="1" t="s">
        <v>213</v>
      </c>
      <c r="Z7" s="1" t="s">
        <v>214</v>
      </c>
      <c r="AA7" s="1" t="s">
        <v>215</v>
      </c>
      <c r="AB7" s="1" t="s">
        <v>71</v>
      </c>
      <c r="AC7" s="1" t="s">
        <v>114</v>
      </c>
      <c r="AD7" s="1" t="s">
        <v>105</v>
      </c>
      <c r="AE7" s="1" t="s">
        <v>149</v>
      </c>
      <c r="AF7" s="1" t="s">
        <v>216</v>
      </c>
      <c r="AG7" s="1" t="s">
        <v>150</v>
      </c>
    </row>
    <row r="8">
      <c r="A8" s="13">
        <v>44159.11376157407</v>
      </c>
      <c r="B8" s="13">
        <v>44159.12085648148</v>
      </c>
      <c r="C8" s="14" t="s">
        <v>76</v>
      </c>
      <c r="D8" s="15">
        <v>100.0</v>
      </c>
      <c r="E8" s="15">
        <v>613.0</v>
      </c>
      <c r="F8" s="16" t="s">
        <v>53</v>
      </c>
      <c r="G8" s="13">
        <v>44159.12086805556</v>
      </c>
      <c r="H8" s="14" t="s">
        <v>217</v>
      </c>
      <c r="I8" s="14" t="s">
        <v>78</v>
      </c>
      <c r="J8" s="14" t="s">
        <v>56</v>
      </c>
      <c r="K8" s="14" t="s">
        <v>57</v>
      </c>
      <c r="L8" s="14" t="s">
        <v>58</v>
      </c>
      <c r="M8" s="14" t="s">
        <v>59</v>
      </c>
      <c r="N8" s="14" t="s">
        <v>79</v>
      </c>
      <c r="O8" s="14" t="s">
        <v>141</v>
      </c>
      <c r="P8" s="14" t="s">
        <v>119</v>
      </c>
      <c r="Q8" s="17">
        <v>23.0</v>
      </c>
      <c r="R8" s="14" t="s">
        <v>98</v>
      </c>
      <c r="S8" s="14" t="s">
        <v>64</v>
      </c>
      <c r="T8" s="14" t="s">
        <v>65</v>
      </c>
      <c r="U8" s="14" t="s">
        <v>64</v>
      </c>
      <c r="V8" s="14" t="s">
        <v>218</v>
      </c>
      <c r="W8" s="16" t="s">
        <v>219</v>
      </c>
      <c r="X8" s="14" t="s">
        <v>220</v>
      </c>
      <c r="Y8" s="14" t="s">
        <v>221</v>
      </c>
      <c r="Z8" s="14" t="s">
        <v>128</v>
      </c>
      <c r="AA8" s="14" t="s">
        <v>206</v>
      </c>
      <c r="AB8" s="14" t="s">
        <v>104</v>
      </c>
      <c r="AC8" s="14" t="s">
        <v>149</v>
      </c>
      <c r="AD8" s="14" t="s">
        <v>184</v>
      </c>
      <c r="AE8" s="14" t="s">
        <v>184</v>
      </c>
      <c r="AF8" s="14" t="s">
        <v>116</v>
      </c>
      <c r="AG8" s="14" t="s">
        <v>116</v>
      </c>
    </row>
    <row r="9">
      <c r="A9" s="13">
        <v>44159.109502314815</v>
      </c>
      <c r="B9" s="13">
        <v>44159.129282407404</v>
      </c>
      <c r="C9" s="14" t="s">
        <v>76</v>
      </c>
      <c r="D9" s="15">
        <v>100.0</v>
      </c>
      <c r="E9" s="18">
        <v>1709.0</v>
      </c>
      <c r="F9" s="16" t="s">
        <v>53</v>
      </c>
      <c r="G9" s="13">
        <v>44159.129282407404</v>
      </c>
      <c r="H9" s="14" t="s">
        <v>222</v>
      </c>
      <c r="I9" s="14" t="s">
        <v>78</v>
      </c>
      <c r="J9" s="14" t="s">
        <v>56</v>
      </c>
      <c r="K9" s="14" t="s">
        <v>57</v>
      </c>
      <c r="L9" s="14" t="s">
        <v>58</v>
      </c>
      <c r="M9" s="14" t="s">
        <v>59</v>
      </c>
      <c r="N9" s="14" t="s">
        <v>118</v>
      </c>
      <c r="O9" s="14" t="s">
        <v>141</v>
      </c>
      <c r="P9" s="14" t="s">
        <v>119</v>
      </c>
      <c r="Q9" s="17">
        <v>27.0</v>
      </c>
      <c r="R9" s="14" t="s">
        <v>98</v>
      </c>
      <c r="S9" s="14" t="s">
        <v>64</v>
      </c>
      <c r="T9" s="14" t="s">
        <v>65</v>
      </c>
      <c r="U9" s="14" t="s">
        <v>64</v>
      </c>
      <c r="V9" s="14" t="s">
        <v>223</v>
      </c>
      <c r="W9" s="16" t="s">
        <v>224</v>
      </c>
      <c r="X9" s="14" t="s">
        <v>225</v>
      </c>
      <c r="Y9" s="14" t="s">
        <v>226</v>
      </c>
      <c r="Z9" s="14" t="s">
        <v>128</v>
      </c>
      <c r="AA9" s="14" t="s">
        <v>128</v>
      </c>
      <c r="AB9" s="14" t="s">
        <v>75</v>
      </c>
      <c r="AC9" s="14" t="s">
        <v>75</v>
      </c>
      <c r="AD9" s="14" t="s">
        <v>227</v>
      </c>
      <c r="AE9" s="14" t="s">
        <v>228</v>
      </c>
      <c r="AF9" s="14" t="s">
        <v>116</v>
      </c>
      <c r="AG9" s="14" t="s">
        <v>116</v>
      </c>
    </row>
    <row r="10">
      <c r="A10" s="13">
        <v>44159.132627314815</v>
      </c>
      <c r="B10" s="13">
        <v>44159.138240740744</v>
      </c>
      <c r="C10" s="14" t="s">
        <v>76</v>
      </c>
      <c r="D10" s="15">
        <v>100.0</v>
      </c>
      <c r="E10" s="15">
        <v>485.0</v>
      </c>
      <c r="F10" s="16" t="s">
        <v>53</v>
      </c>
      <c r="G10" s="13">
        <v>44159.138240740744</v>
      </c>
      <c r="H10" s="14" t="s">
        <v>229</v>
      </c>
      <c r="I10" s="14" t="s">
        <v>78</v>
      </c>
      <c r="J10" s="14" t="s">
        <v>56</v>
      </c>
      <c r="K10" s="14" t="s">
        <v>57</v>
      </c>
      <c r="L10" s="14" t="s">
        <v>58</v>
      </c>
      <c r="M10" s="14" t="s">
        <v>59</v>
      </c>
      <c r="N10" s="14" t="s">
        <v>118</v>
      </c>
      <c r="O10" s="14" t="s">
        <v>141</v>
      </c>
      <c r="P10" s="14" t="s">
        <v>119</v>
      </c>
      <c r="Q10" s="17">
        <v>27.0</v>
      </c>
      <c r="R10" s="14" t="s">
        <v>63</v>
      </c>
      <c r="S10" s="14" t="s">
        <v>64</v>
      </c>
      <c r="T10" s="14" t="s">
        <v>65</v>
      </c>
      <c r="U10" s="14" t="s">
        <v>64</v>
      </c>
      <c r="V10" s="14" t="s">
        <v>230</v>
      </c>
      <c r="W10" s="16" t="s">
        <v>231</v>
      </c>
      <c r="X10" s="14" t="s">
        <v>232</v>
      </c>
      <c r="Y10" s="14" t="s">
        <v>233</v>
      </c>
      <c r="Z10" s="14" t="s">
        <v>234</v>
      </c>
      <c r="AA10" s="14" t="s">
        <v>235</v>
      </c>
      <c r="AB10" s="14" t="s">
        <v>139</v>
      </c>
      <c r="AC10" s="14" t="s">
        <v>89</v>
      </c>
      <c r="AD10" s="14" t="s">
        <v>128</v>
      </c>
      <c r="AE10" s="14" t="s">
        <v>116</v>
      </c>
      <c r="AF10" s="14" t="s">
        <v>150</v>
      </c>
      <c r="AG10" s="14" t="s">
        <v>236</v>
      </c>
    </row>
    <row r="11">
      <c r="A11" s="2">
        <v>44159.13317129629</v>
      </c>
      <c r="B11" s="2">
        <v>44159.13935185185</v>
      </c>
      <c r="C11" s="1" t="s">
        <v>76</v>
      </c>
      <c r="D11" s="3">
        <v>100.0</v>
      </c>
      <c r="E11" s="3">
        <v>534.0</v>
      </c>
      <c r="F11" s="5" t="s">
        <v>53</v>
      </c>
      <c r="G11" s="2">
        <v>44159.13935185185</v>
      </c>
      <c r="H11" s="1" t="s">
        <v>237</v>
      </c>
      <c r="I11" s="1" t="s">
        <v>78</v>
      </c>
      <c r="J11" s="1" t="s">
        <v>56</v>
      </c>
      <c r="K11" s="1" t="s">
        <v>57</v>
      </c>
      <c r="L11" s="1" t="s">
        <v>58</v>
      </c>
      <c r="M11" s="1" t="s">
        <v>59</v>
      </c>
      <c r="N11" s="1" t="s">
        <v>118</v>
      </c>
      <c r="O11" s="1" t="s">
        <v>141</v>
      </c>
      <c r="P11" s="1" t="s">
        <v>119</v>
      </c>
      <c r="Q11" s="4">
        <v>60.0</v>
      </c>
      <c r="R11" s="1" t="s">
        <v>63</v>
      </c>
      <c r="S11" s="1" t="s">
        <v>163</v>
      </c>
      <c r="T11" s="1" t="s">
        <v>65</v>
      </c>
      <c r="U11" s="1" t="s">
        <v>83</v>
      </c>
      <c r="V11" s="1" t="s">
        <v>238</v>
      </c>
      <c r="W11" s="5" t="s">
        <v>239</v>
      </c>
      <c r="X11" s="1" t="s">
        <v>240</v>
      </c>
      <c r="Y11" s="1" t="s">
        <v>241</v>
      </c>
      <c r="Z11" s="1" t="s">
        <v>215</v>
      </c>
      <c r="AA11" s="1" t="s">
        <v>206</v>
      </c>
      <c r="AB11" s="1" t="s">
        <v>114</v>
      </c>
      <c r="AC11" s="1" t="s">
        <v>135</v>
      </c>
      <c r="AD11" s="1" t="s">
        <v>208</v>
      </c>
      <c r="AE11" s="1" t="s">
        <v>191</v>
      </c>
      <c r="AF11" s="1" t="s">
        <v>242</v>
      </c>
      <c r="AG11" s="1" t="s">
        <v>160</v>
      </c>
    </row>
    <row r="12">
      <c r="A12" s="2"/>
      <c r="B12" s="2"/>
      <c r="D12" s="3"/>
      <c r="E12" s="3"/>
      <c r="G12" s="2"/>
      <c r="Q12" s="4"/>
    </row>
    <row r="13">
      <c r="A13" s="2"/>
      <c r="B13" s="2"/>
      <c r="D13" s="3"/>
      <c r="E13" s="3"/>
      <c r="G13" s="2"/>
      <c r="Q13" s="4"/>
    </row>
    <row r="14">
      <c r="A14" s="2"/>
      <c r="B14" s="2"/>
      <c r="D14" s="3"/>
      <c r="E14" s="3"/>
      <c r="G14" s="2"/>
      <c r="Q14"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16" max="16" width="26.71"/>
  </cols>
  <sheetData>
    <row r="1">
      <c r="A1" s="19" t="s">
        <v>250</v>
      </c>
      <c r="B1" s="20" t="s">
        <v>85</v>
      </c>
      <c r="C1" s="21"/>
      <c r="D1" s="22"/>
      <c r="E1" s="22"/>
      <c r="F1" s="22"/>
      <c r="G1" s="22"/>
      <c r="H1" s="22"/>
      <c r="I1" s="22"/>
      <c r="J1" s="22"/>
      <c r="K1" s="21"/>
      <c r="L1" s="21"/>
      <c r="M1" s="21"/>
      <c r="N1" s="21"/>
      <c r="O1" s="21"/>
      <c r="P1" s="23" t="s">
        <v>251</v>
      </c>
      <c r="Q1" s="21"/>
      <c r="R1" s="21"/>
      <c r="S1" s="21"/>
      <c r="T1" s="21"/>
      <c r="U1" s="21"/>
      <c r="V1" s="21"/>
      <c r="W1" s="21"/>
      <c r="X1" s="21"/>
      <c r="Y1" s="21"/>
      <c r="Z1" s="21"/>
    </row>
    <row r="2">
      <c r="A2" s="24"/>
      <c r="B2" s="25">
        <v>1.0</v>
      </c>
      <c r="C2" s="25">
        <v>2.0</v>
      </c>
      <c r="D2" s="25">
        <v>3.0</v>
      </c>
      <c r="E2" s="25">
        <v>4.0</v>
      </c>
      <c r="F2" s="25">
        <v>5.0</v>
      </c>
      <c r="G2" s="25">
        <v>6.0</v>
      </c>
      <c r="H2" s="25">
        <v>7.0</v>
      </c>
      <c r="I2" s="25">
        <v>8.0</v>
      </c>
      <c r="J2" s="26">
        <v>9.0</v>
      </c>
      <c r="K2" s="21"/>
      <c r="L2" s="21"/>
      <c r="M2" s="21"/>
      <c r="N2" s="21"/>
      <c r="O2" s="21"/>
      <c r="P2" s="21"/>
      <c r="Q2" s="21"/>
      <c r="R2" s="21"/>
      <c r="S2" s="21"/>
      <c r="T2" s="21"/>
      <c r="U2" s="21"/>
      <c r="V2" s="21"/>
      <c r="W2" s="21"/>
      <c r="X2" s="21"/>
      <c r="Y2" s="21"/>
      <c r="Z2" s="21"/>
    </row>
    <row r="3">
      <c r="A3" s="19" t="s">
        <v>252</v>
      </c>
      <c r="B3" s="27">
        <v>0.0</v>
      </c>
      <c r="C3" s="28">
        <v>0.436985647014253</v>
      </c>
      <c r="D3" s="28">
        <v>0.140306403086797</v>
      </c>
      <c r="E3" s="28">
        <v>-0.5405273095455</v>
      </c>
      <c r="F3" s="28">
        <v>-2.05157177768776</v>
      </c>
      <c r="G3" s="28">
        <v>-2.90832797307192</v>
      </c>
      <c r="H3" s="28">
        <v>-3.96757870145184</v>
      </c>
      <c r="I3" s="28">
        <v>-4.97884369858604</v>
      </c>
      <c r="J3" s="28">
        <v>-5.31122286076757</v>
      </c>
      <c r="K3" s="21"/>
      <c r="L3" s="21"/>
      <c r="M3" s="21"/>
      <c r="N3" s="21"/>
      <c r="O3" s="21"/>
      <c r="P3" s="29" t="s">
        <v>253</v>
      </c>
      <c r="Q3" s="21"/>
      <c r="R3" s="21"/>
      <c r="S3" s="21"/>
      <c r="T3" s="21"/>
      <c r="U3" s="21"/>
      <c r="V3" s="21"/>
      <c r="W3" s="21"/>
      <c r="X3" s="21"/>
      <c r="Y3" s="21"/>
      <c r="Z3" s="21"/>
    </row>
    <row r="4">
      <c r="A4" s="19" t="s">
        <v>254</v>
      </c>
      <c r="B4" s="27">
        <v>0.0</v>
      </c>
      <c r="C4" s="28">
        <v>-0.421721887899478</v>
      </c>
      <c r="D4" s="28">
        <v>-1.22097037920193</v>
      </c>
      <c r="E4" s="28">
        <v>-1.58275906009689</v>
      </c>
      <c r="F4" s="28">
        <v>-2.14581535854158</v>
      </c>
      <c r="G4" s="28">
        <v>-2.91415066721885</v>
      </c>
      <c r="H4" s="28">
        <v>-3.30033808928535</v>
      </c>
      <c r="I4" s="28">
        <v>-3.46645312164347</v>
      </c>
      <c r="J4" s="28">
        <v>-3.35163933867533</v>
      </c>
      <c r="K4" s="21"/>
      <c r="L4" s="21"/>
      <c r="M4" s="21"/>
      <c r="N4" s="21"/>
      <c r="O4" s="21"/>
      <c r="P4" s="21"/>
      <c r="Q4" s="21"/>
      <c r="R4" s="21"/>
      <c r="S4" s="21"/>
      <c r="T4" s="21"/>
      <c r="U4" s="21"/>
      <c r="V4" s="21"/>
      <c r="W4" s="21"/>
      <c r="X4" s="21"/>
      <c r="Y4" s="21"/>
      <c r="Z4" s="21"/>
    </row>
    <row r="5">
      <c r="A5" s="21"/>
      <c r="B5" s="21"/>
      <c r="C5" s="21"/>
      <c r="D5" s="21"/>
      <c r="E5" s="21"/>
      <c r="F5" s="21"/>
      <c r="G5" s="21"/>
      <c r="H5" s="21"/>
      <c r="I5" s="21"/>
      <c r="J5" s="21"/>
      <c r="K5" s="21"/>
      <c r="L5" s="21"/>
      <c r="M5" s="21"/>
      <c r="N5" s="21"/>
      <c r="O5" s="21"/>
      <c r="P5" s="21"/>
      <c r="Q5" s="21"/>
      <c r="R5" s="21"/>
      <c r="S5" s="21"/>
      <c r="T5" s="21"/>
      <c r="U5" s="21"/>
      <c r="V5" s="21"/>
      <c r="W5" s="21"/>
      <c r="X5" s="21"/>
      <c r="Y5" s="21"/>
      <c r="Z5" s="21"/>
    </row>
    <row r="6">
      <c r="A6" s="21"/>
      <c r="B6" s="21"/>
      <c r="C6" s="21"/>
      <c r="D6" s="21"/>
      <c r="E6" s="21"/>
      <c r="F6" s="21"/>
      <c r="G6" s="21"/>
      <c r="H6" s="21"/>
      <c r="I6" s="21"/>
      <c r="J6" s="21"/>
      <c r="K6" s="21"/>
      <c r="L6" s="21"/>
      <c r="M6" s="21"/>
      <c r="N6" s="21"/>
      <c r="O6" s="21"/>
      <c r="P6" s="21"/>
      <c r="Q6" s="21"/>
      <c r="R6" s="21"/>
      <c r="S6" s="21"/>
      <c r="T6" s="21"/>
      <c r="U6" s="21"/>
      <c r="V6" s="21"/>
      <c r="W6" s="21"/>
      <c r="X6" s="21"/>
      <c r="Y6" s="21"/>
      <c r="Z6" s="21"/>
    </row>
    <row r="7">
      <c r="A7" s="21"/>
      <c r="B7" s="21"/>
      <c r="C7" s="21"/>
      <c r="D7" s="21"/>
      <c r="E7" s="21"/>
      <c r="F7" s="21"/>
      <c r="G7" s="21"/>
      <c r="H7" s="21"/>
      <c r="I7" s="21"/>
      <c r="J7" s="21"/>
      <c r="K7" s="21"/>
      <c r="L7" s="21"/>
      <c r="M7" s="21"/>
      <c r="N7" s="21"/>
      <c r="O7" s="21"/>
      <c r="P7" s="21"/>
      <c r="Q7" s="21"/>
      <c r="R7" s="21"/>
      <c r="S7" s="21"/>
      <c r="T7" s="21"/>
      <c r="U7" s="21"/>
      <c r="V7" s="21"/>
      <c r="W7" s="21"/>
      <c r="X7" s="21"/>
      <c r="Y7" s="21"/>
      <c r="Z7" s="21"/>
    </row>
    <row r="8">
      <c r="A8" s="21"/>
      <c r="B8" s="21"/>
      <c r="C8" s="21"/>
      <c r="D8" s="21"/>
      <c r="E8" s="21"/>
      <c r="F8" s="21"/>
      <c r="G8" s="21"/>
      <c r="H8" s="21"/>
      <c r="I8" s="21"/>
      <c r="J8" s="21"/>
      <c r="K8" s="21"/>
      <c r="L8" s="21"/>
      <c r="M8" s="21"/>
      <c r="N8" s="21"/>
      <c r="O8" s="21"/>
      <c r="P8" s="21"/>
      <c r="Q8" s="21"/>
      <c r="R8" s="21"/>
      <c r="S8" s="21"/>
      <c r="T8" s="21"/>
      <c r="U8" s="21"/>
      <c r="V8" s="21"/>
      <c r="W8" s="21"/>
      <c r="X8" s="21"/>
      <c r="Y8" s="21"/>
      <c r="Z8" s="21"/>
    </row>
    <row r="9">
      <c r="A9" s="19" t="s">
        <v>250</v>
      </c>
      <c r="B9" s="20" t="s">
        <v>165</v>
      </c>
      <c r="C9" s="21"/>
      <c r="D9" s="22"/>
      <c r="E9" s="22"/>
      <c r="F9" s="22"/>
      <c r="G9" s="22"/>
      <c r="H9" s="22"/>
      <c r="I9" s="22"/>
      <c r="J9" s="22"/>
      <c r="K9" s="21"/>
      <c r="L9" s="21"/>
      <c r="M9" s="21"/>
      <c r="N9" s="21"/>
      <c r="O9" s="21"/>
      <c r="P9" s="21"/>
      <c r="Q9" s="21"/>
      <c r="R9" s="21"/>
      <c r="S9" s="21"/>
      <c r="T9" s="21"/>
      <c r="U9" s="21"/>
      <c r="V9" s="21"/>
      <c r="W9" s="21"/>
      <c r="X9" s="21"/>
      <c r="Y9" s="21"/>
      <c r="Z9" s="21"/>
    </row>
    <row r="10">
      <c r="A10" s="24"/>
      <c r="B10" s="25">
        <v>1.0</v>
      </c>
      <c r="C10" s="25">
        <v>2.0</v>
      </c>
      <c r="D10" s="25">
        <v>3.0</v>
      </c>
      <c r="E10" s="25">
        <v>4.0</v>
      </c>
      <c r="F10" s="25">
        <v>5.0</v>
      </c>
      <c r="G10" s="25">
        <v>6.0</v>
      </c>
      <c r="H10" s="25">
        <v>7.0</v>
      </c>
      <c r="I10" s="25">
        <v>8.0</v>
      </c>
      <c r="J10" s="26">
        <v>9.0</v>
      </c>
      <c r="K10" s="21"/>
      <c r="L10" s="21"/>
      <c r="M10" s="21"/>
      <c r="N10" s="21"/>
      <c r="O10" s="21"/>
      <c r="P10" s="29" t="s">
        <v>255</v>
      </c>
      <c r="Q10" s="21"/>
      <c r="R10" s="21"/>
      <c r="S10" s="21"/>
      <c r="T10" s="21"/>
      <c r="U10" s="21"/>
      <c r="V10" s="21"/>
      <c r="W10" s="21"/>
      <c r="X10" s="21"/>
      <c r="Y10" s="21"/>
      <c r="Z10" s="21"/>
    </row>
    <row r="11">
      <c r="A11" s="19" t="s">
        <v>252</v>
      </c>
      <c r="B11" s="27">
        <v>0.0</v>
      </c>
      <c r="C11" s="28">
        <v>-0.173137219226465</v>
      </c>
      <c r="D11" s="28">
        <v>-0.00915584449322601</v>
      </c>
      <c r="E11" s="28">
        <v>0.259342466777271</v>
      </c>
      <c r="F11" s="28">
        <v>0.293483983426154</v>
      </c>
      <c r="G11" s="28">
        <v>0.0256829758032119</v>
      </c>
      <c r="H11" s="28">
        <v>0.554543085735612</v>
      </c>
      <c r="I11" s="28">
        <v>0.0835405560696801</v>
      </c>
      <c r="J11" s="28">
        <v>-0.0333850762303334</v>
      </c>
      <c r="K11" s="21"/>
      <c r="L11" s="21"/>
      <c r="M11" s="21"/>
      <c r="N11" s="21"/>
      <c r="O11" s="21"/>
      <c r="P11" s="21"/>
      <c r="Q11" s="21"/>
      <c r="R11" s="21"/>
      <c r="S11" s="21"/>
      <c r="T11" s="21"/>
      <c r="U11" s="21"/>
      <c r="V11" s="21"/>
      <c r="W11" s="21"/>
      <c r="X11" s="21"/>
      <c r="Y11" s="21"/>
      <c r="Z11" s="21"/>
    </row>
    <row r="12">
      <c r="A12" s="19" t="s">
        <v>254</v>
      </c>
      <c r="B12" s="27">
        <v>0.0</v>
      </c>
      <c r="C12" s="28">
        <v>0.606666563056477</v>
      </c>
      <c r="D12" s="28">
        <v>0.39666462723636</v>
      </c>
      <c r="E12" s="28">
        <v>0.366474132528963</v>
      </c>
      <c r="F12" s="28">
        <v>0.403088229613522</v>
      </c>
      <c r="G12" s="28">
        <v>0.290630617993329</v>
      </c>
      <c r="H12" s="28">
        <v>0.451727244086831</v>
      </c>
      <c r="I12" s="28">
        <v>0.439236672034998</v>
      </c>
      <c r="J12" s="28">
        <v>0.758419649492883</v>
      </c>
      <c r="K12" s="21"/>
      <c r="L12" s="21"/>
      <c r="M12" s="21"/>
      <c r="N12" s="21"/>
      <c r="O12" s="21"/>
      <c r="P12" s="21"/>
      <c r="Q12" s="21"/>
      <c r="R12" s="21"/>
      <c r="S12" s="21"/>
      <c r="T12" s="21"/>
      <c r="U12" s="21"/>
      <c r="V12" s="21"/>
      <c r="W12" s="21"/>
      <c r="X12" s="21"/>
      <c r="Y12" s="21"/>
      <c r="Z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c r="A17" s="19" t="s">
        <v>250</v>
      </c>
      <c r="B17" s="20" t="s">
        <v>175</v>
      </c>
      <c r="C17" s="21"/>
      <c r="D17" s="22"/>
      <c r="E17" s="22"/>
      <c r="F17" s="22"/>
      <c r="G17" s="22"/>
      <c r="H17" s="22"/>
      <c r="I17" s="22"/>
      <c r="J17" s="22"/>
      <c r="K17" s="21"/>
      <c r="L17" s="21"/>
      <c r="M17" s="21"/>
      <c r="N17" s="21"/>
      <c r="O17" s="21"/>
      <c r="P17" s="21"/>
      <c r="Q17" s="21"/>
      <c r="R17" s="21"/>
      <c r="S17" s="21"/>
      <c r="T17" s="21"/>
      <c r="U17" s="21"/>
      <c r="V17" s="21"/>
      <c r="W17" s="21"/>
      <c r="X17" s="21"/>
      <c r="Y17" s="21"/>
      <c r="Z17" s="21"/>
    </row>
    <row r="18">
      <c r="A18" s="24"/>
      <c r="B18" s="25">
        <v>1.0</v>
      </c>
      <c r="C18" s="25">
        <v>2.0</v>
      </c>
      <c r="D18" s="25">
        <v>3.0</v>
      </c>
      <c r="E18" s="25">
        <v>4.0</v>
      </c>
      <c r="F18" s="25">
        <v>5.0</v>
      </c>
      <c r="G18" s="25">
        <v>6.0</v>
      </c>
      <c r="H18" s="25">
        <v>7.0</v>
      </c>
      <c r="I18" s="25">
        <v>8.0</v>
      </c>
      <c r="J18" s="26">
        <v>9.0</v>
      </c>
      <c r="K18" s="21"/>
      <c r="L18" s="21"/>
      <c r="M18" s="21"/>
      <c r="N18" s="21"/>
      <c r="O18" s="21"/>
      <c r="P18" s="21"/>
      <c r="Q18" s="21"/>
      <c r="R18" s="21"/>
      <c r="S18" s="21"/>
      <c r="T18" s="21"/>
      <c r="U18" s="21"/>
      <c r="V18" s="21"/>
      <c r="W18" s="21"/>
      <c r="X18" s="21"/>
      <c r="Y18" s="21"/>
      <c r="Z18" s="21"/>
    </row>
    <row r="19">
      <c r="A19" s="19" t="s">
        <v>252</v>
      </c>
      <c r="B19" s="27">
        <v>0.0</v>
      </c>
      <c r="C19" s="28">
        <v>0.315577742628372</v>
      </c>
      <c r="D19" s="28">
        <v>0.137351951561825</v>
      </c>
      <c r="E19" s="28">
        <v>-0.0489829050408366</v>
      </c>
      <c r="F19" s="28">
        <v>0.118364406964343</v>
      </c>
      <c r="G19" s="28">
        <v>-0.0933024324451872</v>
      </c>
      <c r="H19" s="28">
        <v>0.319696839771683</v>
      </c>
      <c r="I19" s="28">
        <v>0.245119387987009</v>
      </c>
      <c r="J19" s="28">
        <v>0.284792401673242</v>
      </c>
      <c r="K19" s="21"/>
      <c r="L19" s="21"/>
      <c r="M19" s="21"/>
      <c r="N19" s="21"/>
      <c r="O19" s="21"/>
      <c r="P19" s="29" t="s">
        <v>256</v>
      </c>
      <c r="Q19" s="21"/>
      <c r="R19" s="21"/>
      <c r="S19" s="21"/>
      <c r="T19" s="21"/>
      <c r="U19" s="21"/>
      <c r="V19" s="21"/>
      <c r="W19" s="21"/>
      <c r="X19" s="21"/>
      <c r="Y19" s="21"/>
      <c r="Z19" s="21"/>
    </row>
    <row r="20">
      <c r="A20" s="19" t="s">
        <v>254</v>
      </c>
      <c r="B20" s="27">
        <v>0.0</v>
      </c>
      <c r="C20" s="28">
        <v>0.26359426244989</v>
      </c>
      <c r="D20" s="28">
        <v>0.216593256847163</v>
      </c>
      <c r="E20" s="28">
        <v>0.183982749871788</v>
      </c>
      <c r="F20" s="28">
        <v>0.268543406470908</v>
      </c>
      <c r="G20" s="28">
        <v>0.322238448971447</v>
      </c>
      <c r="H20" s="28">
        <v>0.383787049907326</v>
      </c>
      <c r="I20" s="28">
        <v>0.466605382559783</v>
      </c>
      <c r="J20" s="28">
        <v>0.677741637858092</v>
      </c>
      <c r="K20" s="21"/>
      <c r="L20" s="21"/>
      <c r="M20" s="21"/>
      <c r="N20" s="21"/>
      <c r="O20" s="21"/>
      <c r="P20" s="21"/>
      <c r="Q20" s="21"/>
      <c r="R20" s="21"/>
      <c r="S20" s="21"/>
      <c r="T20" s="21"/>
      <c r="U20" s="21"/>
      <c r="V20" s="21"/>
      <c r="W20" s="21"/>
      <c r="X20" s="21"/>
      <c r="Y20" s="21"/>
      <c r="Z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c r="A25" s="19" t="s">
        <v>250</v>
      </c>
      <c r="B25" s="20" t="s">
        <v>203</v>
      </c>
      <c r="C25" s="21"/>
      <c r="D25" s="22"/>
      <c r="E25" s="22"/>
      <c r="F25" s="22"/>
      <c r="G25" s="22"/>
      <c r="H25" s="22"/>
      <c r="I25" s="22"/>
      <c r="J25" s="22"/>
      <c r="K25" s="21"/>
      <c r="L25" s="21"/>
      <c r="M25" s="21"/>
      <c r="N25" s="21"/>
      <c r="O25" s="21"/>
      <c r="P25" s="21"/>
      <c r="Q25" s="21"/>
      <c r="R25" s="21"/>
      <c r="S25" s="21"/>
      <c r="T25" s="21"/>
      <c r="U25" s="21"/>
      <c r="V25" s="21"/>
      <c r="W25" s="21"/>
      <c r="X25" s="21"/>
      <c r="Y25" s="21"/>
      <c r="Z25" s="21"/>
    </row>
    <row r="26">
      <c r="A26" s="24"/>
      <c r="B26" s="25">
        <v>1.0</v>
      </c>
      <c r="C26" s="25">
        <v>2.0</v>
      </c>
      <c r="D26" s="25">
        <v>3.0</v>
      </c>
      <c r="E26" s="25">
        <v>4.0</v>
      </c>
      <c r="F26" s="25">
        <v>5.0</v>
      </c>
      <c r="G26" s="25">
        <v>6.0</v>
      </c>
      <c r="H26" s="25">
        <v>7.0</v>
      </c>
      <c r="I26" s="25">
        <v>8.0</v>
      </c>
      <c r="J26" s="26">
        <v>9.0</v>
      </c>
      <c r="K26" s="21"/>
      <c r="L26" s="21"/>
      <c r="M26" s="21"/>
      <c r="N26" s="21"/>
      <c r="O26" s="21"/>
      <c r="P26" s="21"/>
      <c r="Q26" s="21"/>
      <c r="R26" s="21"/>
      <c r="S26" s="21"/>
      <c r="T26" s="21"/>
      <c r="U26" s="21"/>
      <c r="V26" s="21"/>
      <c r="W26" s="21"/>
      <c r="X26" s="21"/>
      <c r="Y26" s="21"/>
      <c r="Z26" s="21"/>
    </row>
    <row r="27">
      <c r="A27" s="19" t="s">
        <v>252</v>
      </c>
      <c r="B27" s="27">
        <v>0.0</v>
      </c>
      <c r="C27" s="28">
        <v>0.00110714199921909</v>
      </c>
      <c r="D27" s="28">
        <v>0.256510421253872</v>
      </c>
      <c r="E27" s="28">
        <v>0.0430100895111411</v>
      </c>
      <c r="F27" s="28">
        <v>0.0780986482378074</v>
      </c>
      <c r="G27" s="28">
        <v>0.16814116339216</v>
      </c>
      <c r="H27" s="28">
        <v>0.179273128777705</v>
      </c>
      <c r="I27" s="28">
        <v>0.117169338930926</v>
      </c>
      <c r="J27" s="28">
        <v>0.458569402129485</v>
      </c>
      <c r="K27" s="21"/>
      <c r="L27" s="21"/>
      <c r="M27" s="21"/>
      <c r="N27" s="21"/>
      <c r="O27" s="21"/>
      <c r="P27" s="29" t="s">
        <v>255</v>
      </c>
      <c r="Q27" s="21"/>
      <c r="R27" s="21"/>
      <c r="S27" s="21"/>
      <c r="T27" s="21"/>
      <c r="U27" s="21"/>
      <c r="V27" s="21"/>
      <c r="W27" s="21"/>
      <c r="X27" s="21"/>
      <c r="Y27" s="21"/>
      <c r="Z27" s="21"/>
    </row>
    <row r="28">
      <c r="A28" s="19" t="s">
        <v>254</v>
      </c>
      <c r="B28" s="27">
        <v>0.0</v>
      </c>
      <c r="C28" s="28">
        <v>0.215618781499947</v>
      </c>
      <c r="D28" s="28">
        <v>0.0870623950714845</v>
      </c>
      <c r="E28" s="28">
        <v>0.612533894876539</v>
      </c>
      <c r="F28" s="28">
        <v>0.260995732591829</v>
      </c>
      <c r="G28" s="28">
        <v>0.508308725302236</v>
      </c>
      <c r="H28" s="28">
        <v>0.478097718511763</v>
      </c>
      <c r="I28" s="28">
        <v>1.28280624402053</v>
      </c>
      <c r="J28" s="28">
        <v>0.731347056894416</v>
      </c>
      <c r="K28" s="21"/>
      <c r="L28" s="21"/>
      <c r="M28" s="21"/>
      <c r="N28" s="21"/>
      <c r="O28" s="21"/>
      <c r="P28" s="21"/>
      <c r="Q28" s="21"/>
      <c r="R28" s="21"/>
      <c r="S28" s="21"/>
      <c r="T28" s="21"/>
      <c r="U28" s="21"/>
      <c r="V28" s="21"/>
      <c r="W28" s="21"/>
      <c r="X28" s="21"/>
      <c r="Y28" s="21"/>
      <c r="Z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c r="A33" s="19" t="s">
        <v>250</v>
      </c>
      <c r="B33" s="20" t="s">
        <v>211</v>
      </c>
      <c r="C33" s="21"/>
      <c r="D33" s="22"/>
      <c r="E33" s="22"/>
      <c r="F33" s="22"/>
      <c r="G33" s="22"/>
      <c r="H33" s="22"/>
      <c r="I33" s="22"/>
      <c r="J33" s="22"/>
      <c r="K33" s="21"/>
      <c r="L33" s="21"/>
      <c r="M33" s="21"/>
      <c r="N33" s="21"/>
      <c r="O33" s="21"/>
      <c r="P33" s="21"/>
      <c r="Q33" s="21"/>
      <c r="R33" s="21"/>
      <c r="S33" s="21"/>
      <c r="T33" s="21"/>
      <c r="U33" s="21"/>
      <c r="V33" s="21"/>
      <c r="W33" s="21"/>
      <c r="X33" s="21"/>
      <c r="Y33" s="21"/>
      <c r="Z33" s="21"/>
    </row>
    <row r="34">
      <c r="A34" s="24"/>
      <c r="B34" s="25">
        <v>1.0</v>
      </c>
      <c r="C34" s="25">
        <v>2.0</v>
      </c>
      <c r="D34" s="25">
        <v>3.0</v>
      </c>
      <c r="E34" s="25">
        <v>4.0</v>
      </c>
      <c r="F34" s="25">
        <v>5.0</v>
      </c>
      <c r="G34" s="25">
        <v>6.0</v>
      </c>
      <c r="H34" s="25">
        <v>7.0</v>
      </c>
      <c r="I34" s="25">
        <v>8.0</v>
      </c>
      <c r="J34" s="26">
        <v>9.0</v>
      </c>
      <c r="K34" s="21"/>
      <c r="L34" s="21"/>
      <c r="M34" s="21"/>
      <c r="N34" s="21"/>
      <c r="O34" s="21"/>
      <c r="P34" s="30" t="s">
        <v>255</v>
      </c>
      <c r="Q34" s="21"/>
      <c r="R34" s="21"/>
      <c r="S34" s="21"/>
      <c r="T34" s="21"/>
      <c r="U34" s="21"/>
      <c r="V34" s="21"/>
      <c r="W34" s="21"/>
      <c r="X34" s="21"/>
      <c r="Y34" s="21"/>
      <c r="Z34" s="21"/>
    </row>
    <row r="35">
      <c r="A35" s="19" t="s">
        <v>252</v>
      </c>
      <c r="B35" s="27">
        <v>0.0</v>
      </c>
      <c r="C35" s="28">
        <v>-8.2886270117078</v>
      </c>
      <c r="D35" s="28">
        <v>-13.4773685901764</v>
      </c>
      <c r="E35" s="28">
        <v>-16.1530060546868</v>
      </c>
      <c r="F35" s="28">
        <v>-17.6549852799782</v>
      </c>
      <c r="G35" s="28">
        <v>-18.326046596595</v>
      </c>
      <c r="H35" s="28">
        <v>-18.132588066502</v>
      </c>
      <c r="I35" s="28">
        <v>-18.0203367699668</v>
      </c>
      <c r="J35" s="28">
        <v>-17.3011964905928</v>
      </c>
      <c r="K35" s="21"/>
      <c r="L35" s="21"/>
      <c r="M35" s="21"/>
      <c r="N35" s="21"/>
      <c r="O35" s="21"/>
      <c r="P35" s="21"/>
      <c r="Q35" s="21"/>
      <c r="R35" s="21"/>
      <c r="S35" s="21"/>
      <c r="T35" s="21"/>
      <c r="U35" s="21"/>
      <c r="V35" s="21"/>
      <c r="W35" s="21"/>
      <c r="X35" s="21"/>
      <c r="Y35" s="21"/>
      <c r="Z35" s="21"/>
    </row>
    <row r="36">
      <c r="A36" s="19" t="s">
        <v>254</v>
      </c>
      <c r="B36" s="27">
        <v>0.0</v>
      </c>
      <c r="C36" s="28">
        <v>-4.00740855295132</v>
      </c>
      <c r="D36" s="28">
        <v>-5.9189493173945</v>
      </c>
      <c r="E36" s="28">
        <v>-6.66781016423568</v>
      </c>
      <c r="F36" s="28">
        <v>-6.65599902094412</v>
      </c>
      <c r="G36" s="28">
        <v>-7.39141153953795</v>
      </c>
      <c r="H36" s="28">
        <v>-7.2589851594332</v>
      </c>
      <c r="I36" s="28">
        <v>-7.32411769930995</v>
      </c>
      <c r="J36" s="28">
        <v>-5.99637860469985</v>
      </c>
      <c r="K36" s="21"/>
      <c r="L36" s="21"/>
      <c r="M36" s="21"/>
      <c r="N36" s="21"/>
      <c r="O36" s="21"/>
      <c r="P36" s="21"/>
      <c r="Q36" s="21"/>
      <c r="R36" s="21"/>
      <c r="S36" s="21"/>
      <c r="T36" s="21"/>
      <c r="U36" s="21"/>
      <c r="V36" s="21"/>
      <c r="W36" s="21"/>
      <c r="X36" s="21"/>
      <c r="Y36" s="21"/>
      <c r="Z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c r="A41" s="19"/>
      <c r="B41" s="21"/>
      <c r="C41" s="21"/>
      <c r="D41" s="22"/>
      <c r="E41" s="22"/>
      <c r="F41" s="22"/>
      <c r="G41" s="22"/>
      <c r="H41" s="22"/>
      <c r="I41" s="22"/>
      <c r="J41" s="22"/>
      <c r="K41" s="21"/>
      <c r="L41" s="21"/>
      <c r="M41" s="21"/>
      <c r="N41" s="21"/>
      <c r="O41" s="21"/>
      <c r="P41" s="21"/>
      <c r="Q41" s="21"/>
      <c r="R41" s="21"/>
      <c r="S41" s="21"/>
      <c r="T41" s="21"/>
      <c r="U41" s="21"/>
      <c r="V41" s="21"/>
      <c r="W41" s="21"/>
      <c r="X41" s="21"/>
      <c r="Y41" s="21"/>
      <c r="Z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c r="A43" s="19" t="s">
        <v>250</v>
      </c>
      <c r="B43" s="20" t="s">
        <v>239</v>
      </c>
      <c r="C43" s="21"/>
      <c r="D43" s="22"/>
      <c r="E43" s="22"/>
      <c r="F43" s="22"/>
      <c r="G43" s="22"/>
      <c r="H43" s="22"/>
      <c r="I43" s="22"/>
      <c r="J43" s="22"/>
      <c r="K43" s="21"/>
      <c r="L43" s="21"/>
      <c r="M43" s="21"/>
      <c r="N43" s="21"/>
      <c r="O43" s="21"/>
      <c r="P43" s="21"/>
      <c r="Q43" s="21"/>
      <c r="R43" s="21"/>
      <c r="S43" s="21"/>
      <c r="T43" s="21"/>
      <c r="U43" s="21"/>
      <c r="V43" s="21"/>
      <c r="W43" s="21"/>
      <c r="X43" s="21"/>
      <c r="Y43" s="21"/>
      <c r="Z43" s="21"/>
    </row>
    <row r="44">
      <c r="A44" s="24"/>
      <c r="B44" s="25">
        <v>1.0</v>
      </c>
      <c r="C44" s="25">
        <v>2.0</v>
      </c>
      <c r="D44" s="25">
        <v>3.0</v>
      </c>
      <c r="E44" s="25">
        <v>4.0</v>
      </c>
      <c r="F44" s="25">
        <v>5.0</v>
      </c>
      <c r="G44" s="25">
        <v>6.0</v>
      </c>
      <c r="H44" s="25">
        <v>7.0</v>
      </c>
      <c r="I44" s="25">
        <v>8.0</v>
      </c>
      <c r="J44" s="26">
        <v>9.0</v>
      </c>
      <c r="K44" s="21"/>
      <c r="L44" s="21"/>
      <c r="M44" s="21"/>
      <c r="N44" s="21"/>
      <c r="O44" s="21"/>
      <c r="P44" s="21"/>
      <c r="Q44" s="21"/>
      <c r="R44" s="21"/>
      <c r="S44" s="21"/>
      <c r="T44" s="21"/>
      <c r="U44" s="21"/>
      <c r="V44" s="21"/>
      <c r="W44" s="21"/>
      <c r="X44" s="21"/>
      <c r="Y44" s="21"/>
      <c r="Z44" s="21"/>
    </row>
    <row r="45">
      <c r="A45" s="19" t="s">
        <v>252</v>
      </c>
      <c r="B45" s="27">
        <v>0.0</v>
      </c>
      <c r="C45" s="28">
        <v>-0.141470698313358</v>
      </c>
      <c r="D45" s="28">
        <v>0.0183202980510596</v>
      </c>
      <c r="E45" s="28">
        <v>-0.0784852711637778</v>
      </c>
      <c r="F45" s="28">
        <v>0.345335362665257</v>
      </c>
      <c r="G45" s="28">
        <v>0.422842770360221</v>
      </c>
      <c r="H45" s="28">
        <v>1.01076345536505</v>
      </c>
      <c r="I45" s="28">
        <v>0.748426627453745</v>
      </c>
      <c r="J45" s="28">
        <v>1.06936825286208</v>
      </c>
      <c r="K45" s="21"/>
      <c r="L45" s="21"/>
      <c r="M45" s="21"/>
      <c r="N45" s="21"/>
      <c r="O45" s="21"/>
      <c r="P45" s="30" t="s">
        <v>255</v>
      </c>
      <c r="Q45" s="21"/>
      <c r="R45" s="21"/>
      <c r="S45" s="21"/>
      <c r="T45" s="21"/>
      <c r="U45" s="21"/>
      <c r="V45" s="21"/>
      <c r="W45" s="21"/>
      <c r="X45" s="21"/>
      <c r="Y45" s="21"/>
      <c r="Z45" s="21"/>
    </row>
    <row r="46">
      <c r="A46" s="19" t="s">
        <v>254</v>
      </c>
      <c r="B46" s="27">
        <v>0.0</v>
      </c>
      <c r="C46" s="28">
        <v>0.105120783804192</v>
      </c>
      <c r="D46" s="28">
        <v>0.0430151647597421</v>
      </c>
      <c r="E46" s="28">
        <v>0.453660258001824</v>
      </c>
      <c r="F46" s="28">
        <v>0.311025144771998</v>
      </c>
      <c r="G46" s="28">
        <v>0.398498296382034</v>
      </c>
      <c r="H46" s="28">
        <v>0.339803790175384</v>
      </c>
      <c r="I46" s="28">
        <v>-0.0810745890811447</v>
      </c>
      <c r="J46" s="28">
        <v>0.390652059132458</v>
      </c>
      <c r="K46" s="21"/>
      <c r="L46" s="21"/>
      <c r="M46" s="21"/>
      <c r="N46" s="21"/>
      <c r="O46" s="21"/>
      <c r="P46" s="21"/>
      <c r="Q46" s="21"/>
      <c r="R46" s="21"/>
      <c r="S46" s="21"/>
      <c r="T46" s="21"/>
      <c r="U46" s="21"/>
      <c r="V46" s="21"/>
      <c r="W46" s="21"/>
      <c r="X46" s="21"/>
      <c r="Y46" s="21"/>
      <c r="Z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c r="A49" s="19"/>
      <c r="B49" s="21"/>
      <c r="C49" s="21"/>
      <c r="D49" s="22"/>
      <c r="E49" s="22"/>
      <c r="F49" s="22"/>
      <c r="G49" s="22"/>
      <c r="H49" s="22"/>
      <c r="I49" s="22"/>
      <c r="J49" s="22"/>
      <c r="K49" s="21"/>
      <c r="L49" s="21"/>
      <c r="M49" s="21"/>
      <c r="N49" s="21"/>
      <c r="O49" s="21"/>
      <c r="P49" s="21"/>
      <c r="Q49" s="21"/>
      <c r="R49" s="21"/>
      <c r="S49" s="21"/>
      <c r="T49" s="21"/>
      <c r="U49" s="21"/>
      <c r="V49" s="21"/>
      <c r="W49" s="21"/>
      <c r="X49" s="21"/>
      <c r="Y49" s="21"/>
      <c r="Z49" s="21"/>
    </row>
    <row r="50">
      <c r="A50" s="24"/>
      <c r="B50" s="25"/>
      <c r="C50" s="25"/>
      <c r="D50" s="25"/>
      <c r="E50" s="25"/>
      <c r="F50" s="25"/>
      <c r="G50" s="25"/>
      <c r="H50" s="25"/>
      <c r="I50" s="25"/>
      <c r="J50" s="26"/>
      <c r="K50" s="21"/>
      <c r="L50" s="21"/>
      <c r="M50" s="21"/>
      <c r="N50" s="21"/>
      <c r="O50" s="21"/>
      <c r="P50" s="21"/>
      <c r="Q50" s="21"/>
      <c r="R50" s="21"/>
      <c r="S50" s="21"/>
      <c r="T50" s="21"/>
      <c r="U50" s="21"/>
      <c r="V50" s="21"/>
      <c r="W50" s="21"/>
      <c r="X50" s="21"/>
      <c r="Y50" s="21"/>
      <c r="Z50" s="21"/>
    </row>
    <row r="51">
      <c r="A51" s="19"/>
      <c r="B51" s="27"/>
      <c r="C51" s="28"/>
      <c r="D51" s="28"/>
      <c r="E51" s="28"/>
      <c r="F51" s="28"/>
      <c r="G51" s="28"/>
      <c r="H51" s="28"/>
      <c r="I51" s="28"/>
      <c r="J51" s="28"/>
      <c r="K51" s="21"/>
      <c r="L51" s="21"/>
      <c r="M51" s="21"/>
      <c r="N51" s="21"/>
      <c r="O51" s="21"/>
      <c r="P51" s="21"/>
      <c r="Q51" s="21"/>
      <c r="R51" s="21"/>
      <c r="S51" s="21"/>
      <c r="T51" s="21"/>
      <c r="U51" s="21"/>
      <c r="V51" s="21"/>
      <c r="W51" s="21"/>
      <c r="X51" s="21"/>
      <c r="Y51" s="21"/>
      <c r="Z51" s="21"/>
    </row>
    <row r="52">
      <c r="A52" s="21"/>
      <c r="B52" s="27"/>
      <c r="C52" s="28"/>
      <c r="D52" s="28"/>
      <c r="E52" s="28"/>
      <c r="F52" s="28"/>
      <c r="G52" s="28"/>
      <c r="H52" s="28"/>
      <c r="I52" s="28"/>
      <c r="J52" s="28"/>
      <c r="K52" s="21"/>
      <c r="L52" s="21"/>
      <c r="M52" s="21"/>
      <c r="N52" s="21"/>
      <c r="O52" s="21"/>
      <c r="P52" s="21"/>
      <c r="Q52" s="21"/>
      <c r="R52" s="21"/>
      <c r="S52" s="21"/>
      <c r="T52" s="21"/>
      <c r="U52" s="21"/>
      <c r="V52" s="21"/>
      <c r="W52" s="21"/>
      <c r="X52" s="21"/>
      <c r="Y52" s="21"/>
      <c r="Z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c r="A55" s="19" t="s">
        <v>257</v>
      </c>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c r="A56" s="21"/>
      <c r="B56" s="25">
        <v>1.0</v>
      </c>
      <c r="C56" s="25">
        <v>2.0</v>
      </c>
      <c r="D56" s="25">
        <v>3.0</v>
      </c>
      <c r="E56" s="25">
        <v>4.0</v>
      </c>
      <c r="F56" s="25">
        <v>5.0</v>
      </c>
      <c r="G56" s="25">
        <v>6.0</v>
      </c>
      <c r="H56" s="25">
        <v>7.0</v>
      </c>
      <c r="I56" s="25">
        <v>8.0</v>
      </c>
      <c r="J56" s="26">
        <v>9.0</v>
      </c>
      <c r="K56" s="21"/>
      <c r="L56" s="21"/>
      <c r="M56" s="21"/>
      <c r="N56" s="21"/>
      <c r="O56" s="21"/>
      <c r="P56" s="21"/>
      <c r="Q56" s="21"/>
      <c r="R56" s="21"/>
      <c r="S56" s="21"/>
      <c r="T56" s="21"/>
      <c r="U56" s="21"/>
      <c r="V56" s="21"/>
      <c r="W56" s="21"/>
      <c r="X56" s="21"/>
      <c r="Y56" s="21"/>
      <c r="Z56" s="21"/>
    </row>
    <row r="57">
      <c r="A57" s="19" t="s">
        <v>252</v>
      </c>
      <c r="B57" s="31">
        <v>0.0</v>
      </c>
      <c r="C57" s="31">
        <v>-7.84956</v>
      </c>
      <c r="D57" s="31">
        <v>-12.934</v>
      </c>
      <c r="E57" s="31">
        <v>-16.5186</v>
      </c>
      <c r="F57" s="31">
        <v>-18.8713</v>
      </c>
      <c r="G57" s="31">
        <v>-20.711</v>
      </c>
      <c r="H57" s="31">
        <v>-20.0359</v>
      </c>
      <c r="I57" s="31">
        <v>-21.8049</v>
      </c>
      <c r="J57" s="31">
        <v>-20.8331</v>
      </c>
      <c r="K57" s="21"/>
      <c r="L57" s="21"/>
      <c r="M57" s="21"/>
      <c r="N57" s="21"/>
      <c r="O57" s="21"/>
      <c r="P57" s="21"/>
      <c r="Q57" s="21"/>
      <c r="R57" s="21"/>
      <c r="S57" s="21"/>
      <c r="T57" s="21"/>
      <c r="U57" s="21"/>
      <c r="V57" s="21"/>
      <c r="W57" s="21"/>
      <c r="X57" s="21"/>
      <c r="Y57" s="21"/>
      <c r="Z57" s="21"/>
    </row>
    <row r="58">
      <c r="A58" s="19" t="s">
        <v>254</v>
      </c>
      <c r="B58" s="31">
        <v>0.0</v>
      </c>
      <c r="C58" s="31">
        <v>-3.23813</v>
      </c>
      <c r="D58" s="31">
        <v>-6.39658</v>
      </c>
      <c r="E58" s="31">
        <v>-6.63392</v>
      </c>
      <c r="F58" s="31">
        <v>-7.55816</v>
      </c>
      <c r="G58" s="31">
        <v>-8.78589</v>
      </c>
      <c r="H58" s="31">
        <v>-8.90591</v>
      </c>
      <c r="I58" s="31">
        <v>-8.683</v>
      </c>
      <c r="J58" s="31">
        <v>-6.78986</v>
      </c>
      <c r="K58" s="21"/>
      <c r="L58" s="21"/>
      <c r="M58" s="21"/>
      <c r="N58" s="21"/>
      <c r="O58" s="21"/>
      <c r="P58" s="21"/>
      <c r="Q58" s="21"/>
      <c r="R58" s="21"/>
      <c r="S58" s="21"/>
      <c r="T58" s="21"/>
      <c r="U58" s="21"/>
      <c r="V58" s="21"/>
      <c r="W58" s="21"/>
      <c r="X58" s="21"/>
      <c r="Y58" s="21"/>
      <c r="Z58" s="21"/>
    </row>
    <row r="59">
      <c r="A59" s="19"/>
      <c r="B59" s="27"/>
      <c r="C59" s="28"/>
      <c r="D59" s="28"/>
      <c r="E59" s="28"/>
      <c r="F59" s="28"/>
      <c r="G59" s="28"/>
      <c r="H59" s="28"/>
      <c r="I59" s="28"/>
      <c r="J59" s="28"/>
      <c r="K59" s="21"/>
      <c r="L59" s="21"/>
      <c r="M59" s="21"/>
      <c r="N59" s="21"/>
      <c r="O59" s="21"/>
      <c r="P59" s="21"/>
      <c r="Q59" s="21"/>
      <c r="R59" s="21"/>
      <c r="S59" s="21"/>
      <c r="T59" s="21"/>
      <c r="U59" s="21"/>
      <c r="V59" s="21"/>
      <c r="W59" s="21"/>
      <c r="X59" s="21"/>
      <c r="Y59" s="21"/>
      <c r="Z59" s="21"/>
    </row>
    <row r="60">
      <c r="A60" s="19"/>
      <c r="B60" s="27"/>
      <c r="C60" s="28"/>
      <c r="D60" s="28"/>
      <c r="E60" s="28"/>
      <c r="F60" s="28"/>
      <c r="G60" s="28"/>
      <c r="H60" s="28"/>
      <c r="I60" s="28"/>
      <c r="J60" s="28"/>
      <c r="K60" s="21"/>
      <c r="L60" s="21"/>
      <c r="M60" s="21"/>
      <c r="N60" s="21"/>
      <c r="O60" s="21"/>
      <c r="P60" s="21"/>
      <c r="Q60" s="21"/>
      <c r="R60" s="21"/>
      <c r="S60" s="21"/>
      <c r="T60" s="21"/>
      <c r="U60" s="21"/>
      <c r="V60" s="21"/>
      <c r="W60" s="21"/>
      <c r="X60" s="21"/>
      <c r="Y60" s="21"/>
      <c r="Z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c r="A63" s="23" t="s">
        <v>258</v>
      </c>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c r="A64" s="21"/>
      <c r="B64" s="25">
        <v>1.0</v>
      </c>
      <c r="C64" s="25">
        <v>2.0</v>
      </c>
      <c r="D64" s="25">
        <v>3.0</v>
      </c>
      <c r="E64" s="25">
        <v>4.0</v>
      </c>
      <c r="F64" s="25">
        <v>5.0</v>
      </c>
      <c r="G64" s="25">
        <v>6.0</v>
      </c>
      <c r="H64" s="25">
        <v>7.0</v>
      </c>
      <c r="I64" s="25">
        <v>8.0</v>
      </c>
      <c r="J64" s="26">
        <v>9.0</v>
      </c>
      <c r="K64" s="21"/>
      <c r="L64" s="21"/>
      <c r="M64" s="21"/>
      <c r="N64" s="21"/>
      <c r="O64" s="21"/>
      <c r="P64" s="21"/>
      <c r="Q64" s="21"/>
      <c r="R64" s="21"/>
      <c r="S64" s="21"/>
      <c r="T64" s="21"/>
      <c r="U64" s="21"/>
      <c r="V64" s="21"/>
      <c r="W64" s="21"/>
      <c r="X64" s="21"/>
      <c r="Y64" s="21"/>
      <c r="Z64" s="21"/>
    </row>
    <row r="65">
      <c r="A65" s="19" t="s">
        <v>252</v>
      </c>
      <c r="B65" s="32">
        <v>0.0</v>
      </c>
      <c r="C65" s="32">
        <v>-7.67753</v>
      </c>
      <c r="D65" s="32">
        <v>-13.1814</v>
      </c>
      <c r="E65" s="32">
        <v>-16.821</v>
      </c>
      <c r="F65" s="32">
        <v>-19.2429</v>
      </c>
      <c r="G65" s="32">
        <v>-20.9048</v>
      </c>
      <c r="H65" s="32">
        <v>-20.7697</v>
      </c>
      <c r="I65" s="32">
        <v>-22.0056</v>
      </c>
      <c r="J65" s="32">
        <v>-21.2583</v>
      </c>
      <c r="K65" s="21"/>
      <c r="L65" s="21"/>
      <c r="M65" s="21"/>
      <c r="N65" s="21"/>
      <c r="O65" s="21"/>
      <c r="P65" s="21"/>
      <c r="Q65" s="21"/>
      <c r="R65" s="21"/>
      <c r="S65" s="21"/>
      <c r="T65" s="21"/>
      <c r="U65" s="21"/>
      <c r="V65" s="21"/>
      <c r="W65" s="21"/>
      <c r="X65" s="21"/>
      <c r="Y65" s="21"/>
      <c r="Z65" s="21"/>
    </row>
    <row r="66">
      <c r="A66" s="19" t="s">
        <v>254</v>
      </c>
      <c r="B66" s="32">
        <v>0.0</v>
      </c>
      <c r="C66" s="32">
        <v>-4.06042</v>
      </c>
      <c r="D66" s="32">
        <v>-6.88031</v>
      </c>
      <c r="E66" s="32">
        <v>-7.61293</v>
      </c>
      <c r="F66" s="32">
        <v>-8.22225</v>
      </c>
      <c r="G66" s="32">
        <v>-9.58483</v>
      </c>
      <c r="H66" s="32">
        <v>-9.83573</v>
      </c>
      <c r="I66" s="32">
        <v>-10.405</v>
      </c>
      <c r="J66" s="32">
        <v>-8.27962</v>
      </c>
      <c r="K66" s="21"/>
      <c r="L66" s="21"/>
      <c r="M66" s="21"/>
      <c r="N66" s="21"/>
      <c r="O66" s="21"/>
      <c r="P66" s="22"/>
      <c r="Q66" s="21"/>
      <c r="R66" s="21"/>
      <c r="S66" s="21"/>
      <c r="T66" s="21"/>
      <c r="U66" s="21"/>
      <c r="V66" s="21"/>
      <c r="W66" s="21"/>
      <c r="X66" s="21"/>
      <c r="Y66" s="21"/>
      <c r="Z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row>
    <row r="1003">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row>
    <row r="1004">
      <c r="A1004" s="21"/>
      <c r="B1004" s="21"/>
      <c r="C1004" s="21"/>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row>
    <row r="1005">
      <c r="A1005" s="21"/>
      <c r="B1005" s="21"/>
      <c r="C1005" s="21"/>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row>
    <row r="1006">
      <c r="A1006" s="21"/>
      <c r="B1006" s="21"/>
      <c r="C1006" s="21"/>
      <c r="D1006" s="21"/>
      <c r="E1006" s="21"/>
      <c r="F1006" s="21"/>
      <c r="G1006" s="21"/>
      <c r="H1006" s="21"/>
      <c r="I1006" s="21"/>
      <c r="J1006" s="21"/>
      <c r="K1006" s="21"/>
      <c r="L1006" s="21"/>
      <c r="M1006" s="21"/>
      <c r="N1006" s="21"/>
      <c r="O1006" s="21"/>
      <c r="P1006" s="21"/>
      <c r="Q1006" s="21"/>
      <c r="R1006" s="21"/>
      <c r="S1006" s="21"/>
      <c r="T1006" s="21"/>
      <c r="U1006" s="21"/>
      <c r="V1006" s="21"/>
      <c r="W1006" s="21"/>
      <c r="X1006" s="21"/>
      <c r="Y1006" s="21"/>
      <c r="Z1006" s="21"/>
    </row>
    <row r="1007">
      <c r="A1007" s="21"/>
      <c r="B1007" s="21"/>
      <c r="C1007" s="21"/>
      <c r="D1007" s="21"/>
      <c r="E1007" s="21"/>
      <c r="F1007" s="21"/>
      <c r="G1007" s="21"/>
      <c r="H1007" s="21"/>
      <c r="I1007" s="21"/>
      <c r="J1007" s="21"/>
      <c r="K1007" s="21"/>
      <c r="L1007" s="21"/>
      <c r="M1007" s="21"/>
      <c r="N1007" s="21"/>
      <c r="O1007" s="21"/>
      <c r="P1007" s="21"/>
      <c r="Q1007" s="21"/>
      <c r="R1007" s="21"/>
      <c r="S1007" s="21"/>
      <c r="T1007" s="21"/>
      <c r="U1007" s="21"/>
      <c r="V1007" s="21"/>
      <c r="W1007" s="21"/>
      <c r="X1007" s="21"/>
      <c r="Y1007" s="21"/>
      <c r="Z1007" s="21"/>
    </row>
    <row r="1008">
      <c r="A1008" s="21"/>
      <c r="B1008" s="21"/>
      <c r="C1008" s="21"/>
      <c r="D1008" s="21"/>
      <c r="E1008" s="21"/>
      <c r="F1008" s="21"/>
      <c r="G1008" s="21"/>
      <c r="H1008" s="21"/>
      <c r="I1008" s="21"/>
      <c r="J1008" s="21"/>
      <c r="K1008" s="21"/>
      <c r="L1008" s="21"/>
      <c r="M1008" s="21"/>
      <c r="N1008" s="21"/>
      <c r="O1008" s="21"/>
      <c r="P1008" s="21"/>
      <c r="Q1008" s="21"/>
      <c r="R1008" s="21"/>
      <c r="S1008" s="21"/>
      <c r="T1008" s="21"/>
      <c r="U1008" s="21"/>
      <c r="V1008" s="21"/>
      <c r="W1008" s="21"/>
      <c r="X1008" s="21"/>
      <c r="Y1008" s="21"/>
      <c r="Z1008" s="21"/>
    </row>
    <row r="1009">
      <c r="A1009" s="21"/>
      <c r="B1009" s="21"/>
      <c r="C1009" s="21"/>
      <c r="D1009" s="21"/>
      <c r="E1009" s="21"/>
      <c r="F1009" s="21"/>
      <c r="G1009" s="21"/>
      <c r="H1009" s="21"/>
      <c r="I1009" s="21"/>
      <c r="J1009" s="21"/>
      <c r="K1009" s="21"/>
      <c r="L1009" s="21"/>
      <c r="M1009" s="21"/>
      <c r="N1009" s="21"/>
      <c r="O1009" s="21"/>
      <c r="P1009" s="21"/>
      <c r="Q1009" s="21"/>
      <c r="R1009" s="21"/>
      <c r="S1009" s="21"/>
      <c r="T1009" s="21"/>
      <c r="U1009" s="21"/>
      <c r="V1009" s="21"/>
      <c r="W1009" s="21"/>
      <c r="X1009" s="21"/>
      <c r="Y1009" s="21"/>
      <c r="Z1009" s="21"/>
    </row>
    <row r="1010">
      <c r="A1010" s="21"/>
      <c r="B1010" s="21"/>
      <c r="C1010" s="21"/>
      <c r="D1010" s="21"/>
      <c r="E1010" s="21"/>
      <c r="F1010" s="21"/>
      <c r="G1010" s="21"/>
      <c r="H1010" s="21"/>
      <c r="I1010" s="21"/>
      <c r="J1010" s="21"/>
      <c r="K1010" s="21"/>
      <c r="L1010" s="21"/>
      <c r="M1010" s="21"/>
      <c r="N1010" s="21"/>
      <c r="O1010" s="21"/>
      <c r="P1010" s="21"/>
      <c r="Q1010" s="21"/>
      <c r="R1010" s="21"/>
      <c r="S1010" s="21"/>
      <c r="T1010" s="21"/>
      <c r="U1010" s="21"/>
      <c r="V1010" s="21"/>
      <c r="W1010" s="21"/>
      <c r="X1010" s="21"/>
      <c r="Y1010" s="21"/>
      <c r="Z1010" s="21"/>
    </row>
    <row r="1011">
      <c r="A1011" s="21"/>
      <c r="B1011" s="21"/>
      <c r="C1011" s="21"/>
      <c r="D1011" s="21"/>
      <c r="E1011" s="21"/>
      <c r="F1011" s="21"/>
      <c r="G1011" s="21"/>
      <c r="H1011" s="21"/>
      <c r="I1011" s="21"/>
      <c r="J1011" s="21"/>
      <c r="K1011" s="21"/>
      <c r="L1011" s="21"/>
      <c r="M1011" s="21"/>
      <c r="N1011" s="21"/>
      <c r="O1011" s="21"/>
      <c r="P1011" s="21"/>
      <c r="Q1011" s="21"/>
      <c r="R1011" s="21"/>
      <c r="S1011" s="21"/>
      <c r="T1011" s="21"/>
      <c r="U1011" s="21"/>
      <c r="V1011" s="21"/>
      <c r="W1011" s="21"/>
      <c r="X1011" s="21"/>
      <c r="Y1011" s="21"/>
      <c r="Z1011" s="21"/>
    </row>
    <row r="1012">
      <c r="A1012" s="21"/>
      <c r="B1012" s="21"/>
      <c r="C1012" s="21"/>
      <c r="D1012" s="21"/>
      <c r="E1012" s="21"/>
      <c r="F1012" s="21"/>
      <c r="G1012" s="21"/>
      <c r="H1012" s="21"/>
      <c r="I1012" s="21"/>
      <c r="J1012" s="21"/>
      <c r="K1012" s="21"/>
      <c r="L1012" s="21"/>
      <c r="M1012" s="21"/>
      <c r="N1012" s="21"/>
      <c r="O1012" s="21"/>
      <c r="P1012" s="21"/>
      <c r="Q1012" s="21"/>
      <c r="R1012" s="21"/>
      <c r="S1012" s="21"/>
      <c r="T1012" s="21"/>
      <c r="U1012" s="21"/>
      <c r="V1012" s="21"/>
      <c r="W1012" s="21"/>
      <c r="X1012" s="21"/>
      <c r="Y1012" s="21"/>
      <c r="Z1012" s="21"/>
    </row>
    <row r="1013">
      <c r="A1013" s="21"/>
      <c r="B1013" s="21"/>
      <c r="C1013" s="21"/>
      <c r="D1013" s="21"/>
      <c r="E1013" s="21"/>
      <c r="F1013" s="21"/>
      <c r="G1013" s="21"/>
      <c r="H1013" s="21"/>
      <c r="I1013" s="21"/>
      <c r="J1013" s="21"/>
      <c r="K1013" s="21"/>
      <c r="L1013" s="21"/>
      <c r="M1013" s="21"/>
      <c r="N1013" s="21"/>
      <c r="O1013" s="21"/>
      <c r="P1013" s="21"/>
      <c r="Q1013" s="21"/>
      <c r="R1013" s="21"/>
      <c r="S1013" s="21"/>
      <c r="T1013" s="21"/>
      <c r="U1013" s="21"/>
      <c r="V1013" s="21"/>
      <c r="W1013" s="21"/>
      <c r="X1013" s="21"/>
      <c r="Y1013" s="21"/>
      <c r="Z1013" s="21"/>
    </row>
    <row r="1014">
      <c r="A1014" s="21"/>
      <c r="B1014" s="21"/>
      <c r="C1014" s="21"/>
      <c r="D1014" s="21"/>
      <c r="E1014" s="21"/>
      <c r="F1014" s="21"/>
      <c r="G1014" s="21"/>
      <c r="H1014" s="21"/>
      <c r="I1014" s="21"/>
      <c r="J1014" s="21"/>
      <c r="K1014" s="21"/>
      <c r="L1014" s="21"/>
      <c r="M1014" s="21"/>
      <c r="N1014" s="21"/>
      <c r="O1014" s="21"/>
      <c r="P1014" s="21"/>
      <c r="Q1014" s="21"/>
      <c r="R1014" s="21"/>
      <c r="S1014" s="21"/>
      <c r="T1014" s="21"/>
      <c r="U1014" s="21"/>
      <c r="V1014" s="21"/>
      <c r="W1014" s="21"/>
      <c r="X1014" s="21"/>
      <c r="Y1014" s="21"/>
      <c r="Z1014" s="21"/>
    </row>
    <row r="1015">
      <c r="A1015" s="21"/>
      <c r="B1015" s="21"/>
      <c r="C1015" s="21"/>
      <c r="D1015" s="21"/>
      <c r="E1015" s="21"/>
      <c r="F1015" s="21"/>
      <c r="G1015" s="21"/>
      <c r="H1015" s="21"/>
      <c r="I1015" s="21"/>
      <c r="J1015" s="21"/>
      <c r="K1015" s="21"/>
      <c r="L1015" s="21"/>
      <c r="M1015" s="21"/>
      <c r="N1015" s="21"/>
      <c r="O1015" s="21"/>
      <c r="P1015" s="21"/>
      <c r="Q1015" s="21"/>
      <c r="R1015" s="21"/>
      <c r="S1015" s="21"/>
      <c r="T1015" s="21"/>
      <c r="U1015" s="21"/>
      <c r="V1015" s="21"/>
      <c r="W1015" s="21"/>
      <c r="X1015" s="21"/>
      <c r="Y1015" s="21"/>
      <c r="Z1015" s="21"/>
    </row>
    <row r="1016">
      <c r="A1016" s="21"/>
      <c r="B1016" s="21"/>
      <c r="C1016" s="21"/>
      <c r="D1016" s="21"/>
      <c r="E1016" s="21"/>
      <c r="F1016" s="21"/>
      <c r="G1016" s="21"/>
      <c r="H1016" s="21"/>
      <c r="I1016" s="21"/>
      <c r="J1016" s="21"/>
      <c r="K1016" s="21"/>
      <c r="L1016" s="21"/>
      <c r="M1016" s="21"/>
      <c r="N1016" s="21"/>
      <c r="O1016" s="21"/>
      <c r="P1016" s="21"/>
      <c r="Q1016" s="21"/>
      <c r="R1016" s="21"/>
      <c r="S1016" s="21"/>
      <c r="T1016" s="21"/>
      <c r="U1016" s="21"/>
      <c r="V1016" s="21"/>
      <c r="W1016" s="21"/>
      <c r="X1016" s="21"/>
      <c r="Y1016" s="21"/>
      <c r="Z1016" s="21"/>
    </row>
    <row r="1017">
      <c r="A1017" s="21"/>
      <c r="B1017" s="21"/>
      <c r="C1017" s="21"/>
      <c r="D1017" s="21"/>
      <c r="E1017" s="21"/>
      <c r="F1017" s="21"/>
      <c r="G1017" s="21"/>
      <c r="H1017" s="21"/>
      <c r="I1017" s="21"/>
      <c r="J1017" s="21"/>
      <c r="K1017" s="21"/>
      <c r="L1017" s="21"/>
      <c r="M1017" s="21"/>
      <c r="N1017" s="21"/>
      <c r="O1017" s="21"/>
      <c r="P1017" s="21"/>
      <c r="Q1017" s="21"/>
      <c r="R1017" s="21"/>
      <c r="S1017" s="21"/>
      <c r="T1017" s="21"/>
      <c r="U1017" s="21"/>
      <c r="V1017" s="21"/>
      <c r="W1017" s="21"/>
      <c r="X1017" s="21"/>
      <c r="Y1017" s="21"/>
      <c r="Z1017" s="21"/>
    </row>
    <row r="1018">
      <c r="A1018" s="21"/>
      <c r="B1018" s="21"/>
      <c r="C1018" s="21"/>
      <c r="D1018" s="21"/>
      <c r="E1018" s="21"/>
      <c r="F1018" s="21"/>
      <c r="G1018" s="21"/>
      <c r="H1018" s="21"/>
      <c r="I1018" s="21"/>
      <c r="J1018" s="21"/>
      <c r="K1018" s="21"/>
      <c r="L1018" s="21"/>
      <c r="M1018" s="21"/>
      <c r="N1018" s="21"/>
      <c r="O1018" s="21"/>
      <c r="P1018" s="21"/>
      <c r="Q1018" s="21"/>
      <c r="R1018" s="21"/>
      <c r="S1018" s="21"/>
      <c r="T1018" s="21"/>
      <c r="U1018" s="21"/>
      <c r="V1018" s="21"/>
      <c r="W1018" s="21"/>
      <c r="X1018" s="21"/>
      <c r="Y1018" s="21"/>
      <c r="Z1018" s="21"/>
    </row>
    <row r="1019">
      <c r="A1019" s="21"/>
      <c r="B1019" s="21"/>
      <c r="C1019" s="21"/>
      <c r="D1019" s="21"/>
      <c r="E1019" s="21"/>
      <c r="F1019" s="21"/>
      <c r="G1019" s="21"/>
      <c r="H1019" s="21"/>
      <c r="I1019" s="21"/>
      <c r="J1019" s="21"/>
      <c r="K1019" s="21"/>
      <c r="L1019" s="21"/>
      <c r="M1019" s="21"/>
      <c r="N1019" s="21"/>
      <c r="O1019" s="21"/>
      <c r="P1019" s="21"/>
      <c r="Q1019" s="21"/>
      <c r="R1019" s="21"/>
      <c r="S1019" s="21"/>
      <c r="T1019" s="21"/>
      <c r="U1019" s="21"/>
      <c r="V1019" s="21"/>
      <c r="W1019" s="21"/>
      <c r="X1019" s="21"/>
      <c r="Y1019" s="21"/>
      <c r="Z1019" s="21"/>
    </row>
    <row r="1020">
      <c r="A1020" s="21"/>
      <c r="B1020" s="21"/>
      <c r="C1020" s="21"/>
      <c r="D1020" s="21"/>
      <c r="E1020" s="21"/>
      <c r="F1020" s="21"/>
      <c r="G1020" s="21"/>
      <c r="H1020" s="21"/>
      <c r="I1020" s="21"/>
      <c r="J1020" s="21"/>
      <c r="K1020" s="21"/>
      <c r="L1020" s="21"/>
      <c r="M1020" s="21"/>
      <c r="N1020" s="21"/>
      <c r="O1020" s="21"/>
      <c r="P1020" s="21"/>
      <c r="Q1020" s="21"/>
      <c r="R1020" s="21"/>
      <c r="S1020" s="21"/>
      <c r="T1020" s="21"/>
      <c r="U1020" s="21"/>
      <c r="V1020" s="21"/>
      <c r="W1020" s="21"/>
      <c r="X1020" s="21"/>
      <c r="Y1020" s="21"/>
      <c r="Z1020" s="21"/>
    </row>
    <row r="1021">
      <c r="A1021" s="21"/>
      <c r="B1021" s="21"/>
      <c r="C1021" s="21"/>
      <c r="D1021" s="21"/>
      <c r="E1021" s="21"/>
      <c r="F1021" s="21"/>
      <c r="G1021" s="21"/>
      <c r="H1021" s="21"/>
      <c r="I1021" s="21"/>
      <c r="J1021" s="21"/>
      <c r="K1021" s="21"/>
      <c r="L1021" s="21"/>
      <c r="M1021" s="21"/>
      <c r="N1021" s="21"/>
      <c r="O1021" s="21"/>
      <c r="P1021" s="21"/>
      <c r="Q1021" s="21"/>
      <c r="R1021" s="21"/>
      <c r="S1021" s="21"/>
      <c r="T1021" s="21"/>
      <c r="U1021" s="21"/>
      <c r="V1021" s="21"/>
      <c r="W1021" s="21"/>
      <c r="X1021" s="21"/>
      <c r="Y1021" s="21"/>
      <c r="Z1021" s="21"/>
    </row>
    <row r="1022">
      <c r="A1022" s="21"/>
      <c r="B1022" s="21"/>
      <c r="C1022" s="21"/>
      <c r="D1022" s="21"/>
      <c r="E1022" s="21"/>
      <c r="F1022" s="21"/>
      <c r="G1022" s="21"/>
      <c r="H1022" s="21"/>
      <c r="I1022" s="21"/>
      <c r="J1022" s="21"/>
      <c r="K1022" s="21"/>
      <c r="L1022" s="21"/>
      <c r="M1022" s="21"/>
      <c r="N1022" s="21"/>
      <c r="O1022" s="21"/>
      <c r="P1022" s="21"/>
      <c r="Q1022" s="21"/>
      <c r="R1022" s="21"/>
      <c r="S1022" s="21"/>
      <c r="T1022" s="21"/>
      <c r="U1022" s="21"/>
      <c r="V1022" s="21"/>
      <c r="W1022" s="21"/>
      <c r="X1022" s="21"/>
      <c r="Y1022" s="21"/>
      <c r="Z1022" s="21"/>
    </row>
    <row r="1023">
      <c r="A1023" s="21"/>
      <c r="B1023" s="21"/>
      <c r="C1023" s="21"/>
      <c r="D1023" s="21"/>
      <c r="E1023" s="21"/>
      <c r="F1023" s="21"/>
      <c r="G1023" s="21"/>
      <c r="H1023" s="21"/>
      <c r="I1023" s="21"/>
      <c r="J1023" s="21"/>
      <c r="K1023" s="21"/>
      <c r="L1023" s="21"/>
      <c r="M1023" s="21"/>
      <c r="N1023" s="21"/>
      <c r="O1023" s="21"/>
      <c r="P1023" s="21"/>
      <c r="Q1023" s="21"/>
      <c r="R1023" s="21"/>
      <c r="S1023" s="21"/>
      <c r="T1023" s="21"/>
      <c r="U1023" s="21"/>
      <c r="V1023" s="21"/>
      <c r="W1023" s="21"/>
      <c r="X1023" s="21"/>
      <c r="Y1023" s="21"/>
      <c r="Z1023" s="21"/>
    </row>
    <row r="1024">
      <c r="A1024" s="21"/>
      <c r="B1024" s="21"/>
      <c r="C1024" s="21"/>
      <c r="D1024" s="21"/>
      <c r="E1024" s="21"/>
      <c r="F1024" s="21"/>
      <c r="G1024" s="21"/>
      <c r="H1024" s="21"/>
      <c r="I1024" s="21"/>
      <c r="J1024" s="21"/>
      <c r="K1024" s="21"/>
      <c r="L1024" s="21"/>
      <c r="M1024" s="21"/>
      <c r="N1024" s="21"/>
      <c r="O1024" s="21"/>
      <c r="P1024" s="21"/>
      <c r="Q1024" s="21"/>
      <c r="R1024" s="21"/>
      <c r="S1024" s="21"/>
      <c r="T1024" s="21"/>
      <c r="U1024" s="21"/>
      <c r="V1024" s="21"/>
      <c r="W1024" s="21"/>
      <c r="X1024" s="21"/>
      <c r="Y1024" s="21"/>
      <c r="Z1024"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5" max="25" width="25.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row>
    <row r="2">
      <c r="A2" s="1" t="s">
        <v>33</v>
      </c>
      <c r="B2" s="1" t="s">
        <v>34</v>
      </c>
      <c r="C2" s="1" t="s">
        <v>35</v>
      </c>
      <c r="D2" s="1" t="s">
        <v>3</v>
      </c>
      <c r="E2" s="1" t="s">
        <v>4</v>
      </c>
      <c r="F2" s="1" t="s">
        <v>5</v>
      </c>
      <c r="G2" s="1" t="s">
        <v>36</v>
      </c>
      <c r="H2" s="1" t="s">
        <v>37</v>
      </c>
      <c r="I2" s="1" t="s">
        <v>38</v>
      </c>
      <c r="J2" s="1" t="s">
        <v>39</v>
      </c>
      <c r="K2" s="1" t="s">
        <v>40</v>
      </c>
      <c r="L2" s="1" t="s">
        <v>41</v>
      </c>
      <c r="M2" s="1" t="s">
        <v>42</v>
      </c>
      <c r="N2" s="1" t="s">
        <v>43</v>
      </c>
      <c r="O2" s="1" t="s">
        <v>44</v>
      </c>
      <c r="P2" s="1" t="s">
        <v>45</v>
      </c>
      <c r="Q2" s="1" t="s">
        <v>46</v>
      </c>
      <c r="R2" s="1" t="s">
        <v>47</v>
      </c>
      <c r="S2" s="1" t="s">
        <v>48</v>
      </c>
      <c r="T2" s="1" t="s">
        <v>49</v>
      </c>
      <c r="U2" s="1" t="s">
        <v>50</v>
      </c>
      <c r="V2" s="1" t="s">
        <v>51</v>
      </c>
      <c r="W2" s="1" t="s">
        <v>22</v>
      </c>
      <c r="X2" s="1" t="s">
        <v>23</v>
      </c>
      <c r="Y2" s="1" t="s">
        <v>24</v>
      </c>
      <c r="Z2" s="1" t="s">
        <v>25</v>
      </c>
      <c r="AA2" s="1" t="s">
        <v>26</v>
      </c>
      <c r="AB2" s="1" t="s">
        <v>27</v>
      </c>
      <c r="AC2" s="1" t="s">
        <v>28</v>
      </c>
      <c r="AD2" s="1" t="s">
        <v>29</v>
      </c>
      <c r="AE2" s="1" t="s">
        <v>30</v>
      </c>
      <c r="AF2" s="1" t="s">
        <v>31</v>
      </c>
      <c r="AG2" s="1" t="s">
        <v>32</v>
      </c>
    </row>
    <row r="3">
      <c r="A3" s="2">
        <v>44159.07252314815</v>
      </c>
      <c r="B3" s="2">
        <v>44159.08174768519</v>
      </c>
      <c r="C3" s="1" t="s">
        <v>76</v>
      </c>
      <c r="D3" s="3">
        <v>100.0</v>
      </c>
      <c r="E3" s="3">
        <v>797.0</v>
      </c>
      <c r="F3" s="5" t="s">
        <v>53</v>
      </c>
      <c r="G3" s="2">
        <v>44159.08175925926</v>
      </c>
      <c r="H3" s="1" t="s">
        <v>95</v>
      </c>
      <c r="I3" s="1" t="s">
        <v>78</v>
      </c>
      <c r="J3" s="1" t="s">
        <v>56</v>
      </c>
      <c r="K3" s="1" t="s">
        <v>57</v>
      </c>
      <c r="L3" s="1" t="s">
        <v>58</v>
      </c>
      <c r="M3" s="1" t="s">
        <v>59</v>
      </c>
      <c r="N3" s="1" t="s">
        <v>79</v>
      </c>
      <c r="O3" s="1" t="s">
        <v>96</v>
      </c>
      <c r="P3" s="1" t="s">
        <v>97</v>
      </c>
      <c r="Q3" s="4">
        <v>35.0</v>
      </c>
      <c r="R3" s="1" t="s">
        <v>98</v>
      </c>
      <c r="S3" s="1" t="s">
        <v>64</v>
      </c>
      <c r="T3" s="1" t="s">
        <v>65</v>
      </c>
      <c r="U3" s="1" t="s">
        <v>83</v>
      </c>
      <c r="V3" s="1" t="s">
        <v>99</v>
      </c>
      <c r="W3" s="5" t="s">
        <v>100</v>
      </c>
      <c r="X3" s="1" t="s">
        <v>101</v>
      </c>
      <c r="Y3" s="1" t="s">
        <v>102</v>
      </c>
      <c r="Z3" s="1" t="s">
        <v>103</v>
      </c>
      <c r="AA3" s="1" t="s">
        <v>75</v>
      </c>
      <c r="AB3" s="1" t="s">
        <v>104</v>
      </c>
      <c r="AC3" s="1" t="s">
        <v>105</v>
      </c>
      <c r="AD3" s="1" t="s">
        <v>106</v>
      </c>
      <c r="AE3" s="1" t="s">
        <v>73</v>
      </c>
      <c r="AF3" s="1" t="s">
        <v>75</v>
      </c>
      <c r="AG3" s="1" t="s">
        <v>91</v>
      </c>
    </row>
    <row r="4">
      <c r="A4" s="2">
        <v>44159.07361111111</v>
      </c>
      <c r="B4" s="2">
        <v>44159.086539351854</v>
      </c>
      <c r="C4" s="1" t="s">
        <v>76</v>
      </c>
      <c r="D4" s="3">
        <v>100.0</v>
      </c>
      <c r="E4" s="6">
        <v>1116.0</v>
      </c>
      <c r="F4" s="5" t="s">
        <v>53</v>
      </c>
      <c r="G4" s="2">
        <v>44159.086539351854</v>
      </c>
      <c r="H4" s="1" t="s">
        <v>107</v>
      </c>
      <c r="I4" s="1" t="s">
        <v>78</v>
      </c>
      <c r="J4" s="1" t="s">
        <v>56</v>
      </c>
      <c r="K4" s="1" t="s">
        <v>57</v>
      </c>
      <c r="L4" s="1" t="s">
        <v>58</v>
      </c>
      <c r="M4" s="1" t="s">
        <v>59</v>
      </c>
      <c r="N4" s="1" t="s">
        <v>79</v>
      </c>
      <c r="O4" s="1" t="s">
        <v>80</v>
      </c>
      <c r="P4" s="1" t="s">
        <v>97</v>
      </c>
      <c r="Q4" s="4">
        <v>34.0</v>
      </c>
      <c r="R4" s="1" t="s">
        <v>98</v>
      </c>
      <c r="S4" s="1" t="s">
        <v>64</v>
      </c>
      <c r="T4" s="1" t="s">
        <v>65</v>
      </c>
      <c r="U4" s="1" t="s">
        <v>64</v>
      </c>
      <c r="V4" s="1" t="s">
        <v>108</v>
      </c>
      <c r="W4" s="5" t="s">
        <v>109</v>
      </c>
      <c r="X4" s="1" t="s">
        <v>110</v>
      </c>
      <c r="Y4" s="1" t="s">
        <v>111</v>
      </c>
      <c r="Z4" s="1" t="s">
        <v>112</v>
      </c>
      <c r="AA4" s="1" t="s">
        <v>113</v>
      </c>
      <c r="AB4" s="1" t="s">
        <v>72</v>
      </c>
      <c r="AC4" s="1" t="s">
        <v>114</v>
      </c>
      <c r="AD4" s="1" t="s">
        <v>115</v>
      </c>
      <c r="AE4" s="1" t="s">
        <v>105</v>
      </c>
      <c r="AF4" s="1" t="s">
        <v>91</v>
      </c>
      <c r="AG4" s="1" t="s">
        <v>116</v>
      </c>
    </row>
    <row r="5">
      <c r="A5" s="2">
        <v>44159.07434027778</v>
      </c>
      <c r="B5" s="2">
        <v>44159.09241898148</v>
      </c>
      <c r="C5" s="1" t="s">
        <v>76</v>
      </c>
      <c r="D5" s="3">
        <v>100.0</v>
      </c>
      <c r="E5" s="6">
        <v>1562.0</v>
      </c>
      <c r="F5" s="5" t="s">
        <v>53</v>
      </c>
      <c r="G5" s="2">
        <v>44159.09243055555</v>
      </c>
      <c r="H5" s="1" t="s">
        <v>117</v>
      </c>
      <c r="I5" s="1" t="s">
        <v>78</v>
      </c>
      <c r="J5" s="1" t="s">
        <v>56</v>
      </c>
      <c r="K5" s="1" t="s">
        <v>57</v>
      </c>
      <c r="L5" s="1" t="s">
        <v>58</v>
      </c>
      <c r="M5" s="1" t="s">
        <v>59</v>
      </c>
      <c r="N5" s="1" t="s">
        <v>118</v>
      </c>
      <c r="O5" s="1" t="s">
        <v>80</v>
      </c>
      <c r="P5" s="1" t="s">
        <v>119</v>
      </c>
      <c r="Q5" s="4">
        <v>36.0</v>
      </c>
      <c r="R5" s="1" t="s">
        <v>63</v>
      </c>
      <c r="S5" s="1" t="s">
        <v>64</v>
      </c>
      <c r="T5" s="1" t="s">
        <v>65</v>
      </c>
      <c r="U5" s="1" t="s">
        <v>64</v>
      </c>
      <c r="V5" s="1" t="s">
        <v>120</v>
      </c>
      <c r="W5" s="5" t="s">
        <v>121</v>
      </c>
      <c r="X5" s="1" t="s">
        <v>122</v>
      </c>
      <c r="Y5" s="1" t="s">
        <v>123</v>
      </c>
      <c r="Z5" s="1" t="s">
        <v>106</v>
      </c>
      <c r="AA5" s="1" t="s">
        <v>106</v>
      </c>
      <c r="AB5" s="1" t="s">
        <v>124</v>
      </c>
      <c r="AC5" s="1" t="s">
        <v>72</v>
      </c>
      <c r="AD5" s="1" t="s">
        <v>125</v>
      </c>
      <c r="AE5" s="1" t="s">
        <v>126</v>
      </c>
      <c r="AF5" s="1" t="s">
        <v>127</v>
      </c>
      <c r="AG5" s="1" t="s">
        <v>128</v>
      </c>
    </row>
    <row r="6">
      <c r="A6" s="2">
        <v>44159.08681712963</v>
      </c>
      <c r="B6" s="2">
        <v>44159.094560185185</v>
      </c>
      <c r="C6" s="1" t="s">
        <v>76</v>
      </c>
      <c r="D6" s="3">
        <v>100.0</v>
      </c>
      <c r="E6" s="3">
        <v>668.0</v>
      </c>
      <c r="F6" s="5" t="s">
        <v>53</v>
      </c>
      <c r="G6" s="2">
        <v>44159.094560185185</v>
      </c>
      <c r="H6" s="1" t="s">
        <v>129</v>
      </c>
      <c r="I6" s="1" t="s">
        <v>78</v>
      </c>
      <c r="J6" s="1" t="s">
        <v>56</v>
      </c>
      <c r="K6" s="1" t="s">
        <v>57</v>
      </c>
      <c r="L6" s="1" t="s">
        <v>58</v>
      </c>
      <c r="M6" s="1" t="s">
        <v>59</v>
      </c>
      <c r="N6" s="1" t="s">
        <v>79</v>
      </c>
      <c r="O6" s="1" t="s">
        <v>80</v>
      </c>
      <c r="P6" s="1" t="s">
        <v>97</v>
      </c>
      <c r="Q6" s="4">
        <v>30.0</v>
      </c>
      <c r="R6" s="1" t="s">
        <v>98</v>
      </c>
      <c r="S6" s="1" t="s">
        <v>64</v>
      </c>
      <c r="T6" s="1" t="s">
        <v>65</v>
      </c>
      <c r="U6" s="1" t="s">
        <v>64</v>
      </c>
      <c r="V6" s="1" t="s">
        <v>130</v>
      </c>
      <c r="W6" s="5" t="s">
        <v>131</v>
      </c>
      <c r="X6" s="1" t="s">
        <v>132</v>
      </c>
      <c r="Y6" s="1" t="s">
        <v>133</v>
      </c>
      <c r="Z6" s="1" t="s">
        <v>134</v>
      </c>
      <c r="AA6" s="1" t="s">
        <v>135</v>
      </c>
      <c r="AB6" s="1" t="s">
        <v>136</v>
      </c>
      <c r="AC6" s="1" t="s">
        <v>137</v>
      </c>
      <c r="AD6" s="1" t="s">
        <v>138</v>
      </c>
      <c r="AE6" s="1" t="s">
        <v>105</v>
      </c>
      <c r="AF6" s="1" t="s">
        <v>139</v>
      </c>
      <c r="AG6" s="1" t="s">
        <v>139</v>
      </c>
    </row>
    <row r="7">
      <c r="A7" s="2">
        <v>44159.085127314815</v>
      </c>
      <c r="B7" s="2">
        <v>44159.096238425926</v>
      </c>
      <c r="C7" s="1" t="s">
        <v>76</v>
      </c>
      <c r="D7" s="3">
        <v>100.0</v>
      </c>
      <c r="E7" s="3">
        <v>959.0</v>
      </c>
      <c r="F7" s="5" t="s">
        <v>53</v>
      </c>
      <c r="G7" s="2">
        <v>44159.096238425926</v>
      </c>
      <c r="H7" s="1" t="s">
        <v>140</v>
      </c>
      <c r="I7" s="1" t="s">
        <v>78</v>
      </c>
      <c r="J7" s="1" t="s">
        <v>56</v>
      </c>
      <c r="K7" s="1" t="s">
        <v>57</v>
      </c>
      <c r="L7" s="1" t="s">
        <v>58</v>
      </c>
      <c r="M7" s="1" t="s">
        <v>59</v>
      </c>
      <c r="N7" s="1" t="s">
        <v>118</v>
      </c>
      <c r="O7" s="1" t="s">
        <v>141</v>
      </c>
      <c r="P7" s="1" t="s">
        <v>119</v>
      </c>
      <c r="Q7" s="4">
        <v>30.0</v>
      </c>
      <c r="R7" s="1" t="s">
        <v>63</v>
      </c>
      <c r="S7" s="1" t="s">
        <v>64</v>
      </c>
      <c r="T7" s="1" t="s">
        <v>65</v>
      </c>
      <c r="U7" s="1" t="s">
        <v>64</v>
      </c>
      <c r="V7" s="1" t="s">
        <v>142</v>
      </c>
      <c r="W7" s="5" t="s">
        <v>143</v>
      </c>
      <c r="X7" s="1" t="s">
        <v>144</v>
      </c>
      <c r="Y7" s="1" t="s">
        <v>145</v>
      </c>
      <c r="Z7" s="1" t="s">
        <v>146</v>
      </c>
      <c r="AA7" s="1" t="s">
        <v>147</v>
      </c>
      <c r="AB7" s="1" t="s">
        <v>148</v>
      </c>
      <c r="AC7" s="1" t="s">
        <v>114</v>
      </c>
      <c r="AD7" s="1" t="s">
        <v>128</v>
      </c>
      <c r="AE7" s="1" t="s">
        <v>149</v>
      </c>
      <c r="AF7" s="1" t="s">
        <v>94</v>
      </c>
      <c r="AG7" s="1" t="s">
        <v>150</v>
      </c>
    </row>
    <row r="8">
      <c r="A8" s="2">
        <v>44159.092673611114</v>
      </c>
      <c r="B8" s="2">
        <v>44159.09722222222</v>
      </c>
      <c r="C8" s="1" t="s">
        <v>76</v>
      </c>
      <c r="D8" s="3">
        <v>100.0</v>
      </c>
      <c r="E8" s="3">
        <v>392.0</v>
      </c>
      <c r="F8" s="5" t="s">
        <v>53</v>
      </c>
      <c r="G8" s="2">
        <v>44159.09722222222</v>
      </c>
      <c r="H8" s="1" t="s">
        <v>151</v>
      </c>
      <c r="I8" s="1" t="s">
        <v>78</v>
      </c>
      <c r="J8" s="1" t="s">
        <v>56</v>
      </c>
      <c r="K8" s="1" t="s">
        <v>57</v>
      </c>
      <c r="L8" s="1" t="s">
        <v>58</v>
      </c>
      <c r="M8" s="1" t="s">
        <v>59</v>
      </c>
      <c r="N8" s="1" t="s">
        <v>118</v>
      </c>
      <c r="O8" s="1" t="s">
        <v>96</v>
      </c>
      <c r="P8" s="1" t="s">
        <v>152</v>
      </c>
      <c r="Q8" s="4">
        <v>33.0</v>
      </c>
      <c r="R8" s="1" t="s">
        <v>98</v>
      </c>
      <c r="S8" s="1" t="s">
        <v>64</v>
      </c>
      <c r="T8" s="1" t="s">
        <v>65</v>
      </c>
      <c r="U8" s="1" t="s">
        <v>83</v>
      </c>
      <c r="V8" s="1" t="s">
        <v>153</v>
      </c>
      <c r="W8" s="5" t="s">
        <v>154</v>
      </c>
      <c r="X8" s="1" t="s">
        <v>155</v>
      </c>
      <c r="Y8" s="1" t="s">
        <v>156</v>
      </c>
      <c r="Z8" s="1" t="s">
        <v>94</v>
      </c>
      <c r="AA8" s="1" t="s">
        <v>157</v>
      </c>
      <c r="AB8" s="1" t="s">
        <v>72</v>
      </c>
      <c r="AC8" s="1" t="s">
        <v>158</v>
      </c>
      <c r="AD8" s="1" t="s">
        <v>91</v>
      </c>
      <c r="AE8" s="1" t="s">
        <v>91</v>
      </c>
      <c r="AF8" s="1" t="s">
        <v>159</v>
      </c>
      <c r="AG8" s="1" t="s">
        <v>160</v>
      </c>
    </row>
    <row r="9">
      <c r="A9" s="7">
        <v>44159.10990740741</v>
      </c>
      <c r="B9" s="7">
        <v>44159.116875</v>
      </c>
      <c r="C9" s="8" t="s">
        <v>76</v>
      </c>
      <c r="D9" s="9">
        <v>100.0</v>
      </c>
      <c r="E9" s="9">
        <v>602.0</v>
      </c>
      <c r="F9" s="11" t="s">
        <v>53</v>
      </c>
      <c r="G9" s="7">
        <v>44159.11688657408</v>
      </c>
      <c r="H9" s="8" t="s">
        <v>179</v>
      </c>
      <c r="I9" s="8" t="s">
        <v>78</v>
      </c>
      <c r="J9" s="8" t="s">
        <v>56</v>
      </c>
      <c r="K9" s="8" t="s">
        <v>57</v>
      </c>
      <c r="L9" s="8" t="s">
        <v>58</v>
      </c>
      <c r="M9" s="8" t="s">
        <v>59</v>
      </c>
      <c r="N9" s="8" t="s">
        <v>79</v>
      </c>
      <c r="O9" s="8" t="s">
        <v>141</v>
      </c>
      <c r="P9" s="8" t="s">
        <v>119</v>
      </c>
      <c r="Q9" s="12">
        <v>27.0</v>
      </c>
      <c r="R9" s="8" t="s">
        <v>63</v>
      </c>
      <c r="S9" s="8" t="s">
        <v>64</v>
      </c>
      <c r="T9" s="8" t="s">
        <v>65</v>
      </c>
      <c r="U9" s="8" t="s">
        <v>64</v>
      </c>
      <c r="V9" s="8" t="s">
        <v>180</v>
      </c>
      <c r="W9" s="11" t="s">
        <v>181</v>
      </c>
      <c r="X9" s="8" t="s">
        <v>182</v>
      </c>
      <c r="Y9" s="8" t="s">
        <v>183</v>
      </c>
      <c r="Z9" s="8" t="s">
        <v>116</v>
      </c>
      <c r="AA9" s="8" t="s">
        <v>116</v>
      </c>
      <c r="AB9" s="8" t="s">
        <v>75</v>
      </c>
      <c r="AC9" s="8" t="s">
        <v>116</v>
      </c>
      <c r="AD9" s="8" t="s">
        <v>116</v>
      </c>
      <c r="AE9" s="8" t="s">
        <v>184</v>
      </c>
      <c r="AF9" s="8" t="s">
        <v>116</v>
      </c>
      <c r="AG9" s="8" t="s">
        <v>116</v>
      </c>
      <c r="AH9" s="8"/>
      <c r="AI9" s="8"/>
    </row>
    <row r="10">
      <c r="A10" s="7">
        <v>44159.11</v>
      </c>
      <c r="B10" s="7">
        <v>44159.11824074074</v>
      </c>
      <c r="C10" s="8" t="s">
        <v>76</v>
      </c>
      <c r="D10" s="9">
        <v>100.0</v>
      </c>
      <c r="E10" s="9">
        <v>711.0</v>
      </c>
      <c r="F10" s="11" t="s">
        <v>53</v>
      </c>
      <c r="G10" s="7">
        <v>44159.11824074074</v>
      </c>
      <c r="H10" s="8" t="s">
        <v>185</v>
      </c>
      <c r="I10" s="8" t="s">
        <v>78</v>
      </c>
      <c r="J10" s="8" t="s">
        <v>56</v>
      </c>
      <c r="K10" s="8" t="s">
        <v>57</v>
      </c>
      <c r="L10" s="8" t="s">
        <v>58</v>
      </c>
      <c r="M10" s="8" t="s">
        <v>59</v>
      </c>
      <c r="N10" s="8" t="s">
        <v>186</v>
      </c>
      <c r="O10" s="8" t="s">
        <v>141</v>
      </c>
      <c r="P10" s="8" t="s">
        <v>119</v>
      </c>
      <c r="Q10" s="12">
        <v>44.0</v>
      </c>
      <c r="R10" s="8" t="s">
        <v>98</v>
      </c>
      <c r="S10" s="8" t="s">
        <v>64</v>
      </c>
      <c r="T10" s="8" t="s">
        <v>65</v>
      </c>
      <c r="U10" s="8" t="s">
        <v>83</v>
      </c>
      <c r="V10" s="8" t="s">
        <v>187</v>
      </c>
      <c r="W10" s="11" t="s">
        <v>188</v>
      </c>
      <c r="X10" s="8" t="s">
        <v>189</v>
      </c>
      <c r="Y10" s="8" t="s">
        <v>190</v>
      </c>
      <c r="Z10" s="8" t="s">
        <v>139</v>
      </c>
      <c r="AA10" s="8" t="s">
        <v>136</v>
      </c>
      <c r="AB10" s="8" t="s">
        <v>72</v>
      </c>
      <c r="AC10" s="8" t="s">
        <v>148</v>
      </c>
      <c r="AD10" s="8" t="s">
        <v>178</v>
      </c>
      <c r="AE10" s="8" t="s">
        <v>178</v>
      </c>
      <c r="AF10" s="8" t="s">
        <v>191</v>
      </c>
      <c r="AG10" s="8" t="s">
        <v>191</v>
      </c>
      <c r="AH10" s="8"/>
      <c r="AI10" s="8"/>
    </row>
    <row r="11">
      <c r="A11" s="7">
        <v>44159.11039351852</v>
      </c>
      <c r="B11" s="7">
        <v>44159.11908564815</v>
      </c>
      <c r="C11" s="8" t="s">
        <v>76</v>
      </c>
      <c r="D11" s="9">
        <v>100.0</v>
      </c>
      <c r="E11" s="9">
        <v>750.0</v>
      </c>
      <c r="F11" s="11" t="s">
        <v>53</v>
      </c>
      <c r="G11" s="7">
        <v>44159.11908564815</v>
      </c>
      <c r="H11" s="8" t="s">
        <v>192</v>
      </c>
      <c r="I11" s="8" t="s">
        <v>78</v>
      </c>
      <c r="J11" s="8" t="s">
        <v>56</v>
      </c>
      <c r="K11" s="8" t="s">
        <v>57</v>
      </c>
      <c r="L11" s="8" t="s">
        <v>58</v>
      </c>
      <c r="M11" s="8" t="s">
        <v>193</v>
      </c>
      <c r="N11" s="8" t="s">
        <v>194</v>
      </c>
      <c r="O11" s="8" t="s">
        <v>96</v>
      </c>
      <c r="P11" s="8" t="s">
        <v>119</v>
      </c>
      <c r="Q11" s="12">
        <v>51.0</v>
      </c>
      <c r="R11" s="8" t="s">
        <v>98</v>
      </c>
      <c r="S11" s="8" t="s">
        <v>64</v>
      </c>
      <c r="T11" s="8" t="s">
        <v>65</v>
      </c>
      <c r="U11" s="8" t="s">
        <v>83</v>
      </c>
      <c r="V11" s="8" t="s">
        <v>195</v>
      </c>
      <c r="W11" s="11" t="s">
        <v>196</v>
      </c>
      <c r="X11" s="8" t="s">
        <v>197</v>
      </c>
      <c r="Y11" s="8" t="s">
        <v>198</v>
      </c>
      <c r="Z11" s="8" t="s">
        <v>199</v>
      </c>
      <c r="AA11" s="8" t="s">
        <v>128</v>
      </c>
      <c r="AB11" s="8" t="s">
        <v>200</v>
      </c>
      <c r="AC11" s="8" t="s">
        <v>75</v>
      </c>
      <c r="AD11" s="8" t="s">
        <v>184</v>
      </c>
      <c r="AE11" s="8" t="s">
        <v>184</v>
      </c>
      <c r="AF11" s="8" t="s">
        <v>116</v>
      </c>
      <c r="AG11" s="8" t="s">
        <v>116</v>
      </c>
      <c r="AH11" s="8"/>
      <c r="AI11" s="8"/>
    </row>
    <row r="12">
      <c r="A12" s="7">
        <v>44159.45579861111</v>
      </c>
      <c r="B12" s="7">
        <v>44159.46818287037</v>
      </c>
      <c r="C12" s="8" t="s">
        <v>76</v>
      </c>
      <c r="D12" s="9">
        <v>100.0</v>
      </c>
      <c r="E12" s="10">
        <v>1070.0</v>
      </c>
      <c r="F12" s="11" t="s">
        <v>53</v>
      </c>
      <c r="G12" s="7">
        <v>44159.46818287037</v>
      </c>
      <c r="H12" s="8" t="s">
        <v>243</v>
      </c>
      <c r="I12" s="8" t="s">
        <v>78</v>
      </c>
      <c r="J12" s="8" t="s">
        <v>56</v>
      </c>
      <c r="K12" s="8" t="s">
        <v>57</v>
      </c>
      <c r="L12" s="8" t="s">
        <v>58</v>
      </c>
      <c r="M12" s="8" t="s">
        <v>59</v>
      </c>
      <c r="N12" s="8" t="s">
        <v>244</v>
      </c>
      <c r="O12" s="8" t="s">
        <v>80</v>
      </c>
      <c r="P12" s="8" t="s">
        <v>119</v>
      </c>
      <c r="Q12" s="12">
        <v>42.0</v>
      </c>
      <c r="R12" s="8" t="s">
        <v>63</v>
      </c>
      <c r="S12" s="8" t="s">
        <v>64</v>
      </c>
      <c r="T12" s="8" t="s">
        <v>65</v>
      </c>
      <c r="U12" s="8" t="s">
        <v>83</v>
      </c>
      <c r="V12" s="8" t="s">
        <v>245</v>
      </c>
      <c r="W12" s="11" t="s">
        <v>246</v>
      </c>
      <c r="X12" s="8" t="s">
        <v>247</v>
      </c>
      <c r="Y12" s="8" t="s">
        <v>248</v>
      </c>
      <c r="Z12" s="8" t="s">
        <v>147</v>
      </c>
      <c r="AA12" s="8" t="s">
        <v>157</v>
      </c>
      <c r="AB12" s="8" t="s">
        <v>72</v>
      </c>
      <c r="AC12" s="8" t="s">
        <v>72</v>
      </c>
      <c r="AD12" s="8" t="s">
        <v>249</v>
      </c>
      <c r="AE12" s="8" t="s">
        <v>159</v>
      </c>
      <c r="AF12" s="8" t="s">
        <v>116</v>
      </c>
      <c r="AG12" s="8" t="s">
        <v>116</v>
      </c>
      <c r="AH12" s="8"/>
      <c r="AI12"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9" t="s">
        <v>250</v>
      </c>
      <c r="B1" s="20" t="s">
        <v>100</v>
      </c>
      <c r="C1" s="21"/>
      <c r="D1" s="22"/>
      <c r="E1" s="22"/>
      <c r="F1" s="22"/>
      <c r="G1" s="22"/>
      <c r="H1" s="22"/>
      <c r="I1" s="22"/>
      <c r="J1" s="22"/>
      <c r="K1" s="21"/>
      <c r="L1" s="21"/>
      <c r="M1" s="21"/>
      <c r="N1" s="21"/>
      <c r="O1" s="21"/>
      <c r="P1" s="21"/>
      <c r="Q1" s="21"/>
      <c r="R1" s="21"/>
      <c r="S1" s="21"/>
      <c r="T1" s="21"/>
      <c r="U1" s="21"/>
      <c r="V1" s="21"/>
      <c r="W1" s="21"/>
      <c r="X1" s="21"/>
      <c r="Y1" s="21"/>
      <c r="Z1" s="21"/>
    </row>
    <row r="2">
      <c r="A2" s="24"/>
      <c r="B2" s="25">
        <v>1.0</v>
      </c>
      <c r="C2" s="25">
        <v>2.0</v>
      </c>
      <c r="D2" s="25">
        <v>3.0</v>
      </c>
      <c r="E2" s="25">
        <v>4.0</v>
      </c>
      <c r="F2" s="25">
        <v>5.0</v>
      </c>
      <c r="G2" s="25">
        <v>6.0</v>
      </c>
      <c r="H2" s="25">
        <v>7.0</v>
      </c>
      <c r="I2" s="25">
        <v>8.0</v>
      </c>
      <c r="J2" s="26">
        <v>9.0</v>
      </c>
      <c r="K2" s="21"/>
      <c r="L2" s="21"/>
      <c r="M2" s="21"/>
      <c r="N2" s="21"/>
      <c r="O2" s="21"/>
      <c r="P2" s="21"/>
      <c r="Q2" s="21"/>
      <c r="R2" s="21"/>
      <c r="S2" s="21"/>
      <c r="T2" s="21"/>
      <c r="U2" s="21"/>
      <c r="V2" s="21"/>
      <c r="W2" s="21"/>
      <c r="X2" s="21"/>
      <c r="Y2" s="21"/>
      <c r="Z2" s="21"/>
    </row>
    <row r="3">
      <c r="A3" s="19" t="s">
        <v>252</v>
      </c>
      <c r="B3" s="27">
        <v>0.0</v>
      </c>
      <c r="C3" s="28">
        <v>0.272938818542575</v>
      </c>
      <c r="D3" s="28">
        <v>-0.990242014283575</v>
      </c>
      <c r="E3" s="28">
        <v>-1.83502030925293</v>
      </c>
      <c r="F3" s="28">
        <v>-2.00618013740617</v>
      </c>
      <c r="G3" s="28">
        <v>-2.50675385651109</v>
      </c>
      <c r="H3" s="28">
        <v>-2.85533448884896</v>
      </c>
      <c r="I3" s="28">
        <v>-3.14385490921552</v>
      </c>
      <c r="J3" s="28">
        <v>-3.15070555686841</v>
      </c>
      <c r="K3" s="21"/>
      <c r="L3" s="21"/>
      <c r="M3" s="21"/>
      <c r="N3" s="21"/>
      <c r="O3" s="21"/>
      <c r="P3" s="21"/>
      <c r="Q3" s="21"/>
      <c r="R3" s="21"/>
      <c r="S3" s="21"/>
      <c r="T3" s="21"/>
      <c r="U3" s="21"/>
      <c r="V3" s="21"/>
      <c r="W3" s="21"/>
      <c r="X3" s="21"/>
      <c r="Y3" s="21"/>
      <c r="Z3" s="21"/>
    </row>
    <row r="4">
      <c r="A4" s="19" t="s">
        <v>254</v>
      </c>
      <c r="B4" s="27">
        <v>0.0</v>
      </c>
      <c r="C4" s="28">
        <v>-1.37733321685472</v>
      </c>
      <c r="D4" s="28">
        <v>-1.8015309530743</v>
      </c>
      <c r="E4" s="28">
        <v>-2.37679861869374</v>
      </c>
      <c r="F4" s="28">
        <v>-2.92230404781111</v>
      </c>
      <c r="G4" s="28">
        <v>-3.67095403634637</v>
      </c>
      <c r="H4" s="28">
        <v>-4.06070290438096</v>
      </c>
      <c r="I4" s="28">
        <v>-4.41935783255961</v>
      </c>
      <c r="J4" s="28">
        <v>-4.51569196956019</v>
      </c>
      <c r="K4" s="21"/>
      <c r="L4" s="21"/>
      <c r="M4" s="21"/>
      <c r="N4" s="21"/>
      <c r="O4" s="21"/>
      <c r="P4" s="21"/>
      <c r="Q4" s="21"/>
      <c r="R4" s="21"/>
      <c r="S4" s="21"/>
      <c r="T4" s="21"/>
      <c r="U4" s="21"/>
      <c r="V4" s="21"/>
      <c r="W4" s="21"/>
      <c r="X4" s="21"/>
      <c r="Y4" s="21"/>
      <c r="Z4" s="21"/>
    </row>
    <row r="5">
      <c r="A5" s="21"/>
      <c r="B5" s="21"/>
      <c r="C5" s="21"/>
      <c r="D5" s="21"/>
      <c r="E5" s="21"/>
      <c r="F5" s="21"/>
      <c r="G5" s="21"/>
      <c r="H5" s="21"/>
      <c r="I5" s="21"/>
      <c r="J5" s="21"/>
      <c r="K5" s="21"/>
      <c r="L5" s="21"/>
      <c r="M5" s="21"/>
      <c r="N5" s="21"/>
      <c r="O5" s="21"/>
      <c r="P5" s="21"/>
      <c r="Q5" s="21"/>
      <c r="R5" s="21"/>
      <c r="S5" s="21"/>
      <c r="T5" s="21"/>
      <c r="U5" s="21"/>
      <c r="V5" s="21"/>
      <c r="W5" s="21"/>
      <c r="X5" s="21"/>
      <c r="Y5" s="21"/>
      <c r="Z5" s="21"/>
    </row>
    <row r="6">
      <c r="A6" s="21"/>
      <c r="B6" s="21"/>
      <c r="C6" s="21"/>
      <c r="D6" s="21"/>
      <c r="E6" s="21"/>
      <c r="F6" s="21"/>
      <c r="G6" s="21"/>
      <c r="H6" s="21"/>
      <c r="I6" s="21"/>
      <c r="J6" s="21"/>
      <c r="K6" s="21"/>
      <c r="L6" s="21"/>
      <c r="M6" s="21"/>
      <c r="N6" s="21"/>
      <c r="O6" s="21"/>
      <c r="P6" s="21"/>
      <c r="Q6" s="21"/>
      <c r="R6" s="21"/>
      <c r="S6" s="21"/>
      <c r="T6" s="21"/>
      <c r="U6" s="21"/>
      <c r="V6" s="21"/>
      <c r="W6" s="21"/>
      <c r="X6" s="21"/>
      <c r="Y6" s="21"/>
      <c r="Z6" s="21"/>
    </row>
    <row r="7">
      <c r="A7" s="21"/>
      <c r="B7" s="21"/>
      <c r="C7" s="21"/>
      <c r="D7" s="21"/>
      <c r="E7" s="21"/>
      <c r="F7" s="21"/>
      <c r="G7" s="21"/>
      <c r="H7" s="21"/>
      <c r="I7" s="21"/>
      <c r="J7" s="21"/>
      <c r="K7" s="21"/>
      <c r="L7" s="21"/>
      <c r="M7" s="21"/>
      <c r="N7" s="21"/>
      <c r="O7" s="21"/>
      <c r="P7" s="21"/>
      <c r="Q7" s="21"/>
      <c r="R7" s="21"/>
      <c r="S7" s="21"/>
      <c r="T7" s="21"/>
      <c r="U7" s="21"/>
      <c r="V7" s="21"/>
      <c r="W7" s="21"/>
      <c r="X7" s="21"/>
      <c r="Y7" s="21"/>
      <c r="Z7" s="21"/>
    </row>
    <row r="8">
      <c r="A8" s="21"/>
      <c r="B8" s="21"/>
      <c r="C8" s="21"/>
      <c r="D8" s="21"/>
      <c r="E8" s="21"/>
      <c r="F8" s="21"/>
      <c r="G8" s="21"/>
      <c r="H8" s="21"/>
      <c r="I8" s="21"/>
      <c r="J8" s="21"/>
      <c r="K8" s="21"/>
      <c r="L8" s="21"/>
      <c r="M8" s="21"/>
      <c r="N8" s="21"/>
      <c r="O8" s="21"/>
      <c r="P8" s="21"/>
      <c r="Q8" s="21"/>
      <c r="R8" s="21"/>
      <c r="S8" s="21"/>
      <c r="T8" s="21"/>
      <c r="U8" s="21"/>
      <c r="V8" s="21"/>
      <c r="W8" s="21"/>
      <c r="X8" s="21"/>
      <c r="Y8" s="21"/>
      <c r="Z8" s="21"/>
    </row>
    <row r="9">
      <c r="A9" s="19" t="s">
        <v>250</v>
      </c>
      <c r="B9" s="20" t="s">
        <v>109</v>
      </c>
      <c r="C9" s="21"/>
      <c r="D9" s="22"/>
      <c r="E9" s="22"/>
      <c r="F9" s="22"/>
      <c r="G9" s="22"/>
      <c r="H9" s="22"/>
      <c r="I9" s="22"/>
      <c r="J9" s="22"/>
      <c r="K9" s="21"/>
      <c r="L9" s="21"/>
      <c r="M9" s="21"/>
      <c r="N9" s="21"/>
      <c r="O9" s="21"/>
      <c r="P9" s="21"/>
      <c r="Q9" s="21"/>
      <c r="R9" s="21"/>
      <c r="S9" s="21"/>
      <c r="T9" s="21"/>
      <c r="U9" s="21"/>
      <c r="V9" s="21"/>
      <c r="W9" s="21"/>
      <c r="X9" s="21"/>
      <c r="Y9" s="21"/>
      <c r="Z9" s="21"/>
    </row>
    <row r="10">
      <c r="A10" s="24"/>
      <c r="B10" s="25">
        <v>1.0</v>
      </c>
      <c r="C10" s="25">
        <v>2.0</v>
      </c>
      <c r="D10" s="25">
        <v>3.0</v>
      </c>
      <c r="E10" s="25">
        <v>4.0</v>
      </c>
      <c r="F10" s="25">
        <v>5.0</v>
      </c>
      <c r="G10" s="25">
        <v>6.0</v>
      </c>
      <c r="H10" s="25">
        <v>7.0</v>
      </c>
      <c r="I10" s="25">
        <v>8.0</v>
      </c>
      <c r="J10" s="26">
        <v>9.0</v>
      </c>
      <c r="K10" s="21"/>
      <c r="L10" s="21"/>
      <c r="M10" s="21"/>
      <c r="N10" s="21"/>
      <c r="O10" s="21"/>
      <c r="P10" s="21"/>
      <c r="Q10" s="21"/>
      <c r="R10" s="21"/>
      <c r="S10" s="21"/>
      <c r="T10" s="21"/>
      <c r="U10" s="21"/>
      <c r="V10" s="21"/>
      <c r="W10" s="21"/>
      <c r="X10" s="21"/>
      <c r="Y10" s="21"/>
      <c r="Z10" s="21"/>
    </row>
    <row r="11">
      <c r="A11" s="19" t="s">
        <v>252</v>
      </c>
      <c r="B11" s="27">
        <v>0.0</v>
      </c>
      <c r="C11" s="28">
        <v>293.087264950776</v>
      </c>
      <c r="D11" s="28">
        <v>439.576182130381</v>
      </c>
      <c r="E11" s="28">
        <v>512.779241726977</v>
      </c>
      <c r="F11" s="28">
        <v>541.965898044654</v>
      </c>
      <c r="G11" s="28">
        <v>563.887660857951</v>
      </c>
      <c r="H11" s="28">
        <v>578.451598093852</v>
      </c>
      <c r="I11" s="28">
        <v>563.462944940557</v>
      </c>
      <c r="J11" s="28">
        <v>540.675738598991</v>
      </c>
      <c r="K11" s="21"/>
      <c r="L11" s="21"/>
      <c r="M11" s="21"/>
      <c r="N11" s="21"/>
      <c r="O11" s="21"/>
      <c r="P11" s="21"/>
      <c r="Q11" s="21"/>
      <c r="R11" s="21"/>
      <c r="S11" s="21"/>
      <c r="T11" s="21"/>
      <c r="U11" s="21"/>
      <c r="V11" s="21"/>
      <c r="W11" s="21"/>
      <c r="X11" s="21"/>
      <c r="Y11" s="21"/>
      <c r="Z11" s="21"/>
    </row>
    <row r="12">
      <c r="A12" s="19" t="s">
        <v>254</v>
      </c>
      <c r="B12" s="27">
        <v>0.0</v>
      </c>
      <c r="C12" s="28">
        <v>-1.03071901023095</v>
      </c>
      <c r="D12" s="28">
        <v>-0.90097045881488</v>
      </c>
      <c r="E12" s="28">
        <v>-1.39871393648741</v>
      </c>
      <c r="F12" s="28">
        <v>-1.72030368033137</v>
      </c>
      <c r="G12" s="28">
        <v>-2.46091294935069</v>
      </c>
      <c r="H12" s="28">
        <v>-2.71929457026588</v>
      </c>
      <c r="I12" s="28">
        <v>-3.31954429630707</v>
      </c>
      <c r="J12" s="28">
        <v>-3.3533411086154</v>
      </c>
      <c r="K12" s="21"/>
      <c r="L12" s="21"/>
      <c r="M12" s="21"/>
      <c r="N12" s="21"/>
      <c r="O12" s="21"/>
      <c r="P12" s="21"/>
      <c r="Q12" s="21"/>
      <c r="R12" s="21"/>
      <c r="S12" s="21"/>
      <c r="T12" s="21"/>
      <c r="U12" s="21"/>
      <c r="V12" s="21"/>
      <c r="W12" s="21"/>
      <c r="X12" s="21"/>
      <c r="Y12" s="21"/>
      <c r="Z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c r="A17" s="19" t="s">
        <v>250</v>
      </c>
      <c r="B17" s="20" t="s">
        <v>121</v>
      </c>
      <c r="C17" s="21"/>
      <c r="D17" s="22"/>
      <c r="E17" s="22"/>
      <c r="F17" s="22"/>
      <c r="G17" s="22"/>
      <c r="H17" s="22"/>
      <c r="I17" s="22"/>
      <c r="J17" s="22"/>
      <c r="K17" s="21"/>
      <c r="L17" s="21"/>
      <c r="M17" s="21"/>
      <c r="N17" s="21"/>
      <c r="O17" s="21"/>
      <c r="P17" s="21"/>
      <c r="Q17" s="21"/>
      <c r="R17" s="21"/>
      <c r="S17" s="21"/>
      <c r="T17" s="21"/>
      <c r="U17" s="21"/>
      <c r="V17" s="21"/>
      <c r="W17" s="21"/>
      <c r="X17" s="21"/>
      <c r="Y17" s="21"/>
      <c r="Z17" s="21"/>
    </row>
    <row r="18">
      <c r="A18" s="24"/>
      <c r="B18" s="25">
        <v>1.0</v>
      </c>
      <c r="C18" s="25">
        <v>2.0</v>
      </c>
      <c r="D18" s="25">
        <v>3.0</v>
      </c>
      <c r="E18" s="25">
        <v>4.0</v>
      </c>
      <c r="F18" s="25">
        <v>5.0</v>
      </c>
      <c r="G18" s="25">
        <v>6.0</v>
      </c>
      <c r="H18" s="25">
        <v>7.0</v>
      </c>
      <c r="I18" s="25">
        <v>8.0</v>
      </c>
      <c r="J18" s="26">
        <v>9.0</v>
      </c>
      <c r="K18" s="21"/>
      <c r="L18" s="21"/>
      <c r="M18" s="21"/>
      <c r="N18" s="21"/>
      <c r="O18" s="21"/>
      <c r="P18" s="21"/>
      <c r="Q18" s="21"/>
      <c r="R18" s="21"/>
      <c r="S18" s="21"/>
      <c r="T18" s="21"/>
      <c r="U18" s="21"/>
      <c r="V18" s="21"/>
      <c r="W18" s="21"/>
      <c r="X18" s="21"/>
      <c r="Y18" s="21"/>
      <c r="Z18" s="21"/>
    </row>
    <row r="19">
      <c r="A19" s="19" t="s">
        <v>252</v>
      </c>
      <c r="B19" s="27">
        <v>0.0</v>
      </c>
      <c r="C19" s="28">
        <v>-0.130456459436439</v>
      </c>
      <c r="D19" s="28">
        <v>-1.52609821317325</v>
      </c>
      <c r="E19" s="28">
        <v>-1.83704325708937</v>
      </c>
      <c r="F19" s="28">
        <v>-2.81420022829179</v>
      </c>
      <c r="G19" s="28">
        <v>-2.87795060642551</v>
      </c>
      <c r="H19" s="28">
        <v>-3.5486247049067</v>
      </c>
      <c r="I19" s="28">
        <v>-3.95636305688138</v>
      </c>
      <c r="J19" s="28">
        <v>-4.2455788655572</v>
      </c>
      <c r="K19" s="21"/>
      <c r="L19" s="21"/>
      <c r="M19" s="21"/>
      <c r="N19" s="21"/>
      <c r="O19" s="21"/>
      <c r="P19" s="21"/>
      <c r="Q19" s="21"/>
      <c r="R19" s="21"/>
      <c r="S19" s="21"/>
      <c r="T19" s="21"/>
      <c r="U19" s="21"/>
      <c r="V19" s="21"/>
      <c r="W19" s="21"/>
      <c r="X19" s="21"/>
      <c r="Y19" s="21"/>
      <c r="Z19" s="21"/>
    </row>
    <row r="20">
      <c r="A20" s="19" t="s">
        <v>254</v>
      </c>
      <c r="B20" s="27">
        <v>0.0</v>
      </c>
      <c r="C20" s="28">
        <v>-0.738383370349461</v>
      </c>
      <c r="D20" s="28">
        <v>-1.56696840116088</v>
      </c>
      <c r="E20" s="28">
        <v>-2.1606422808345</v>
      </c>
      <c r="F20" s="28">
        <v>-2.4060139528412</v>
      </c>
      <c r="G20" s="28">
        <v>-2.81336875705786</v>
      </c>
      <c r="H20" s="28">
        <v>-3.75325382875349</v>
      </c>
      <c r="I20" s="28">
        <v>-3.80289193851965</v>
      </c>
      <c r="J20" s="28">
        <v>-3.67332315721385</v>
      </c>
      <c r="K20" s="21"/>
      <c r="L20" s="21"/>
      <c r="M20" s="21"/>
      <c r="N20" s="21"/>
      <c r="O20" s="21"/>
      <c r="P20" s="21"/>
      <c r="Q20" s="21"/>
      <c r="R20" s="21"/>
      <c r="S20" s="21"/>
      <c r="T20" s="21"/>
      <c r="U20" s="21"/>
      <c r="V20" s="21"/>
      <c r="W20" s="21"/>
      <c r="X20" s="21"/>
      <c r="Y20" s="21"/>
      <c r="Z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c r="A25" s="19" t="s">
        <v>250</v>
      </c>
      <c r="B25" s="20" t="s">
        <v>131</v>
      </c>
      <c r="C25" s="21"/>
      <c r="D25" s="22"/>
      <c r="E25" s="22"/>
      <c r="F25" s="22"/>
      <c r="G25" s="22"/>
      <c r="H25" s="22"/>
      <c r="I25" s="22"/>
      <c r="J25" s="22"/>
      <c r="K25" s="21"/>
      <c r="L25" s="21"/>
      <c r="M25" s="21"/>
      <c r="N25" s="21"/>
      <c r="O25" s="21"/>
      <c r="P25" s="21"/>
      <c r="Q25" s="21"/>
      <c r="R25" s="21"/>
      <c r="S25" s="21"/>
      <c r="T25" s="21"/>
      <c r="U25" s="21"/>
      <c r="V25" s="21"/>
      <c r="W25" s="21"/>
      <c r="X25" s="21"/>
      <c r="Y25" s="21"/>
      <c r="Z25" s="21"/>
    </row>
    <row r="26">
      <c r="A26" s="24"/>
      <c r="B26" s="25">
        <v>1.0</v>
      </c>
      <c r="C26" s="25">
        <v>2.0</v>
      </c>
      <c r="D26" s="25">
        <v>3.0</v>
      </c>
      <c r="E26" s="25">
        <v>4.0</v>
      </c>
      <c r="F26" s="25">
        <v>5.0</v>
      </c>
      <c r="G26" s="25">
        <v>6.0</v>
      </c>
      <c r="H26" s="25">
        <v>7.0</v>
      </c>
      <c r="I26" s="25">
        <v>8.0</v>
      </c>
      <c r="J26" s="26">
        <v>9.0</v>
      </c>
      <c r="K26" s="21"/>
      <c r="L26" s="21"/>
      <c r="M26" s="21"/>
      <c r="N26" s="21"/>
      <c r="O26" s="21"/>
      <c r="P26" s="21"/>
      <c r="Q26" s="21"/>
      <c r="R26" s="21"/>
      <c r="S26" s="21"/>
      <c r="T26" s="21"/>
      <c r="U26" s="21"/>
      <c r="V26" s="21"/>
      <c r="W26" s="21"/>
      <c r="X26" s="21"/>
      <c r="Y26" s="21"/>
      <c r="Z26" s="21"/>
    </row>
    <row r="27">
      <c r="A27" s="19" t="s">
        <v>252</v>
      </c>
      <c r="B27" s="27">
        <v>0.0</v>
      </c>
      <c r="C27" s="28">
        <v>-0.0578449520545737</v>
      </c>
      <c r="D27" s="28">
        <v>-0.0127370018549518</v>
      </c>
      <c r="E27" s="28">
        <v>-0.609310340044244</v>
      </c>
      <c r="F27" s="28">
        <v>-0.892037395473919</v>
      </c>
      <c r="G27" s="28">
        <v>-1.49497697705709</v>
      </c>
      <c r="H27" s="28">
        <v>-1.71562322308311</v>
      </c>
      <c r="I27" s="28">
        <v>-2.08079325470807</v>
      </c>
      <c r="J27" s="28">
        <v>-2.85174823780927</v>
      </c>
      <c r="K27" s="21"/>
      <c r="L27" s="21"/>
      <c r="M27" s="21"/>
      <c r="N27" s="21"/>
      <c r="O27" s="21"/>
      <c r="P27" s="21"/>
      <c r="Q27" s="21"/>
      <c r="R27" s="21"/>
      <c r="S27" s="21"/>
      <c r="T27" s="21"/>
      <c r="U27" s="21"/>
      <c r="V27" s="21"/>
      <c r="W27" s="21"/>
      <c r="X27" s="21"/>
      <c r="Y27" s="21"/>
      <c r="Z27" s="21"/>
    </row>
    <row r="28">
      <c r="A28" s="19" t="s">
        <v>254</v>
      </c>
      <c r="B28" s="27">
        <v>0.0</v>
      </c>
      <c r="C28" s="28">
        <v>-1.23314508961616</v>
      </c>
      <c r="D28" s="28">
        <v>-1.39802279939092</v>
      </c>
      <c r="E28" s="28">
        <v>-1.5964759368606</v>
      </c>
      <c r="F28" s="28">
        <v>-2.28250498465722</v>
      </c>
      <c r="G28" s="28">
        <v>-2.63489138741672</v>
      </c>
      <c r="H28" s="28">
        <v>-3.2680431455399</v>
      </c>
      <c r="I28" s="28">
        <v>-3.84306689794246</v>
      </c>
      <c r="J28" s="28">
        <v>-4.19702293651022</v>
      </c>
      <c r="K28" s="21"/>
      <c r="L28" s="21"/>
      <c r="M28" s="21"/>
      <c r="N28" s="21"/>
      <c r="O28" s="21"/>
      <c r="P28" s="21"/>
      <c r="Q28" s="21"/>
      <c r="R28" s="21"/>
      <c r="S28" s="21"/>
      <c r="T28" s="21"/>
      <c r="U28" s="21"/>
      <c r="V28" s="21"/>
      <c r="W28" s="21"/>
      <c r="X28" s="21"/>
      <c r="Y28" s="21"/>
      <c r="Z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c r="A33" s="19" t="s">
        <v>250</v>
      </c>
      <c r="B33" s="20" t="s">
        <v>143</v>
      </c>
      <c r="C33" s="21"/>
      <c r="D33" s="22"/>
      <c r="E33" s="22"/>
      <c r="F33" s="22"/>
      <c r="G33" s="22"/>
      <c r="H33" s="22"/>
      <c r="I33" s="22"/>
      <c r="J33" s="22"/>
      <c r="K33" s="21"/>
      <c r="L33" s="21"/>
      <c r="M33" s="21"/>
      <c r="N33" s="21"/>
      <c r="O33" s="21"/>
      <c r="P33" s="21"/>
      <c r="Q33" s="21"/>
      <c r="R33" s="21"/>
      <c r="S33" s="21"/>
      <c r="T33" s="21"/>
      <c r="U33" s="21"/>
      <c r="V33" s="21"/>
      <c r="W33" s="21"/>
      <c r="X33" s="21"/>
      <c r="Y33" s="21"/>
      <c r="Z33" s="21"/>
    </row>
    <row r="34">
      <c r="A34" s="24"/>
      <c r="B34" s="25">
        <v>1.0</v>
      </c>
      <c r="C34" s="25">
        <v>2.0</v>
      </c>
      <c r="D34" s="25">
        <v>3.0</v>
      </c>
      <c r="E34" s="25">
        <v>4.0</v>
      </c>
      <c r="F34" s="25">
        <v>5.0</v>
      </c>
      <c r="G34" s="25">
        <v>6.0</v>
      </c>
      <c r="H34" s="25">
        <v>7.0</v>
      </c>
      <c r="I34" s="25">
        <v>8.0</v>
      </c>
      <c r="J34" s="26">
        <v>9.0</v>
      </c>
      <c r="K34" s="21"/>
      <c r="L34" s="21"/>
      <c r="M34" s="21"/>
      <c r="N34" s="21"/>
      <c r="O34" s="21"/>
      <c r="P34" s="21"/>
      <c r="Q34" s="21"/>
      <c r="R34" s="21"/>
      <c r="S34" s="21"/>
      <c r="T34" s="21"/>
      <c r="U34" s="21"/>
      <c r="V34" s="21"/>
      <c r="W34" s="21"/>
      <c r="X34" s="21"/>
      <c r="Y34" s="21"/>
      <c r="Z34" s="21"/>
    </row>
    <row r="35">
      <c r="A35" s="19" t="s">
        <v>252</v>
      </c>
      <c r="B35" s="27">
        <v>0.0</v>
      </c>
      <c r="C35" s="28">
        <v>45.6403656879286</v>
      </c>
      <c r="D35" s="28">
        <v>68.4060742440267</v>
      </c>
      <c r="E35" s="28">
        <v>83.4499061552687</v>
      </c>
      <c r="F35" s="28">
        <v>68.6258110846809</v>
      </c>
      <c r="G35" s="28">
        <v>46.2940812787985</v>
      </c>
      <c r="H35" s="28">
        <v>1.54753045572383</v>
      </c>
      <c r="I35" s="28">
        <v>-88.0300584553715</v>
      </c>
      <c r="J35" s="28">
        <v>-252.106143906906</v>
      </c>
      <c r="K35" s="21"/>
      <c r="L35" s="21"/>
      <c r="M35" s="21"/>
      <c r="N35" s="21"/>
      <c r="O35" s="21"/>
      <c r="P35" s="21"/>
      <c r="Q35" s="21"/>
      <c r="R35" s="21"/>
      <c r="S35" s="21"/>
      <c r="T35" s="21"/>
      <c r="U35" s="21"/>
      <c r="V35" s="21"/>
      <c r="W35" s="21"/>
      <c r="X35" s="21"/>
      <c r="Y35" s="21"/>
      <c r="Z35" s="21"/>
    </row>
    <row r="36">
      <c r="A36" s="19" t="s">
        <v>254</v>
      </c>
      <c r="B36" s="27">
        <v>0.0</v>
      </c>
      <c r="C36" s="28">
        <v>1.27493305234497</v>
      </c>
      <c r="D36" s="28">
        <v>1.4764891140691</v>
      </c>
      <c r="E36" s="28">
        <v>1.92086248115628</v>
      </c>
      <c r="F36" s="28">
        <v>1.88784587533719</v>
      </c>
      <c r="G36" s="28">
        <v>1.50130588763976</v>
      </c>
      <c r="H36" s="28">
        <v>0.921263788878421</v>
      </c>
      <c r="I36" s="28">
        <v>-0.725375651035149</v>
      </c>
      <c r="J36" s="28">
        <v>-11.6646866028448</v>
      </c>
      <c r="K36" s="21"/>
      <c r="L36" s="21"/>
      <c r="M36" s="21"/>
      <c r="N36" s="21"/>
      <c r="O36" s="21"/>
      <c r="P36" s="21"/>
      <c r="Q36" s="21"/>
      <c r="R36" s="21"/>
      <c r="S36" s="21"/>
      <c r="T36" s="21"/>
      <c r="U36" s="21"/>
      <c r="V36" s="21"/>
      <c r="W36" s="21"/>
      <c r="X36" s="21"/>
      <c r="Y36" s="21"/>
      <c r="Z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c r="A41" s="19" t="s">
        <v>250</v>
      </c>
      <c r="B41" s="20" t="s">
        <v>154</v>
      </c>
      <c r="C41" s="21"/>
      <c r="D41" s="22"/>
      <c r="E41" s="22"/>
      <c r="F41" s="22"/>
      <c r="G41" s="22"/>
      <c r="H41" s="22"/>
      <c r="I41" s="22"/>
      <c r="J41" s="22"/>
      <c r="K41" s="21"/>
      <c r="L41" s="21"/>
      <c r="M41" s="21"/>
      <c r="N41" s="21"/>
      <c r="O41" s="21"/>
      <c r="P41" s="21"/>
      <c r="Q41" s="21"/>
      <c r="R41" s="21"/>
      <c r="S41" s="21"/>
      <c r="T41" s="21"/>
      <c r="U41" s="21"/>
      <c r="V41" s="21"/>
      <c r="W41" s="21"/>
      <c r="X41" s="21"/>
      <c r="Y41" s="21"/>
      <c r="Z41" s="21"/>
    </row>
    <row r="42">
      <c r="A42" s="24"/>
      <c r="B42" s="25">
        <v>1.0</v>
      </c>
      <c r="C42" s="25">
        <v>2.0</v>
      </c>
      <c r="D42" s="25">
        <v>3.0</v>
      </c>
      <c r="E42" s="25">
        <v>4.0</v>
      </c>
      <c r="F42" s="25">
        <v>5.0</v>
      </c>
      <c r="G42" s="25">
        <v>6.0</v>
      </c>
      <c r="H42" s="25">
        <v>7.0</v>
      </c>
      <c r="I42" s="25">
        <v>8.0</v>
      </c>
      <c r="J42" s="26">
        <v>9.0</v>
      </c>
      <c r="K42" s="21"/>
      <c r="L42" s="21"/>
      <c r="M42" s="21"/>
      <c r="N42" s="21"/>
      <c r="O42" s="21"/>
      <c r="P42" s="21"/>
      <c r="Q42" s="21"/>
      <c r="R42" s="21"/>
      <c r="S42" s="21"/>
      <c r="T42" s="21"/>
      <c r="U42" s="21"/>
      <c r="V42" s="21"/>
      <c r="W42" s="21"/>
      <c r="X42" s="21"/>
      <c r="Y42" s="21"/>
      <c r="Z42" s="21"/>
    </row>
    <row r="43">
      <c r="A43" s="19" t="s">
        <v>252</v>
      </c>
      <c r="B43" s="27">
        <v>0.0</v>
      </c>
      <c r="C43" s="28">
        <v>0.039829565650313</v>
      </c>
      <c r="D43" s="28">
        <v>0.261605016900378</v>
      </c>
      <c r="E43" s="28">
        <v>0.491714484040144</v>
      </c>
      <c r="F43" s="28">
        <v>0.135484679584157</v>
      </c>
      <c r="G43" s="28">
        <v>0.314800633854188</v>
      </c>
      <c r="H43" s="28">
        <v>0.355271726802081</v>
      </c>
      <c r="I43" s="28">
        <v>0.604278826540985</v>
      </c>
      <c r="J43" s="28">
        <v>0.0807365110666195</v>
      </c>
      <c r="K43" s="21"/>
      <c r="L43" s="21"/>
      <c r="M43" s="21"/>
      <c r="N43" s="21"/>
      <c r="O43" s="21"/>
      <c r="P43" s="21"/>
      <c r="Q43" s="21"/>
      <c r="R43" s="21"/>
      <c r="S43" s="21"/>
      <c r="T43" s="21"/>
      <c r="U43" s="21"/>
      <c r="V43" s="21"/>
      <c r="W43" s="21"/>
      <c r="X43" s="21"/>
      <c r="Y43" s="21"/>
      <c r="Z43" s="21"/>
    </row>
    <row r="44">
      <c r="A44" s="19" t="s">
        <v>254</v>
      </c>
      <c r="B44" s="27">
        <v>0.0</v>
      </c>
      <c r="C44" s="28">
        <v>0.120671381720073</v>
      </c>
      <c r="D44" s="28">
        <v>0.284303259041862</v>
      </c>
      <c r="E44" s="28">
        <v>0.118143737706715</v>
      </c>
      <c r="F44" s="28">
        <v>0.0831818619780358</v>
      </c>
      <c r="G44" s="28">
        <v>-0.154342770697291</v>
      </c>
      <c r="H44" s="28">
        <v>0.0268206488433183</v>
      </c>
      <c r="I44" s="28">
        <v>-0.123401307724297</v>
      </c>
      <c r="J44" s="28">
        <v>0.182769103810486</v>
      </c>
      <c r="K44" s="21"/>
      <c r="L44" s="21"/>
      <c r="M44" s="21"/>
      <c r="N44" s="21"/>
      <c r="O44" s="21"/>
      <c r="P44" s="21"/>
      <c r="Q44" s="21"/>
      <c r="R44" s="21"/>
      <c r="S44" s="21"/>
      <c r="T44" s="21"/>
      <c r="U44" s="21"/>
      <c r="V44" s="21"/>
      <c r="W44" s="21"/>
      <c r="X44" s="21"/>
      <c r="Y44" s="21"/>
      <c r="Z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c r="A49" s="19" t="s">
        <v>250</v>
      </c>
      <c r="B49" s="33" t="s">
        <v>181</v>
      </c>
      <c r="C49" s="21"/>
      <c r="D49" s="22"/>
      <c r="E49" s="22"/>
      <c r="F49" s="22"/>
      <c r="G49" s="22"/>
      <c r="H49" s="22"/>
      <c r="I49" s="22"/>
      <c r="J49" s="22"/>
      <c r="K49" s="21"/>
      <c r="L49" s="21"/>
      <c r="M49" s="21"/>
      <c r="N49" s="21"/>
      <c r="O49" s="21"/>
      <c r="P49" s="21"/>
      <c r="Q49" s="21"/>
      <c r="R49" s="21"/>
      <c r="S49" s="21"/>
      <c r="T49" s="21"/>
      <c r="U49" s="21"/>
      <c r="V49" s="21"/>
      <c r="W49" s="21"/>
      <c r="X49" s="21"/>
      <c r="Y49" s="21"/>
      <c r="Z49" s="21"/>
    </row>
    <row r="50">
      <c r="A50" s="24"/>
      <c r="B50" s="25">
        <v>1.0</v>
      </c>
      <c r="C50" s="25">
        <v>2.0</v>
      </c>
      <c r="D50" s="25">
        <v>3.0</v>
      </c>
      <c r="E50" s="25">
        <v>4.0</v>
      </c>
      <c r="F50" s="25">
        <v>5.0</v>
      </c>
      <c r="G50" s="25">
        <v>6.0</v>
      </c>
      <c r="H50" s="25">
        <v>7.0</v>
      </c>
      <c r="I50" s="25">
        <v>8.0</v>
      </c>
      <c r="J50" s="26">
        <v>9.0</v>
      </c>
      <c r="K50" s="21"/>
      <c r="L50" s="21"/>
      <c r="M50" s="21"/>
      <c r="N50" s="21"/>
      <c r="O50" s="21"/>
      <c r="P50" s="21"/>
      <c r="Q50" s="21"/>
      <c r="R50" s="21"/>
      <c r="S50" s="21"/>
      <c r="T50" s="21"/>
      <c r="U50" s="21"/>
      <c r="V50" s="21"/>
      <c r="W50" s="21"/>
      <c r="X50" s="21"/>
      <c r="Y50" s="21"/>
      <c r="Z50" s="21"/>
    </row>
    <row r="51">
      <c r="A51" s="19" t="s">
        <v>252</v>
      </c>
      <c r="B51" s="27">
        <v>0.0</v>
      </c>
      <c r="C51" s="28">
        <v>-0.767504526614092</v>
      </c>
      <c r="D51" s="28">
        <v>-0.812532397396205</v>
      </c>
      <c r="E51" s="28">
        <v>-0.85700925449805</v>
      </c>
      <c r="F51" s="28">
        <v>-1.1472919090891</v>
      </c>
      <c r="G51" s="28">
        <v>-1.20826170195384</v>
      </c>
      <c r="H51" s="28">
        <v>-1.33641590846691</v>
      </c>
      <c r="I51" s="28">
        <v>-1.17934458461827</v>
      </c>
      <c r="J51" s="28">
        <v>-1.68505161762936</v>
      </c>
      <c r="K51" s="21"/>
      <c r="L51" s="21"/>
      <c r="M51" s="21"/>
      <c r="N51" s="21"/>
      <c r="O51" s="21"/>
      <c r="P51" s="21"/>
      <c r="Q51" s="21"/>
      <c r="R51" s="21"/>
      <c r="S51" s="21"/>
      <c r="T51" s="21"/>
      <c r="U51" s="21"/>
      <c r="V51" s="21"/>
      <c r="W51" s="21"/>
      <c r="X51" s="21"/>
      <c r="Y51" s="21"/>
      <c r="Z51" s="21"/>
    </row>
    <row r="52">
      <c r="A52" s="19" t="s">
        <v>254</v>
      </c>
      <c r="B52" s="27">
        <v>0.0</v>
      </c>
      <c r="C52" s="28">
        <v>0.00154130260328187</v>
      </c>
      <c r="D52" s="28">
        <v>-0.355886793367384</v>
      </c>
      <c r="E52" s="28">
        <v>0.0449479139037777</v>
      </c>
      <c r="F52" s="28">
        <v>-0.0515042232341595</v>
      </c>
      <c r="G52" s="28">
        <v>-0.0259009534191773</v>
      </c>
      <c r="H52" s="28">
        <v>0.0330342676348313</v>
      </c>
      <c r="I52" s="28">
        <v>0.307751484721894</v>
      </c>
      <c r="J52" s="28">
        <v>0.460082485320231</v>
      </c>
      <c r="K52" s="21"/>
      <c r="L52" s="21"/>
      <c r="M52" s="21"/>
      <c r="N52" s="21"/>
      <c r="O52" s="21"/>
      <c r="P52" s="21"/>
      <c r="Q52" s="21"/>
      <c r="R52" s="21"/>
      <c r="S52" s="21"/>
      <c r="T52" s="21"/>
      <c r="U52" s="21"/>
      <c r="V52" s="21"/>
      <c r="W52" s="21"/>
      <c r="X52" s="21"/>
      <c r="Y52" s="21"/>
      <c r="Z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c r="A57" s="19" t="s">
        <v>250</v>
      </c>
      <c r="B57" s="33" t="s">
        <v>188</v>
      </c>
      <c r="C57" s="21"/>
      <c r="D57" s="22"/>
      <c r="E57" s="22"/>
      <c r="F57" s="22"/>
      <c r="G57" s="22"/>
      <c r="H57" s="22"/>
      <c r="I57" s="22"/>
      <c r="J57" s="22"/>
      <c r="K57" s="21"/>
      <c r="L57" s="21"/>
      <c r="M57" s="21"/>
      <c r="N57" s="21"/>
      <c r="O57" s="21"/>
      <c r="P57" s="21"/>
      <c r="Q57" s="21"/>
      <c r="R57" s="21"/>
      <c r="S57" s="21"/>
      <c r="T57" s="21"/>
      <c r="U57" s="21"/>
      <c r="V57" s="21"/>
      <c r="W57" s="21"/>
      <c r="X57" s="21"/>
      <c r="Y57" s="21"/>
      <c r="Z57" s="21"/>
    </row>
    <row r="58">
      <c r="A58" s="24"/>
      <c r="B58" s="25">
        <v>1.0</v>
      </c>
      <c r="C58" s="25">
        <v>2.0</v>
      </c>
      <c r="D58" s="25">
        <v>3.0</v>
      </c>
      <c r="E58" s="25">
        <v>4.0</v>
      </c>
      <c r="F58" s="25">
        <v>5.0</v>
      </c>
      <c r="G58" s="25">
        <v>6.0</v>
      </c>
      <c r="H58" s="25">
        <v>7.0</v>
      </c>
      <c r="I58" s="25">
        <v>8.0</v>
      </c>
      <c r="J58" s="26">
        <v>9.0</v>
      </c>
      <c r="K58" s="21"/>
      <c r="L58" s="21"/>
      <c r="M58" s="21"/>
      <c r="N58" s="21"/>
      <c r="O58" s="21"/>
      <c r="P58" s="21"/>
      <c r="Q58" s="21"/>
      <c r="R58" s="21"/>
      <c r="S58" s="21"/>
      <c r="T58" s="21"/>
      <c r="U58" s="21"/>
      <c r="V58" s="21"/>
      <c r="W58" s="21"/>
      <c r="X58" s="21"/>
      <c r="Y58" s="21"/>
      <c r="Z58" s="21"/>
    </row>
    <row r="59">
      <c r="A59" s="19" t="s">
        <v>252</v>
      </c>
      <c r="B59" s="27">
        <v>0.0</v>
      </c>
      <c r="C59" s="28">
        <v>0.227662096891573</v>
      </c>
      <c r="D59" s="28">
        <v>-0.0991255821029127</v>
      </c>
      <c r="E59" s="28">
        <v>-0.106650706939422</v>
      </c>
      <c r="F59" s="28">
        <v>0.193944643164526</v>
      </c>
      <c r="G59" s="28">
        <v>0.0313377535029181</v>
      </c>
      <c r="H59" s="28">
        <v>0.00840368168854164</v>
      </c>
      <c r="I59" s="28">
        <v>-0.0656327986062856</v>
      </c>
      <c r="J59" s="28">
        <v>-0.0243547590107626</v>
      </c>
      <c r="K59" s="21"/>
      <c r="L59" s="21"/>
      <c r="M59" s="21"/>
      <c r="N59" s="21"/>
      <c r="O59" s="21"/>
      <c r="P59" s="21"/>
      <c r="Q59" s="21"/>
      <c r="R59" s="21"/>
      <c r="S59" s="21"/>
      <c r="T59" s="21"/>
      <c r="U59" s="21"/>
      <c r="V59" s="21"/>
      <c r="W59" s="21"/>
      <c r="X59" s="21"/>
      <c r="Y59" s="21"/>
      <c r="Z59" s="21"/>
    </row>
    <row r="60">
      <c r="A60" s="19" t="s">
        <v>254</v>
      </c>
      <c r="B60" s="27">
        <v>0.0</v>
      </c>
      <c r="C60" s="28">
        <v>-0.0583081578752343</v>
      </c>
      <c r="D60" s="28">
        <v>0.108763425241676</v>
      </c>
      <c r="E60" s="28">
        <v>-0.0679854760214874</v>
      </c>
      <c r="F60" s="28">
        <v>-0.0453834280237736</v>
      </c>
      <c r="G60" s="28">
        <v>-0.22848069140764</v>
      </c>
      <c r="H60" s="28">
        <v>-0.370214829338682</v>
      </c>
      <c r="I60" s="28">
        <v>-0.455881605981782</v>
      </c>
      <c r="J60" s="28">
        <v>-0.541278106045772</v>
      </c>
      <c r="K60" s="21"/>
      <c r="L60" s="21"/>
      <c r="M60" s="21"/>
      <c r="N60" s="21"/>
      <c r="O60" s="21"/>
      <c r="P60" s="21"/>
      <c r="Q60" s="21"/>
      <c r="R60" s="21"/>
      <c r="S60" s="21"/>
      <c r="T60" s="21"/>
      <c r="U60" s="21"/>
      <c r="V60" s="21"/>
      <c r="W60" s="21"/>
      <c r="X60" s="21"/>
      <c r="Y60" s="21"/>
      <c r="Z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c r="A65" s="19" t="s">
        <v>250</v>
      </c>
      <c r="B65" s="33" t="s">
        <v>196</v>
      </c>
      <c r="C65" s="21"/>
      <c r="D65" s="22"/>
      <c r="E65" s="22"/>
      <c r="F65" s="22"/>
      <c r="G65" s="22"/>
      <c r="H65" s="22"/>
      <c r="I65" s="22"/>
      <c r="J65" s="22"/>
      <c r="K65" s="21"/>
      <c r="L65" s="21"/>
      <c r="M65" s="21"/>
      <c r="N65" s="21"/>
      <c r="O65" s="21"/>
      <c r="P65" s="21"/>
      <c r="Q65" s="21"/>
      <c r="R65" s="21"/>
      <c r="S65" s="21"/>
      <c r="T65" s="21"/>
      <c r="U65" s="21"/>
      <c r="V65" s="21"/>
      <c r="W65" s="21"/>
      <c r="X65" s="21"/>
      <c r="Y65" s="21"/>
      <c r="Z65" s="21"/>
    </row>
    <row r="66">
      <c r="A66" s="24"/>
      <c r="B66" s="25">
        <v>1.0</v>
      </c>
      <c r="C66" s="25">
        <v>2.0</v>
      </c>
      <c r="D66" s="25">
        <v>3.0</v>
      </c>
      <c r="E66" s="25">
        <v>4.0</v>
      </c>
      <c r="F66" s="25">
        <v>5.0</v>
      </c>
      <c r="G66" s="25">
        <v>6.0</v>
      </c>
      <c r="H66" s="25">
        <v>7.0</v>
      </c>
      <c r="I66" s="25">
        <v>8.0</v>
      </c>
      <c r="J66" s="26">
        <v>9.0</v>
      </c>
      <c r="K66" s="21"/>
      <c r="L66" s="21"/>
      <c r="M66" s="21"/>
      <c r="N66" s="21"/>
      <c r="O66" s="21"/>
      <c r="P66" s="21"/>
      <c r="Q66" s="21"/>
      <c r="R66" s="21"/>
      <c r="S66" s="21"/>
      <c r="T66" s="21"/>
      <c r="U66" s="21"/>
      <c r="V66" s="21"/>
      <c r="W66" s="21"/>
      <c r="X66" s="21"/>
      <c r="Y66" s="21"/>
      <c r="Z66" s="21"/>
    </row>
    <row r="67">
      <c r="A67" s="19" t="s">
        <v>252</v>
      </c>
      <c r="B67" s="27">
        <v>0.0</v>
      </c>
      <c r="C67" s="28">
        <v>0.221084416318729</v>
      </c>
      <c r="D67" s="28">
        <v>-0.527842107633512</v>
      </c>
      <c r="E67" s="28">
        <v>-1.62026632165695</v>
      </c>
      <c r="F67" s="28">
        <v>-2.24910603667308</v>
      </c>
      <c r="G67" s="28">
        <v>-3.31834612331354</v>
      </c>
      <c r="H67" s="28">
        <v>-4.25322523642072</v>
      </c>
      <c r="I67" s="28">
        <v>-5.47024803931103</v>
      </c>
      <c r="J67" s="28">
        <v>-7.22339662011056</v>
      </c>
      <c r="K67" s="21"/>
      <c r="L67" s="21"/>
      <c r="M67" s="21"/>
      <c r="N67" s="21"/>
      <c r="O67" s="21"/>
      <c r="P67" s="21"/>
      <c r="Q67" s="21"/>
      <c r="R67" s="21"/>
      <c r="S67" s="21"/>
      <c r="T67" s="21"/>
      <c r="U67" s="21"/>
      <c r="V67" s="21"/>
      <c r="W67" s="21"/>
      <c r="X67" s="21"/>
      <c r="Y67" s="21"/>
      <c r="Z67" s="21"/>
    </row>
    <row r="68">
      <c r="A68" s="19" t="s">
        <v>254</v>
      </c>
      <c r="B68" s="27">
        <v>0.0</v>
      </c>
      <c r="C68" s="28">
        <v>-2.16071015168578</v>
      </c>
      <c r="D68" s="28">
        <v>-3.57261930362672</v>
      </c>
      <c r="E68" s="28">
        <v>-4.18662792636704</v>
      </c>
      <c r="F68" s="28">
        <v>-4.61846421793261</v>
      </c>
      <c r="G68" s="28">
        <v>-5.05091177602805</v>
      </c>
      <c r="H68" s="28">
        <v>-5.89354688649077</v>
      </c>
      <c r="I68" s="28">
        <v>-6.71110826537197</v>
      </c>
      <c r="J68" s="28">
        <v>-7.18378527862292</v>
      </c>
      <c r="K68" s="21"/>
      <c r="L68" s="21"/>
      <c r="M68" s="21"/>
      <c r="N68" s="21"/>
      <c r="O68" s="21"/>
      <c r="P68" s="21"/>
      <c r="Q68" s="21"/>
      <c r="R68" s="21"/>
      <c r="S68" s="21"/>
      <c r="T68" s="21"/>
      <c r="U68" s="21"/>
      <c r="V68" s="21"/>
      <c r="W68" s="21"/>
      <c r="X68" s="21"/>
      <c r="Y68" s="21"/>
      <c r="Z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c r="A73" s="19" t="s">
        <v>250</v>
      </c>
      <c r="B73" s="33" t="s">
        <v>246</v>
      </c>
      <c r="C73" s="21"/>
      <c r="D73" s="21"/>
      <c r="E73" s="21"/>
      <c r="F73" s="21"/>
      <c r="G73" s="21"/>
      <c r="H73" s="21"/>
      <c r="I73" s="21"/>
      <c r="J73" s="21"/>
      <c r="K73" s="21"/>
      <c r="L73" s="21"/>
      <c r="M73" s="21"/>
      <c r="N73" s="21"/>
      <c r="O73" s="21"/>
      <c r="P73" s="21"/>
      <c r="Q73" s="21"/>
      <c r="R73" s="21"/>
      <c r="S73" s="21"/>
      <c r="T73" s="21"/>
      <c r="U73" s="21"/>
      <c r="V73" s="21"/>
      <c r="W73" s="21"/>
      <c r="X73" s="21"/>
      <c r="Y73" s="21"/>
      <c r="Z73" s="21"/>
    </row>
    <row r="74">
      <c r="A74" s="24"/>
      <c r="B74" s="25">
        <v>1.0</v>
      </c>
      <c r="C74" s="25">
        <v>2.0</v>
      </c>
      <c r="D74" s="25">
        <v>3.0</v>
      </c>
      <c r="E74" s="25">
        <v>4.0</v>
      </c>
      <c r="F74" s="25">
        <v>5.0</v>
      </c>
      <c r="G74" s="25">
        <v>6.0</v>
      </c>
      <c r="H74" s="25">
        <v>7.0</v>
      </c>
      <c r="I74" s="25">
        <v>8.0</v>
      </c>
      <c r="J74" s="26">
        <v>9.0</v>
      </c>
      <c r="K74" s="21"/>
      <c r="L74" s="21"/>
      <c r="M74" s="21"/>
      <c r="N74" s="21"/>
      <c r="O74" s="21"/>
      <c r="P74" s="21"/>
      <c r="Q74" s="21"/>
      <c r="R74" s="21"/>
      <c r="S74" s="21"/>
      <c r="T74" s="21"/>
      <c r="U74" s="21"/>
      <c r="V74" s="21"/>
      <c r="W74" s="21"/>
      <c r="X74" s="21"/>
      <c r="Y74" s="21"/>
      <c r="Z74" s="21"/>
    </row>
    <row r="75">
      <c r="A75" s="19" t="s">
        <v>252</v>
      </c>
      <c r="B75" s="27">
        <v>0.0</v>
      </c>
      <c r="C75" s="34">
        <v>-0.056741636296108</v>
      </c>
      <c r="D75" s="34">
        <v>0.0140424661217987</v>
      </c>
      <c r="E75" s="34">
        <v>-0.374870199407477</v>
      </c>
      <c r="F75" s="34">
        <v>-0.206757913818223</v>
      </c>
      <c r="G75" s="34">
        <v>-0.27496838745977</v>
      </c>
      <c r="H75" s="34">
        <v>-0.346029059481302</v>
      </c>
      <c r="I75" s="34">
        <v>-0.48549136419983</v>
      </c>
      <c r="J75" s="34">
        <v>-0.803791597627779</v>
      </c>
      <c r="K75" s="21"/>
      <c r="L75" s="21"/>
      <c r="M75" s="21"/>
      <c r="N75" s="21"/>
      <c r="O75" s="21"/>
      <c r="P75" s="21"/>
      <c r="Q75" s="21"/>
      <c r="R75" s="21"/>
      <c r="S75" s="21"/>
      <c r="T75" s="21"/>
      <c r="U75" s="21"/>
      <c r="V75" s="21"/>
      <c r="W75" s="21"/>
      <c r="X75" s="21"/>
      <c r="Y75" s="21"/>
      <c r="Z75" s="21"/>
    </row>
    <row r="76">
      <c r="A76" s="19" t="s">
        <v>254</v>
      </c>
      <c r="B76" s="27">
        <v>0.0</v>
      </c>
      <c r="C76" s="34">
        <v>0.0558943272986748</v>
      </c>
      <c r="D76" s="34">
        <v>0.188538256667653</v>
      </c>
      <c r="E76" s="34">
        <v>0.310048862755888</v>
      </c>
      <c r="F76" s="34">
        <v>0.444220604748096</v>
      </c>
      <c r="G76" s="34">
        <v>0.494834927829458</v>
      </c>
      <c r="H76" s="34">
        <v>0.655980653294224</v>
      </c>
      <c r="I76" s="34">
        <v>0.42121088996601</v>
      </c>
      <c r="J76" s="34">
        <v>0.882364503964868</v>
      </c>
      <c r="K76" s="21"/>
      <c r="L76" s="21"/>
      <c r="M76" s="21"/>
      <c r="N76" s="21"/>
      <c r="O76" s="21"/>
      <c r="P76" s="21"/>
      <c r="Q76" s="21"/>
      <c r="R76" s="21"/>
      <c r="S76" s="21"/>
      <c r="T76" s="21"/>
      <c r="U76" s="21"/>
      <c r="V76" s="21"/>
      <c r="W76" s="21"/>
      <c r="X76" s="21"/>
      <c r="Y76" s="21"/>
      <c r="Z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c r="A81" s="19" t="s">
        <v>250</v>
      </c>
      <c r="B81" s="20" t="s">
        <v>219</v>
      </c>
      <c r="C81" s="21"/>
      <c r="D81" s="22"/>
      <c r="E81" s="22"/>
      <c r="F81" s="22"/>
      <c r="G81" s="22"/>
      <c r="H81" s="22"/>
      <c r="I81" s="22"/>
      <c r="J81" s="22"/>
      <c r="K81" s="21"/>
      <c r="L81" s="21"/>
      <c r="M81" s="21"/>
      <c r="N81" s="21"/>
      <c r="O81" s="21"/>
      <c r="P81" s="21"/>
      <c r="Q81" s="21"/>
      <c r="R81" s="21"/>
      <c r="S81" s="21"/>
      <c r="T81" s="21"/>
      <c r="U81" s="21"/>
      <c r="V81" s="21"/>
      <c r="W81" s="21"/>
      <c r="X81" s="21"/>
      <c r="Y81" s="21"/>
      <c r="Z81" s="21"/>
    </row>
    <row r="82">
      <c r="A82" s="24"/>
      <c r="B82" s="25">
        <v>1.0</v>
      </c>
      <c r="C82" s="25">
        <v>2.0</v>
      </c>
      <c r="D82" s="25">
        <v>3.0</v>
      </c>
      <c r="E82" s="25">
        <v>4.0</v>
      </c>
      <c r="F82" s="25">
        <v>5.0</v>
      </c>
      <c r="G82" s="25">
        <v>6.0</v>
      </c>
      <c r="H82" s="25">
        <v>7.0</v>
      </c>
      <c r="I82" s="25">
        <v>8.0</v>
      </c>
      <c r="J82" s="26">
        <v>9.0</v>
      </c>
      <c r="K82" s="21"/>
      <c r="L82" s="21"/>
      <c r="M82" s="21"/>
      <c r="N82" s="21"/>
      <c r="O82" s="21"/>
      <c r="P82" s="21"/>
      <c r="Q82" s="21"/>
      <c r="R82" s="21"/>
      <c r="S82" s="21"/>
      <c r="T82" s="21"/>
      <c r="U82" s="21"/>
      <c r="V82" s="21"/>
      <c r="W82" s="21"/>
      <c r="X82" s="21"/>
      <c r="Y82" s="21"/>
      <c r="Z82" s="21"/>
    </row>
    <row r="83">
      <c r="A83" s="19" t="s">
        <v>252</v>
      </c>
      <c r="B83" s="27">
        <v>0.0</v>
      </c>
      <c r="C83" s="28">
        <v>0.868201623049714</v>
      </c>
      <c r="D83" s="28">
        <v>-0.490314342090726</v>
      </c>
      <c r="E83" s="28">
        <v>-2.86813752798698</v>
      </c>
      <c r="F83" s="28">
        <v>-5.36851182237217</v>
      </c>
      <c r="G83" s="28">
        <v>-7.02854516063856</v>
      </c>
      <c r="H83" s="28">
        <v>-9.50148492625068</v>
      </c>
      <c r="I83" s="28">
        <v>-11.5779542921623</v>
      </c>
      <c r="J83" s="28">
        <v>-15.4601713893521</v>
      </c>
      <c r="K83" s="21"/>
      <c r="L83" s="21"/>
      <c r="M83" s="21"/>
      <c r="N83" s="21"/>
      <c r="O83" s="21"/>
      <c r="P83" s="21"/>
      <c r="Q83" s="21"/>
      <c r="R83" s="21"/>
      <c r="S83" s="21"/>
      <c r="T83" s="21"/>
      <c r="U83" s="21"/>
      <c r="V83" s="21"/>
      <c r="W83" s="21"/>
      <c r="X83" s="21"/>
      <c r="Y83" s="21"/>
      <c r="Z83" s="21"/>
    </row>
    <row r="84">
      <c r="A84" s="19" t="s">
        <v>254</v>
      </c>
      <c r="B84" s="27">
        <v>0.0</v>
      </c>
      <c r="C84" s="28">
        <v>-3.47799550432539</v>
      </c>
      <c r="D84" s="28">
        <v>-6.77322021824252</v>
      </c>
      <c r="E84" s="28">
        <v>-7.0245126904794</v>
      </c>
      <c r="F84" s="28">
        <v>-9.2235467475023</v>
      </c>
      <c r="G84" s="28">
        <v>-10.4017869482793</v>
      </c>
      <c r="H84" s="28">
        <v>-11.7882616819334</v>
      </c>
      <c r="I84" s="28">
        <v>-13.7969909129673</v>
      </c>
      <c r="J84" s="28">
        <v>-13.7906425451409</v>
      </c>
      <c r="K84" s="21"/>
      <c r="L84" s="21"/>
      <c r="M84" s="21"/>
      <c r="N84" s="21"/>
      <c r="O84" s="21"/>
      <c r="P84" s="21"/>
      <c r="Q84" s="21"/>
      <c r="R84" s="21"/>
      <c r="S84" s="21"/>
      <c r="T84" s="21"/>
      <c r="U84" s="21"/>
      <c r="V84" s="21"/>
      <c r="W84" s="21"/>
      <c r="X84" s="21"/>
      <c r="Y84" s="21"/>
      <c r="Z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19" t="s">
        <v>250</v>
      </c>
      <c r="B89" s="20" t="s">
        <v>224</v>
      </c>
      <c r="C89" s="21"/>
      <c r="D89" s="22"/>
      <c r="E89" s="22"/>
      <c r="F89" s="22"/>
      <c r="G89" s="22"/>
      <c r="H89" s="22"/>
      <c r="I89" s="22"/>
      <c r="J89" s="22"/>
      <c r="K89" s="21"/>
      <c r="L89" s="21"/>
      <c r="M89" s="21"/>
      <c r="N89" s="21"/>
      <c r="O89" s="21"/>
      <c r="P89" s="21"/>
      <c r="Q89" s="21"/>
      <c r="R89" s="21"/>
      <c r="S89" s="21"/>
      <c r="T89" s="21"/>
      <c r="U89" s="21"/>
      <c r="V89" s="21"/>
      <c r="W89" s="21"/>
      <c r="X89" s="21"/>
      <c r="Y89" s="21"/>
      <c r="Z89" s="21"/>
    </row>
    <row r="90">
      <c r="A90" s="24"/>
      <c r="B90" s="25">
        <v>1.0</v>
      </c>
      <c r="C90" s="25">
        <v>2.0</v>
      </c>
      <c r="D90" s="25">
        <v>3.0</v>
      </c>
      <c r="E90" s="25">
        <v>4.0</v>
      </c>
      <c r="F90" s="25">
        <v>5.0</v>
      </c>
      <c r="G90" s="25">
        <v>6.0</v>
      </c>
      <c r="H90" s="25">
        <v>7.0</v>
      </c>
      <c r="I90" s="25">
        <v>8.0</v>
      </c>
      <c r="J90" s="26">
        <v>9.0</v>
      </c>
      <c r="K90" s="21"/>
      <c r="L90" s="21"/>
      <c r="M90" s="21"/>
      <c r="N90" s="21"/>
      <c r="O90" s="21"/>
      <c r="P90" s="21"/>
      <c r="Q90" s="21"/>
      <c r="R90" s="21"/>
      <c r="S90" s="21"/>
      <c r="T90" s="21"/>
      <c r="U90" s="21"/>
      <c r="V90" s="21"/>
      <c r="W90" s="21"/>
      <c r="X90" s="21"/>
      <c r="Y90" s="21"/>
      <c r="Z90" s="21"/>
    </row>
    <row r="91">
      <c r="A91" s="19" t="s">
        <v>252</v>
      </c>
      <c r="B91" s="27">
        <v>0.0</v>
      </c>
      <c r="C91" s="28">
        <v>0.0584456552381107</v>
      </c>
      <c r="D91" s="28">
        <v>0.40674608317976</v>
      </c>
      <c r="E91" s="28">
        <v>0.295242619069159</v>
      </c>
      <c r="F91" s="28">
        <v>0.309224519000594</v>
      </c>
      <c r="G91" s="28">
        <v>0.657058277059591</v>
      </c>
      <c r="H91" s="28">
        <v>0.663697734295935</v>
      </c>
      <c r="I91" s="28">
        <v>1.03597140751933</v>
      </c>
      <c r="J91" s="28">
        <v>1.22919338430329</v>
      </c>
      <c r="K91" s="21"/>
      <c r="L91" s="21"/>
      <c r="M91" s="21"/>
      <c r="N91" s="21"/>
      <c r="O91" s="21"/>
      <c r="P91" s="21"/>
      <c r="Q91" s="21"/>
      <c r="R91" s="21"/>
      <c r="S91" s="21"/>
      <c r="T91" s="21"/>
      <c r="U91" s="21"/>
      <c r="V91" s="21"/>
      <c r="W91" s="21"/>
      <c r="X91" s="21"/>
      <c r="Y91" s="21"/>
      <c r="Z91" s="21"/>
    </row>
    <row r="92">
      <c r="A92" s="19" t="s">
        <v>254</v>
      </c>
      <c r="B92" s="27">
        <v>0.0</v>
      </c>
      <c r="C92" s="28">
        <v>-0.706640995440239</v>
      </c>
      <c r="D92" s="28">
        <v>-0.730328972046686</v>
      </c>
      <c r="E92" s="28">
        <v>-0.77866799049617</v>
      </c>
      <c r="F92" s="28">
        <v>-0.903641661052778</v>
      </c>
      <c r="G92" s="28">
        <v>-0.939476815284496</v>
      </c>
      <c r="H92" s="28">
        <v>-0.988645173114382</v>
      </c>
      <c r="I92" s="28">
        <v>-0.881690134512408</v>
      </c>
      <c r="J92" s="28">
        <v>-0.996874469147705</v>
      </c>
      <c r="K92" s="21"/>
      <c r="L92" s="21"/>
      <c r="M92" s="21"/>
      <c r="N92" s="21"/>
      <c r="O92" s="21"/>
      <c r="P92" s="21"/>
      <c r="Q92" s="21"/>
      <c r="R92" s="21"/>
      <c r="S92" s="21"/>
      <c r="T92" s="21"/>
      <c r="U92" s="21"/>
      <c r="V92" s="21"/>
      <c r="W92" s="21"/>
      <c r="X92" s="21"/>
      <c r="Y92" s="21"/>
      <c r="Z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19" t="s">
        <v>250</v>
      </c>
      <c r="B97" s="20" t="s">
        <v>231</v>
      </c>
      <c r="C97" s="21"/>
      <c r="D97" s="22"/>
      <c r="E97" s="22"/>
      <c r="F97" s="22"/>
      <c r="G97" s="22"/>
      <c r="H97" s="22"/>
      <c r="I97" s="22"/>
      <c r="J97" s="22"/>
      <c r="K97" s="21"/>
      <c r="L97" s="21"/>
      <c r="M97" s="21"/>
      <c r="N97" s="21"/>
      <c r="O97" s="21"/>
      <c r="P97" s="21"/>
      <c r="Q97" s="21"/>
      <c r="R97" s="21"/>
      <c r="S97" s="21"/>
      <c r="T97" s="21"/>
      <c r="U97" s="21"/>
      <c r="V97" s="21"/>
      <c r="W97" s="21"/>
      <c r="X97" s="21"/>
      <c r="Y97" s="21"/>
      <c r="Z97" s="21"/>
    </row>
    <row r="98">
      <c r="A98" s="24"/>
      <c r="B98" s="25">
        <v>1.0</v>
      </c>
      <c r="C98" s="25">
        <v>2.0</v>
      </c>
      <c r="D98" s="25">
        <v>3.0</v>
      </c>
      <c r="E98" s="25">
        <v>4.0</v>
      </c>
      <c r="F98" s="25">
        <v>5.0</v>
      </c>
      <c r="G98" s="25">
        <v>6.0</v>
      </c>
      <c r="H98" s="25">
        <v>7.0</v>
      </c>
      <c r="I98" s="25">
        <v>8.0</v>
      </c>
      <c r="J98" s="26">
        <v>9.0</v>
      </c>
      <c r="K98" s="21"/>
      <c r="L98" s="21"/>
      <c r="M98" s="21"/>
      <c r="N98" s="21"/>
      <c r="O98" s="21"/>
      <c r="P98" s="21"/>
      <c r="Q98" s="21"/>
      <c r="R98" s="21"/>
      <c r="S98" s="21"/>
      <c r="T98" s="21"/>
      <c r="U98" s="21"/>
      <c r="V98" s="21"/>
      <c r="W98" s="21"/>
      <c r="X98" s="21"/>
      <c r="Y98" s="21"/>
      <c r="Z98" s="21"/>
    </row>
    <row r="99">
      <c r="A99" s="19" t="s">
        <v>252</v>
      </c>
      <c r="B99" s="27">
        <v>0.0</v>
      </c>
      <c r="C99" s="28">
        <v>0.276780123068841</v>
      </c>
      <c r="D99" s="28">
        <v>0.239197263818113</v>
      </c>
      <c r="E99" s="28">
        <v>0.327435431490153</v>
      </c>
      <c r="F99" s="28">
        <v>0.404315236496987</v>
      </c>
      <c r="G99" s="28">
        <v>0.282181517248327</v>
      </c>
      <c r="H99" s="28">
        <v>0.395872261334212</v>
      </c>
      <c r="I99" s="28">
        <v>0.665654323447728</v>
      </c>
      <c r="J99" s="28">
        <v>0.526029118982854</v>
      </c>
      <c r="K99" s="21"/>
      <c r="L99" s="21"/>
      <c r="M99" s="21"/>
      <c r="N99" s="21"/>
      <c r="O99" s="21"/>
      <c r="P99" s="21"/>
      <c r="Q99" s="21"/>
      <c r="R99" s="21"/>
      <c r="S99" s="21"/>
      <c r="T99" s="21"/>
      <c r="U99" s="21"/>
      <c r="V99" s="21"/>
      <c r="W99" s="21"/>
      <c r="X99" s="21"/>
      <c r="Y99" s="21"/>
      <c r="Z99" s="21"/>
    </row>
    <row r="100">
      <c r="A100" s="19" t="s">
        <v>254</v>
      </c>
      <c r="B100" s="27">
        <v>0.0</v>
      </c>
      <c r="C100" s="28">
        <v>0.147940102258062</v>
      </c>
      <c r="D100" s="28">
        <v>0.130245015533028</v>
      </c>
      <c r="E100" s="28">
        <v>-0.0297779357447265</v>
      </c>
      <c r="F100" s="28">
        <v>-0.049853221544271</v>
      </c>
      <c r="G100" s="28">
        <v>0.243246188597665</v>
      </c>
      <c r="H100" s="28">
        <v>-0.090231541292049</v>
      </c>
      <c r="I100" s="28">
        <v>0.397216965866351</v>
      </c>
      <c r="J100" s="28">
        <v>0.288728997043038</v>
      </c>
      <c r="K100" s="21"/>
      <c r="L100" s="21"/>
      <c r="M100" s="21"/>
      <c r="N100" s="21"/>
      <c r="O100" s="21"/>
      <c r="P100" s="21"/>
      <c r="Q100" s="21"/>
      <c r="R100" s="21"/>
      <c r="S100" s="21"/>
      <c r="T100" s="21"/>
      <c r="U100" s="21"/>
      <c r="V100" s="21"/>
      <c r="W100" s="21"/>
      <c r="X100" s="21"/>
      <c r="Y100" s="21"/>
      <c r="Z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19" t="s">
        <v>257</v>
      </c>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B108" s="25">
        <v>1.0</v>
      </c>
      <c r="C108" s="25">
        <v>2.0</v>
      </c>
      <c r="D108" s="25">
        <v>3.0</v>
      </c>
      <c r="E108" s="25">
        <v>4.0</v>
      </c>
      <c r="F108" s="25">
        <v>5.0</v>
      </c>
      <c r="G108" s="25">
        <v>6.0</v>
      </c>
      <c r="H108" s="25">
        <v>7.0</v>
      </c>
      <c r="I108" s="25">
        <v>8.0</v>
      </c>
      <c r="J108" s="26">
        <v>9.0</v>
      </c>
      <c r="K108" s="21"/>
      <c r="L108" s="21"/>
      <c r="M108" s="21"/>
      <c r="N108" s="21"/>
      <c r="O108" s="21"/>
      <c r="P108" s="21"/>
      <c r="Q108" s="21"/>
      <c r="R108" s="21"/>
      <c r="S108" s="21"/>
      <c r="T108" s="21"/>
      <c r="U108" s="21"/>
      <c r="V108" s="21"/>
      <c r="W108" s="21"/>
      <c r="X108" s="21"/>
      <c r="Y108" s="21"/>
      <c r="Z108" s="21"/>
    </row>
    <row r="109">
      <c r="A109" s="19" t="s">
        <v>252</v>
      </c>
      <c r="B109" s="35">
        <v>0.0</v>
      </c>
      <c r="C109" s="35">
        <v>339.68</v>
      </c>
      <c r="D109" s="35">
        <v>504.445</v>
      </c>
      <c r="E109" s="35">
        <v>587.2352</v>
      </c>
      <c r="F109" s="35">
        <v>596.9506</v>
      </c>
      <c r="G109" s="35">
        <v>592.7573</v>
      </c>
      <c r="H109" s="35">
        <v>557.8656</v>
      </c>
      <c r="I109" s="35">
        <v>449.7791</v>
      </c>
      <c r="J109" s="35">
        <v>254.9608</v>
      </c>
      <c r="K109" s="21"/>
      <c r="L109" s="21"/>
      <c r="M109" s="21"/>
      <c r="N109" s="21"/>
      <c r="O109" s="21"/>
      <c r="P109" s="21"/>
      <c r="Q109" s="21"/>
      <c r="R109" s="21"/>
      <c r="S109" s="21"/>
      <c r="T109" s="21"/>
      <c r="U109" s="21"/>
      <c r="V109" s="21"/>
      <c r="W109" s="21"/>
      <c r="X109" s="21"/>
      <c r="Y109" s="21"/>
      <c r="Z109" s="21"/>
    </row>
    <row r="110">
      <c r="A110" s="19" t="s">
        <v>254</v>
      </c>
      <c r="B110" s="35">
        <v>0.0</v>
      </c>
      <c r="C110" s="35">
        <v>-9.182255331</v>
      </c>
      <c r="D110" s="35">
        <v>-14.9112</v>
      </c>
      <c r="E110" s="35">
        <v>-17.2262</v>
      </c>
      <c r="F110" s="35">
        <v>-21.8083</v>
      </c>
      <c r="G110" s="35">
        <v>-26.1416</v>
      </c>
      <c r="H110" s="35">
        <v>-31.2951</v>
      </c>
      <c r="I110" s="35">
        <v>-36.9531</v>
      </c>
      <c r="J110" s="35">
        <v>-48.1027</v>
      </c>
      <c r="K110" s="21"/>
      <c r="L110" s="21"/>
      <c r="M110" s="21"/>
      <c r="N110" s="21"/>
      <c r="O110" s="21"/>
      <c r="P110" s="21"/>
      <c r="Q110" s="21"/>
      <c r="R110" s="21"/>
      <c r="S110" s="21"/>
      <c r="T110" s="21"/>
      <c r="U110" s="21"/>
      <c r="V110" s="21"/>
      <c r="W110" s="21"/>
      <c r="X110" s="21"/>
      <c r="Y110" s="21"/>
      <c r="Z110" s="21"/>
    </row>
    <row r="111">
      <c r="A111" s="19"/>
      <c r="B111" s="27"/>
      <c r="C111" s="28"/>
      <c r="D111" s="28"/>
      <c r="E111" s="28"/>
      <c r="F111" s="28"/>
      <c r="G111" s="28"/>
      <c r="H111" s="28"/>
      <c r="I111" s="28"/>
      <c r="J111" s="28"/>
      <c r="K111" s="21"/>
      <c r="L111" s="21"/>
      <c r="M111" s="21"/>
      <c r="N111" s="21"/>
      <c r="O111" s="21"/>
      <c r="P111" s="21"/>
      <c r="Q111" s="21"/>
      <c r="R111" s="21"/>
      <c r="S111" s="21"/>
      <c r="T111" s="21"/>
      <c r="U111" s="21"/>
      <c r="V111" s="21"/>
      <c r="W111" s="21"/>
      <c r="X111" s="21"/>
      <c r="Y111" s="21"/>
      <c r="Z111" s="21"/>
    </row>
    <row r="112">
      <c r="A112" s="19"/>
      <c r="B112" s="27"/>
      <c r="C112" s="28"/>
      <c r="D112" s="28"/>
      <c r="E112" s="28"/>
      <c r="F112" s="28"/>
      <c r="G112" s="28"/>
      <c r="H112" s="28"/>
      <c r="I112" s="28"/>
      <c r="J112" s="28"/>
      <c r="K112" s="21"/>
      <c r="L112" s="21"/>
      <c r="M112" s="21"/>
      <c r="N112" s="21"/>
      <c r="O112" s="21"/>
      <c r="P112" s="21"/>
      <c r="Q112" s="21"/>
      <c r="R112" s="21"/>
      <c r="S112" s="21"/>
      <c r="T112" s="21"/>
      <c r="U112" s="21"/>
      <c r="V112" s="21"/>
      <c r="W112" s="21"/>
      <c r="X112" s="21"/>
      <c r="Y112" s="21"/>
      <c r="Z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3" t="s">
        <v>258</v>
      </c>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B116" s="25">
        <v>1.0</v>
      </c>
      <c r="C116" s="25">
        <v>2.0</v>
      </c>
      <c r="D116" s="25">
        <v>3.0</v>
      </c>
      <c r="E116" s="25">
        <v>4.0</v>
      </c>
      <c r="F116" s="25">
        <v>5.0</v>
      </c>
      <c r="G116" s="25">
        <v>6.0</v>
      </c>
      <c r="H116" s="25">
        <v>7.0</v>
      </c>
      <c r="I116" s="25">
        <v>8.0</v>
      </c>
      <c r="J116" s="26">
        <v>9.0</v>
      </c>
      <c r="K116" s="21"/>
      <c r="L116" s="21"/>
      <c r="M116" s="21"/>
      <c r="N116" s="21"/>
      <c r="O116" s="21"/>
      <c r="P116" s="21"/>
      <c r="Q116" s="21"/>
      <c r="R116" s="21"/>
      <c r="S116" s="21"/>
      <c r="T116" s="21"/>
      <c r="U116" s="21"/>
      <c r="V116" s="21"/>
      <c r="W116" s="21"/>
      <c r="X116" s="21"/>
      <c r="Y116" s="21"/>
      <c r="Z116" s="21"/>
    </row>
    <row r="117">
      <c r="A117" s="19" t="s">
        <v>252</v>
      </c>
      <c r="B117" s="35">
        <v>0.0</v>
      </c>
      <c r="C117" s="35">
        <v>339.3634</v>
      </c>
      <c r="D117" s="35">
        <v>503.9442</v>
      </c>
      <c r="E117" s="35">
        <v>586.4161</v>
      </c>
      <c r="F117" s="35">
        <v>596.4108</v>
      </c>
      <c r="G117" s="35">
        <v>592.1603</v>
      </c>
      <c r="H117" s="35">
        <v>557.1145</v>
      </c>
      <c r="I117" s="35">
        <v>448.5092</v>
      </c>
      <c r="J117" s="35">
        <v>254.354</v>
      </c>
      <c r="K117" s="21"/>
      <c r="L117" s="21"/>
      <c r="M117" s="21"/>
      <c r="N117" s="21"/>
      <c r="O117" s="21"/>
      <c r="P117" s="21"/>
      <c r="Q117" s="21"/>
      <c r="R117" s="21"/>
      <c r="S117" s="21"/>
      <c r="T117" s="21"/>
      <c r="U117" s="21"/>
      <c r="V117" s="21"/>
      <c r="W117" s="21"/>
      <c r="X117" s="21"/>
      <c r="Y117" s="21"/>
      <c r="Z117" s="21"/>
    </row>
    <row r="118">
      <c r="A118" s="19" t="s">
        <v>254</v>
      </c>
      <c r="B118" s="35">
        <v>0.0</v>
      </c>
      <c r="C118" s="35">
        <v>-9.450866815</v>
      </c>
      <c r="D118" s="35">
        <v>-15.3258</v>
      </c>
      <c r="E118" s="35">
        <v>-17.3146</v>
      </c>
      <c r="F118" s="35">
        <v>-21.8416</v>
      </c>
      <c r="G118" s="35">
        <v>-26.2305</v>
      </c>
      <c r="H118" s="35">
        <v>-31.2317</v>
      </c>
      <c r="I118" s="35">
        <v>-37.2269</v>
      </c>
      <c r="J118" s="35">
        <v>-48.5742</v>
      </c>
      <c r="K118" s="21"/>
      <c r="L118" s="21"/>
      <c r="M118" s="21"/>
      <c r="N118" s="21"/>
      <c r="O118" s="21"/>
      <c r="P118" s="21"/>
      <c r="Q118" s="21"/>
      <c r="R118" s="21"/>
      <c r="S118" s="21"/>
      <c r="T118" s="21"/>
      <c r="U118" s="21"/>
      <c r="V118" s="21"/>
      <c r="W118" s="21"/>
      <c r="X118" s="21"/>
      <c r="Y118" s="21"/>
      <c r="Z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K120" s="21"/>
      <c r="L120" s="21"/>
      <c r="M120" s="21"/>
      <c r="N120" s="21"/>
      <c r="O120" s="21"/>
      <c r="P120" s="21"/>
      <c r="Q120" s="21"/>
      <c r="R120" s="21"/>
      <c r="S120" s="21"/>
      <c r="T120" s="21"/>
      <c r="U120" s="21"/>
      <c r="V120" s="21"/>
      <c r="W120" s="21"/>
      <c r="X120" s="21"/>
      <c r="Y120" s="21"/>
      <c r="Z120" s="21"/>
    </row>
    <row r="121">
      <c r="K121" s="21"/>
      <c r="L121" s="21"/>
      <c r="M121" s="21"/>
      <c r="N121" s="21"/>
      <c r="O121" s="21"/>
      <c r="P121" s="21"/>
      <c r="Q121" s="21"/>
      <c r="R121" s="21"/>
      <c r="S121" s="21"/>
      <c r="T121" s="21"/>
      <c r="U121" s="21"/>
      <c r="V121" s="21"/>
      <c r="W121" s="21"/>
      <c r="X121" s="21"/>
      <c r="Y121" s="21"/>
      <c r="Z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row>
    <row r="1003">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row>
    <row r="1004">
      <c r="A1004" s="21"/>
      <c r="B1004" s="21"/>
      <c r="C1004" s="21"/>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row>
    <row r="1005">
      <c r="A1005" s="21"/>
      <c r="B1005" s="21"/>
      <c r="C1005" s="21"/>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row>
    <row r="1006">
      <c r="A1006" s="21"/>
      <c r="B1006" s="21"/>
      <c r="C1006" s="21"/>
      <c r="D1006" s="21"/>
      <c r="E1006" s="21"/>
      <c r="F1006" s="21"/>
      <c r="G1006" s="21"/>
      <c r="H1006" s="21"/>
      <c r="I1006" s="21"/>
      <c r="J1006" s="21"/>
      <c r="K1006" s="21"/>
      <c r="L1006" s="21"/>
      <c r="M1006" s="21"/>
      <c r="N1006" s="21"/>
      <c r="O1006" s="21"/>
      <c r="P1006" s="21"/>
      <c r="Q1006" s="21"/>
      <c r="R1006" s="21"/>
      <c r="S1006" s="21"/>
      <c r="T1006" s="21"/>
      <c r="U1006" s="21"/>
      <c r="V1006" s="21"/>
      <c r="W1006" s="21"/>
      <c r="X1006" s="21"/>
      <c r="Y1006" s="21"/>
      <c r="Z1006" s="21"/>
    </row>
    <row r="1007">
      <c r="A1007" s="21"/>
      <c r="B1007" s="21"/>
      <c r="C1007" s="21"/>
      <c r="D1007" s="21"/>
      <c r="E1007" s="21"/>
      <c r="F1007" s="21"/>
      <c r="G1007" s="21"/>
      <c r="H1007" s="21"/>
      <c r="I1007" s="21"/>
      <c r="J1007" s="21"/>
      <c r="K1007" s="21"/>
      <c r="L1007" s="21"/>
      <c r="M1007" s="21"/>
      <c r="N1007" s="21"/>
      <c r="O1007" s="21"/>
      <c r="P1007" s="21"/>
      <c r="Q1007" s="21"/>
      <c r="R1007" s="21"/>
      <c r="S1007" s="21"/>
      <c r="T1007" s="21"/>
      <c r="U1007" s="21"/>
      <c r="V1007" s="21"/>
      <c r="W1007" s="21"/>
      <c r="X1007" s="21"/>
      <c r="Y1007" s="21"/>
      <c r="Z1007" s="21"/>
    </row>
    <row r="1008">
      <c r="A1008" s="21"/>
      <c r="B1008" s="21"/>
      <c r="C1008" s="21"/>
      <c r="D1008" s="21"/>
      <c r="E1008" s="21"/>
      <c r="F1008" s="21"/>
      <c r="G1008" s="21"/>
      <c r="H1008" s="21"/>
      <c r="I1008" s="21"/>
      <c r="J1008" s="21"/>
      <c r="K1008" s="21"/>
      <c r="L1008" s="21"/>
      <c r="M1008" s="21"/>
      <c r="N1008" s="21"/>
      <c r="O1008" s="21"/>
      <c r="P1008" s="21"/>
      <c r="Q1008" s="21"/>
      <c r="R1008" s="21"/>
      <c r="S1008" s="21"/>
      <c r="T1008" s="21"/>
      <c r="U1008" s="21"/>
      <c r="V1008" s="21"/>
      <c r="W1008" s="21"/>
      <c r="X1008" s="21"/>
      <c r="Y1008" s="21"/>
      <c r="Z1008" s="21"/>
    </row>
    <row r="1009">
      <c r="A1009" s="21"/>
      <c r="B1009" s="21"/>
      <c r="C1009" s="21"/>
      <c r="D1009" s="21"/>
      <c r="E1009" s="21"/>
      <c r="F1009" s="21"/>
      <c r="G1009" s="21"/>
      <c r="H1009" s="21"/>
      <c r="I1009" s="21"/>
      <c r="J1009" s="21"/>
      <c r="K1009" s="21"/>
      <c r="L1009" s="21"/>
      <c r="M1009" s="21"/>
      <c r="N1009" s="21"/>
      <c r="O1009" s="21"/>
      <c r="P1009" s="21"/>
      <c r="Q1009" s="21"/>
      <c r="R1009" s="21"/>
      <c r="S1009" s="21"/>
      <c r="T1009" s="21"/>
      <c r="U1009" s="21"/>
      <c r="V1009" s="21"/>
      <c r="W1009" s="21"/>
      <c r="X1009" s="21"/>
      <c r="Y1009" s="21"/>
      <c r="Z1009" s="21"/>
    </row>
    <row r="1010">
      <c r="A1010" s="21"/>
      <c r="B1010" s="21"/>
      <c r="C1010" s="21"/>
      <c r="D1010" s="21"/>
      <c r="E1010" s="21"/>
      <c r="F1010" s="21"/>
      <c r="G1010" s="21"/>
      <c r="H1010" s="21"/>
      <c r="I1010" s="21"/>
      <c r="J1010" s="21"/>
      <c r="K1010" s="21"/>
      <c r="L1010" s="21"/>
      <c r="M1010" s="21"/>
      <c r="N1010" s="21"/>
      <c r="O1010" s="21"/>
      <c r="P1010" s="21"/>
      <c r="Q1010" s="21"/>
      <c r="R1010" s="21"/>
      <c r="S1010" s="21"/>
      <c r="T1010" s="21"/>
      <c r="U1010" s="21"/>
      <c r="V1010" s="21"/>
      <c r="W1010" s="21"/>
      <c r="X1010" s="21"/>
      <c r="Y1010" s="21"/>
      <c r="Z1010" s="21"/>
    </row>
    <row r="1011">
      <c r="A1011" s="21"/>
      <c r="B1011" s="21"/>
      <c r="C1011" s="21"/>
      <c r="D1011" s="21"/>
      <c r="E1011" s="21"/>
      <c r="F1011" s="21"/>
      <c r="G1011" s="21"/>
      <c r="H1011" s="21"/>
      <c r="I1011" s="21"/>
      <c r="J1011" s="21"/>
      <c r="K1011" s="21"/>
      <c r="L1011" s="21"/>
      <c r="M1011" s="21"/>
      <c r="N1011" s="21"/>
      <c r="O1011" s="21"/>
      <c r="P1011" s="21"/>
      <c r="Q1011" s="21"/>
      <c r="R1011" s="21"/>
      <c r="S1011" s="21"/>
      <c r="T1011" s="21"/>
      <c r="U1011" s="21"/>
      <c r="V1011" s="21"/>
      <c r="W1011" s="21"/>
      <c r="X1011" s="21"/>
      <c r="Y1011" s="21"/>
      <c r="Z1011" s="21"/>
    </row>
    <row r="1012">
      <c r="A1012" s="21"/>
      <c r="B1012" s="21"/>
      <c r="C1012" s="21"/>
      <c r="D1012" s="21"/>
      <c r="E1012" s="21"/>
      <c r="F1012" s="21"/>
      <c r="G1012" s="21"/>
      <c r="H1012" s="21"/>
      <c r="I1012" s="21"/>
      <c r="J1012" s="21"/>
      <c r="K1012" s="21"/>
      <c r="L1012" s="21"/>
      <c r="M1012" s="21"/>
      <c r="N1012" s="21"/>
      <c r="O1012" s="21"/>
      <c r="P1012" s="21"/>
      <c r="Q1012" s="21"/>
      <c r="R1012" s="21"/>
      <c r="S1012" s="21"/>
      <c r="T1012" s="21"/>
      <c r="U1012" s="21"/>
      <c r="V1012" s="21"/>
      <c r="W1012" s="21"/>
      <c r="X1012" s="21"/>
      <c r="Y1012" s="21"/>
      <c r="Z1012" s="21"/>
    </row>
    <row r="1013">
      <c r="A1013" s="21"/>
      <c r="B1013" s="21"/>
      <c r="C1013" s="21"/>
      <c r="D1013" s="21"/>
      <c r="E1013" s="21"/>
      <c r="F1013" s="21"/>
      <c r="G1013" s="21"/>
      <c r="H1013" s="21"/>
      <c r="I1013" s="21"/>
      <c r="J1013" s="21"/>
      <c r="K1013" s="21"/>
      <c r="L1013" s="21"/>
      <c r="M1013" s="21"/>
      <c r="N1013" s="21"/>
      <c r="O1013" s="21"/>
      <c r="P1013" s="21"/>
      <c r="Q1013" s="21"/>
      <c r="R1013" s="21"/>
      <c r="S1013" s="21"/>
      <c r="T1013" s="21"/>
      <c r="U1013" s="21"/>
      <c r="V1013" s="21"/>
      <c r="W1013" s="21"/>
      <c r="X1013" s="21"/>
      <c r="Y1013" s="21"/>
      <c r="Z1013" s="21"/>
    </row>
    <row r="1014">
      <c r="A1014" s="21"/>
      <c r="B1014" s="21"/>
      <c r="C1014" s="21"/>
      <c r="D1014" s="21"/>
      <c r="E1014" s="21"/>
      <c r="F1014" s="21"/>
      <c r="G1014" s="21"/>
      <c r="H1014" s="21"/>
      <c r="I1014" s="21"/>
      <c r="J1014" s="21"/>
      <c r="K1014" s="21"/>
      <c r="L1014" s="21"/>
      <c r="M1014" s="21"/>
      <c r="N1014" s="21"/>
      <c r="O1014" s="21"/>
      <c r="P1014" s="21"/>
      <c r="Q1014" s="21"/>
      <c r="R1014" s="21"/>
      <c r="S1014" s="21"/>
      <c r="T1014" s="21"/>
      <c r="U1014" s="21"/>
      <c r="V1014" s="21"/>
      <c r="W1014" s="21"/>
      <c r="X1014" s="21"/>
      <c r="Y1014" s="21"/>
      <c r="Z1014" s="21"/>
    </row>
    <row r="1015">
      <c r="A1015" s="21"/>
      <c r="B1015" s="21"/>
      <c r="C1015" s="21"/>
      <c r="D1015" s="21"/>
      <c r="E1015" s="21"/>
      <c r="F1015" s="21"/>
      <c r="G1015" s="21"/>
      <c r="H1015" s="21"/>
      <c r="I1015" s="21"/>
      <c r="J1015" s="21"/>
      <c r="K1015" s="21"/>
      <c r="L1015" s="21"/>
      <c r="M1015" s="21"/>
      <c r="N1015" s="21"/>
      <c r="O1015" s="21"/>
      <c r="P1015" s="21"/>
      <c r="Q1015" s="21"/>
      <c r="R1015" s="21"/>
      <c r="S1015" s="21"/>
      <c r="T1015" s="21"/>
      <c r="U1015" s="21"/>
      <c r="V1015" s="21"/>
      <c r="W1015" s="21"/>
      <c r="X1015" s="21"/>
      <c r="Y1015" s="21"/>
      <c r="Z1015" s="21"/>
    </row>
    <row r="1016">
      <c r="A1016" s="21"/>
      <c r="B1016" s="21"/>
      <c r="C1016" s="21"/>
      <c r="D1016" s="21"/>
      <c r="E1016" s="21"/>
      <c r="F1016" s="21"/>
      <c r="G1016" s="21"/>
      <c r="H1016" s="21"/>
      <c r="I1016" s="21"/>
      <c r="J1016" s="21"/>
      <c r="K1016" s="21"/>
      <c r="L1016" s="21"/>
      <c r="M1016" s="21"/>
      <c r="N1016" s="21"/>
      <c r="O1016" s="21"/>
      <c r="P1016" s="21"/>
      <c r="Q1016" s="21"/>
      <c r="R1016" s="21"/>
      <c r="S1016" s="21"/>
      <c r="T1016" s="21"/>
      <c r="U1016" s="21"/>
      <c r="V1016" s="21"/>
      <c r="W1016" s="21"/>
      <c r="X1016" s="21"/>
      <c r="Y1016" s="21"/>
      <c r="Z1016" s="21"/>
    </row>
    <row r="1017">
      <c r="A1017" s="21"/>
      <c r="B1017" s="21"/>
      <c r="C1017" s="21"/>
      <c r="D1017" s="21"/>
      <c r="E1017" s="21"/>
      <c r="F1017" s="21"/>
      <c r="G1017" s="21"/>
      <c r="H1017" s="21"/>
      <c r="I1017" s="21"/>
      <c r="J1017" s="21"/>
      <c r="K1017" s="21"/>
      <c r="L1017" s="21"/>
      <c r="M1017" s="21"/>
      <c r="N1017" s="21"/>
      <c r="O1017" s="21"/>
      <c r="P1017" s="21"/>
      <c r="Q1017" s="21"/>
      <c r="R1017" s="21"/>
      <c r="S1017" s="21"/>
      <c r="T1017" s="21"/>
      <c r="U1017" s="21"/>
      <c r="V1017" s="21"/>
      <c r="W1017" s="21"/>
      <c r="X1017" s="21"/>
      <c r="Y1017" s="21"/>
      <c r="Z1017" s="21"/>
    </row>
    <row r="1018">
      <c r="A1018" s="21"/>
      <c r="B1018" s="21"/>
      <c r="C1018" s="21"/>
      <c r="D1018" s="21"/>
      <c r="E1018" s="21"/>
      <c r="F1018" s="21"/>
      <c r="G1018" s="21"/>
      <c r="H1018" s="21"/>
      <c r="I1018" s="21"/>
      <c r="J1018" s="21"/>
      <c r="K1018" s="21"/>
      <c r="L1018" s="21"/>
      <c r="M1018" s="21"/>
      <c r="N1018" s="21"/>
      <c r="O1018" s="21"/>
      <c r="P1018" s="21"/>
      <c r="Q1018" s="21"/>
      <c r="R1018" s="21"/>
      <c r="S1018" s="21"/>
      <c r="T1018" s="21"/>
      <c r="U1018" s="21"/>
      <c r="V1018" s="21"/>
      <c r="W1018" s="21"/>
      <c r="X1018" s="21"/>
      <c r="Y1018" s="21"/>
      <c r="Z1018" s="21"/>
    </row>
    <row r="1019">
      <c r="A1019" s="21"/>
      <c r="B1019" s="21"/>
      <c r="C1019" s="21"/>
      <c r="D1019" s="21"/>
      <c r="E1019" s="21"/>
      <c r="F1019" s="21"/>
      <c r="G1019" s="21"/>
      <c r="H1019" s="21"/>
      <c r="I1019" s="21"/>
      <c r="J1019" s="21"/>
      <c r="K1019" s="21"/>
      <c r="L1019" s="21"/>
      <c r="M1019" s="21"/>
      <c r="N1019" s="21"/>
      <c r="O1019" s="21"/>
      <c r="P1019" s="21"/>
      <c r="Q1019" s="21"/>
      <c r="R1019" s="21"/>
      <c r="S1019" s="21"/>
      <c r="T1019" s="21"/>
      <c r="U1019" s="21"/>
      <c r="V1019" s="21"/>
      <c r="W1019" s="21"/>
      <c r="X1019" s="21"/>
      <c r="Y1019" s="21"/>
      <c r="Z1019" s="21"/>
    </row>
    <row r="1020">
      <c r="A1020" s="21"/>
      <c r="B1020" s="21"/>
      <c r="C1020" s="21"/>
      <c r="D1020" s="21"/>
      <c r="E1020" s="21"/>
      <c r="F1020" s="21"/>
      <c r="G1020" s="21"/>
      <c r="H1020" s="21"/>
      <c r="I1020" s="21"/>
      <c r="J1020" s="21"/>
      <c r="K1020" s="21"/>
      <c r="L1020" s="21"/>
      <c r="M1020" s="21"/>
      <c r="N1020" s="21"/>
      <c r="O1020" s="21"/>
      <c r="P1020" s="21"/>
      <c r="Q1020" s="21"/>
      <c r="R1020" s="21"/>
      <c r="S1020" s="21"/>
      <c r="T1020" s="21"/>
      <c r="U1020" s="21"/>
      <c r="V1020" s="21"/>
      <c r="W1020" s="21"/>
      <c r="X1020" s="21"/>
      <c r="Y1020" s="21"/>
      <c r="Z1020" s="21"/>
    </row>
    <row r="1021">
      <c r="A1021" s="21"/>
      <c r="B1021" s="21"/>
      <c r="C1021" s="21"/>
      <c r="D1021" s="21"/>
      <c r="E1021" s="21"/>
      <c r="F1021" s="21"/>
      <c r="G1021" s="21"/>
      <c r="H1021" s="21"/>
      <c r="I1021" s="21"/>
      <c r="J1021" s="21"/>
      <c r="K1021" s="21"/>
      <c r="L1021" s="21"/>
      <c r="M1021" s="21"/>
      <c r="N1021" s="21"/>
      <c r="O1021" s="21"/>
      <c r="P1021" s="21"/>
      <c r="Q1021" s="21"/>
      <c r="R1021" s="21"/>
      <c r="S1021" s="21"/>
      <c r="T1021" s="21"/>
      <c r="U1021" s="21"/>
      <c r="V1021" s="21"/>
      <c r="W1021" s="21"/>
      <c r="X1021" s="21"/>
      <c r="Y1021" s="21"/>
      <c r="Z1021" s="21"/>
    </row>
    <row r="1022">
      <c r="A1022" s="21"/>
      <c r="B1022" s="21"/>
      <c r="C1022" s="21"/>
      <c r="D1022" s="21"/>
      <c r="E1022" s="21"/>
      <c r="F1022" s="21"/>
      <c r="G1022" s="21"/>
      <c r="H1022" s="21"/>
      <c r="I1022" s="21"/>
      <c r="J1022" s="21"/>
      <c r="K1022" s="21"/>
      <c r="L1022" s="21"/>
      <c r="M1022" s="21"/>
      <c r="N1022" s="21"/>
      <c r="O1022" s="21"/>
      <c r="P1022" s="21"/>
      <c r="Q1022" s="21"/>
      <c r="R1022" s="21"/>
      <c r="S1022" s="21"/>
      <c r="T1022" s="21"/>
      <c r="U1022" s="21"/>
      <c r="V1022" s="21"/>
      <c r="W1022" s="21"/>
      <c r="X1022" s="21"/>
      <c r="Y1022" s="21"/>
      <c r="Z1022" s="21"/>
    </row>
    <row r="1023">
      <c r="A1023" s="21"/>
      <c r="B1023" s="21"/>
      <c r="C1023" s="21"/>
      <c r="D1023" s="21"/>
      <c r="E1023" s="21"/>
      <c r="F1023" s="21"/>
      <c r="G1023" s="21"/>
      <c r="H1023" s="21"/>
      <c r="I1023" s="21"/>
      <c r="J1023" s="21"/>
      <c r="K1023" s="21"/>
      <c r="L1023" s="21"/>
      <c r="M1023" s="21"/>
      <c r="N1023" s="21"/>
      <c r="O1023" s="21"/>
      <c r="P1023" s="21"/>
      <c r="Q1023" s="21"/>
      <c r="R1023" s="21"/>
      <c r="S1023" s="21"/>
      <c r="T1023" s="21"/>
      <c r="U1023" s="21"/>
      <c r="V1023" s="21"/>
      <c r="W1023" s="21"/>
      <c r="X1023" s="21"/>
      <c r="Y1023" s="21"/>
      <c r="Z1023" s="21"/>
    </row>
    <row r="1024">
      <c r="A1024" s="21"/>
      <c r="B1024" s="21"/>
      <c r="C1024" s="21"/>
      <c r="D1024" s="21"/>
      <c r="E1024" s="21"/>
      <c r="F1024" s="21"/>
      <c r="G1024" s="21"/>
      <c r="H1024" s="21"/>
      <c r="I1024" s="21"/>
      <c r="J1024" s="21"/>
      <c r="K1024" s="21"/>
      <c r="L1024" s="21"/>
      <c r="M1024" s="21"/>
      <c r="N1024" s="21"/>
      <c r="O1024" s="21"/>
      <c r="P1024" s="21"/>
      <c r="Q1024" s="21"/>
      <c r="R1024" s="21"/>
      <c r="S1024" s="21"/>
      <c r="T1024" s="21"/>
      <c r="U1024" s="21"/>
      <c r="V1024" s="21"/>
      <c r="W1024" s="21"/>
      <c r="X1024" s="21"/>
      <c r="Y1024" s="21"/>
      <c r="Z1024" s="2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6" t="s">
        <v>259</v>
      </c>
      <c r="B1" s="21"/>
      <c r="C1" s="21"/>
      <c r="D1" s="21"/>
      <c r="E1" s="21"/>
      <c r="F1" s="21"/>
      <c r="G1" s="21"/>
      <c r="H1" s="21"/>
      <c r="I1" s="21"/>
      <c r="J1" s="21"/>
      <c r="K1" s="21"/>
      <c r="L1" s="21"/>
      <c r="M1" s="21"/>
      <c r="N1" s="21"/>
    </row>
    <row r="2">
      <c r="A2" s="19" t="s">
        <v>257</v>
      </c>
      <c r="B2" s="21"/>
      <c r="C2" s="21"/>
      <c r="D2" s="21"/>
      <c r="E2" s="21"/>
      <c r="F2" s="21"/>
      <c r="G2" s="21"/>
      <c r="H2" s="21"/>
      <c r="I2" s="21"/>
      <c r="J2" s="21"/>
      <c r="K2" s="21"/>
      <c r="L2" s="21"/>
      <c r="M2" s="21"/>
      <c r="N2" s="21"/>
    </row>
    <row r="3">
      <c r="A3" s="21"/>
      <c r="B3" s="25">
        <v>1.0</v>
      </c>
      <c r="C3" s="25">
        <v>2.0</v>
      </c>
      <c r="D3" s="25">
        <v>3.0</v>
      </c>
      <c r="E3" s="25">
        <v>4.0</v>
      </c>
      <c r="F3" s="25">
        <v>5.0</v>
      </c>
      <c r="G3" s="25">
        <v>6.0</v>
      </c>
      <c r="H3" s="25">
        <v>7.0</v>
      </c>
      <c r="I3" s="25">
        <v>8.0</v>
      </c>
      <c r="J3" s="26">
        <v>9.0</v>
      </c>
      <c r="K3" s="21"/>
      <c r="L3" s="21"/>
      <c r="M3" s="21"/>
      <c r="N3" s="21"/>
    </row>
    <row r="4">
      <c r="A4" s="19" t="s">
        <v>252</v>
      </c>
      <c r="B4" s="31">
        <v>0.0</v>
      </c>
      <c r="C4" s="31">
        <v>-7.84956</v>
      </c>
      <c r="D4" s="31">
        <v>-12.934</v>
      </c>
      <c r="E4" s="31">
        <v>-16.5186</v>
      </c>
      <c r="F4" s="31">
        <v>-18.8713</v>
      </c>
      <c r="G4" s="31">
        <v>-20.711</v>
      </c>
      <c r="H4" s="31">
        <v>-20.0359</v>
      </c>
      <c r="I4" s="31">
        <v>-21.8049</v>
      </c>
      <c r="J4" s="31">
        <v>-20.8331</v>
      </c>
      <c r="K4" s="21"/>
      <c r="L4" s="21"/>
      <c r="M4" s="21"/>
      <c r="N4" s="21"/>
    </row>
    <row r="5">
      <c r="A5" s="19" t="s">
        <v>254</v>
      </c>
      <c r="B5" s="31">
        <v>0.0</v>
      </c>
      <c r="C5" s="31">
        <v>-3.23813</v>
      </c>
      <c r="D5" s="31">
        <v>-6.39658</v>
      </c>
      <c r="E5" s="31">
        <v>-6.63392</v>
      </c>
      <c r="F5" s="31">
        <v>-7.55816</v>
      </c>
      <c r="G5" s="31">
        <v>-8.78589</v>
      </c>
      <c r="H5" s="31">
        <v>-8.90591</v>
      </c>
      <c r="I5" s="31">
        <v>-8.683</v>
      </c>
      <c r="J5" s="31">
        <v>-6.78986</v>
      </c>
      <c r="K5" s="21"/>
      <c r="L5" s="21"/>
      <c r="M5" s="21"/>
      <c r="N5" s="21"/>
    </row>
    <row r="6">
      <c r="A6" s="19"/>
      <c r="B6" s="27"/>
      <c r="C6" s="28"/>
      <c r="D6" s="28"/>
      <c r="E6" s="28"/>
      <c r="F6" s="28"/>
      <c r="G6" s="28"/>
      <c r="H6" s="28"/>
      <c r="I6" s="28"/>
      <c r="J6" s="28"/>
      <c r="K6" s="21"/>
      <c r="L6" s="21"/>
      <c r="M6" s="21"/>
      <c r="N6" s="21"/>
    </row>
    <row r="7">
      <c r="A7" s="19"/>
      <c r="B7" s="27"/>
      <c r="C7" s="28"/>
      <c r="D7" s="28"/>
      <c r="E7" s="28"/>
      <c r="F7" s="28"/>
      <c r="G7" s="28"/>
      <c r="H7" s="28"/>
      <c r="I7" s="28"/>
      <c r="J7" s="28"/>
      <c r="K7" s="21"/>
      <c r="L7" s="21"/>
      <c r="M7" s="21"/>
      <c r="N7" s="21"/>
    </row>
    <row r="8">
      <c r="A8" s="21"/>
      <c r="B8" s="21"/>
      <c r="C8" s="21"/>
      <c r="D8" s="21"/>
      <c r="E8" s="21"/>
      <c r="F8" s="21"/>
      <c r="G8" s="21"/>
      <c r="H8" s="21"/>
      <c r="I8" s="21"/>
      <c r="J8" s="21"/>
      <c r="K8" s="21"/>
      <c r="L8" s="21"/>
      <c r="M8" s="21"/>
      <c r="N8" s="21"/>
    </row>
    <row r="9">
      <c r="A9" s="21"/>
      <c r="B9" s="21"/>
      <c r="C9" s="21"/>
      <c r="D9" s="21"/>
      <c r="E9" s="21"/>
      <c r="F9" s="21"/>
      <c r="G9" s="21"/>
      <c r="H9" s="21"/>
      <c r="I9" s="21"/>
      <c r="J9" s="21"/>
      <c r="K9" s="21"/>
      <c r="L9" s="21"/>
      <c r="M9" s="21"/>
      <c r="N9" s="21"/>
    </row>
    <row r="10">
      <c r="A10" s="23" t="s">
        <v>258</v>
      </c>
      <c r="B10" s="21"/>
      <c r="C10" s="21"/>
      <c r="D10" s="21"/>
      <c r="E10" s="21"/>
      <c r="F10" s="21"/>
      <c r="G10" s="21"/>
      <c r="H10" s="21"/>
      <c r="I10" s="21"/>
      <c r="J10" s="21"/>
      <c r="K10" s="21"/>
      <c r="L10" s="21"/>
      <c r="M10" s="21"/>
      <c r="N10" s="21"/>
    </row>
    <row r="11">
      <c r="A11" s="21"/>
      <c r="B11" s="25">
        <v>1.0</v>
      </c>
      <c r="C11" s="25">
        <v>2.0</v>
      </c>
      <c r="D11" s="25">
        <v>3.0</v>
      </c>
      <c r="E11" s="25">
        <v>4.0</v>
      </c>
      <c r="F11" s="25">
        <v>5.0</v>
      </c>
      <c r="G11" s="25">
        <v>6.0</v>
      </c>
      <c r="H11" s="25">
        <v>7.0</v>
      </c>
      <c r="I11" s="25">
        <v>8.0</v>
      </c>
      <c r="J11" s="26">
        <v>9.0</v>
      </c>
      <c r="K11" s="21"/>
      <c r="L11" s="21"/>
      <c r="M11" s="21"/>
      <c r="N11" s="21"/>
    </row>
    <row r="12">
      <c r="A12" s="19" t="s">
        <v>252</v>
      </c>
      <c r="B12" s="32">
        <v>0.0</v>
      </c>
      <c r="C12" s="32">
        <v>-7.67753</v>
      </c>
      <c r="D12" s="32">
        <v>-13.1814</v>
      </c>
      <c r="E12" s="32">
        <v>-16.821</v>
      </c>
      <c r="F12" s="32">
        <v>-19.2429</v>
      </c>
      <c r="G12" s="32">
        <v>-20.9048</v>
      </c>
      <c r="H12" s="32">
        <v>-20.7697</v>
      </c>
      <c r="I12" s="32">
        <v>-22.0056</v>
      </c>
      <c r="J12" s="32">
        <v>-21.2583</v>
      </c>
      <c r="K12" s="21"/>
      <c r="L12" s="21"/>
      <c r="M12" s="21"/>
      <c r="N12" s="21"/>
    </row>
    <row r="13">
      <c r="A13" s="19" t="s">
        <v>254</v>
      </c>
      <c r="B13" s="32">
        <v>0.0</v>
      </c>
      <c r="C13" s="32">
        <v>-4.06042</v>
      </c>
      <c r="D13" s="32">
        <v>-6.88031</v>
      </c>
      <c r="E13" s="32">
        <v>-7.61293</v>
      </c>
      <c r="F13" s="32">
        <v>-8.22225</v>
      </c>
      <c r="G13" s="32">
        <v>-9.58483</v>
      </c>
      <c r="H13" s="32">
        <v>-9.83573</v>
      </c>
      <c r="I13" s="32">
        <v>-10.405</v>
      </c>
      <c r="J13" s="32">
        <v>-8.27962</v>
      </c>
      <c r="K13" s="21"/>
      <c r="L13" s="21"/>
      <c r="M13" s="21"/>
      <c r="N13" s="21"/>
    </row>
    <row r="14">
      <c r="A14" s="21"/>
      <c r="B14" s="21"/>
      <c r="C14" s="21"/>
      <c r="D14" s="21"/>
      <c r="E14" s="21"/>
      <c r="F14" s="21"/>
      <c r="G14" s="21"/>
      <c r="H14" s="21"/>
      <c r="I14" s="21"/>
      <c r="J14" s="21"/>
      <c r="K14" s="21"/>
      <c r="L14" s="21"/>
      <c r="M14" s="21"/>
      <c r="N14" s="21"/>
    </row>
    <row r="15">
      <c r="A15" s="21"/>
      <c r="B15" s="21"/>
      <c r="C15" s="21"/>
      <c r="D15" s="21"/>
      <c r="E15" s="21"/>
      <c r="F15" s="21"/>
      <c r="G15" s="21"/>
      <c r="H15" s="21"/>
      <c r="I15" s="21"/>
      <c r="J15" s="21"/>
      <c r="K15" s="21"/>
      <c r="L15" s="21"/>
      <c r="M15" s="21"/>
      <c r="N15" s="21"/>
    </row>
    <row r="25">
      <c r="A25" s="37" t="s">
        <v>260</v>
      </c>
    </row>
    <row r="26">
      <c r="A26" s="19" t="s">
        <v>257</v>
      </c>
      <c r="B26" s="21"/>
      <c r="C26" s="21"/>
      <c r="D26" s="21"/>
      <c r="E26" s="21"/>
      <c r="F26" s="21"/>
      <c r="G26" s="21"/>
      <c r="H26" s="21"/>
      <c r="I26" s="21"/>
      <c r="J26" s="21"/>
    </row>
    <row r="27">
      <c r="B27" s="25">
        <v>1.0</v>
      </c>
      <c r="C27" s="25">
        <v>2.0</v>
      </c>
      <c r="D27" s="25">
        <v>3.0</v>
      </c>
      <c r="E27" s="25">
        <v>4.0</v>
      </c>
      <c r="F27" s="25">
        <v>5.0</v>
      </c>
      <c r="G27" s="25">
        <v>6.0</v>
      </c>
      <c r="H27" s="25">
        <v>7.0</v>
      </c>
      <c r="I27" s="25">
        <v>8.0</v>
      </c>
      <c r="J27" s="26">
        <v>9.0</v>
      </c>
    </row>
    <row r="28">
      <c r="A28" s="19" t="s">
        <v>252</v>
      </c>
      <c r="B28" s="35">
        <v>0.0</v>
      </c>
      <c r="C28" s="35">
        <v>339.68</v>
      </c>
      <c r="D28" s="35">
        <v>504.445</v>
      </c>
      <c r="E28" s="35">
        <v>587.2352</v>
      </c>
      <c r="F28" s="35">
        <v>596.9506</v>
      </c>
      <c r="G28" s="35">
        <v>592.7573</v>
      </c>
      <c r="H28" s="35">
        <v>557.8656</v>
      </c>
      <c r="I28" s="35">
        <v>449.7791</v>
      </c>
      <c r="J28" s="35">
        <v>254.9608</v>
      </c>
    </row>
    <row r="29">
      <c r="A29" s="19" t="s">
        <v>254</v>
      </c>
      <c r="B29" s="35">
        <v>0.0</v>
      </c>
      <c r="C29" s="35">
        <v>-9.182255331</v>
      </c>
      <c r="D29" s="35">
        <v>-14.9112</v>
      </c>
      <c r="E29" s="35">
        <v>-17.2262</v>
      </c>
      <c r="F29" s="35">
        <v>-21.8083</v>
      </c>
      <c r="G29" s="35">
        <v>-26.1416</v>
      </c>
      <c r="H29" s="35">
        <v>-31.2951</v>
      </c>
      <c r="I29" s="35">
        <v>-36.9531</v>
      </c>
      <c r="J29" s="35">
        <v>-48.1027</v>
      </c>
    </row>
    <row r="30">
      <c r="A30" s="19"/>
      <c r="B30" s="27"/>
      <c r="C30" s="28"/>
      <c r="D30" s="28"/>
      <c r="E30" s="28"/>
      <c r="F30" s="28"/>
      <c r="G30" s="28"/>
      <c r="H30" s="28"/>
      <c r="I30" s="28"/>
      <c r="J30" s="28"/>
    </row>
    <row r="31">
      <c r="A31" s="19"/>
      <c r="B31" s="27"/>
      <c r="C31" s="28"/>
      <c r="D31" s="28"/>
      <c r="E31" s="28"/>
      <c r="F31" s="28"/>
      <c r="G31" s="28"/>
      <c r="H31" s="28"/>
      <c r="I31" s="28"/>
      <c r="J31" s="28"/>
    </row>
    <row r="32">
      <c r="A32" s="21"/>
      <c r="B32" s="21"/>
      <c r="C32" s="21"/>
      <c r="D32" s="21"/>
      <c r="E32" s="21"/>
      <c r="F32" s="21"/>
      <c r="G32" s="21"/>
      <c r="H32" s="21"/>
      <c r="I32" s="21"/>
      <c r="J32" s="21"/>
    </row>
    <row r="33">
      <c r="B33" s="21"/>
      <c r="C33" s="21"/>
      <c r="D33" s="21"/>
      <c r="E33" s="21"/>
      <c r="F33" s="21"/>
      <c r="G33" s="21"/>
      <c r="H33" s="21"/>
      <c r="I33" s="21"/>
      <c r="J33" s="21"/>
    </row>
    <row r="34">
      <c r="A34" s="23" t="s">
        <v>258</v>
      </c>
      <c r="B34" s="21"/>
      <c r="C34" s="21"/>
      <c r="D34" s="21"/>
      <c r="E34" s="21"/>
      <c r="F34" s="21"/>
      <c r="G34" s="21"/>
      <c r="H34" s="21"/>
      <c r="I34" s="21"/>
      <c r="J34" s="21"/>
    </row>
    <row r="35">
      <c r="B35" s="25">
        <v>1.0</v>
      </c>
      <c r="C35" s="25">
        <v>2.0</v>
      </c>
      <c r="D35" s="25">
        <v>3.0</v>
      </c>
      <c r="E35" s="25">
        <v>4.0</v>
      </c>
      <c r="F35" s="25">
        <v>5.0</v>
      </c>
      <c r="G35" s="25">
        <v>6.0</v>
      </c>
      <c r="H35" s="25">
        <v>7.0</v>
      </c>
      <c r="I35" s="25">
        <v>8.0</v>
      </c>
      <c r="J35" s="26">
        <v>9.0</v>
      </c>
    </row>
    <row r="36">
      <c r="A36" s="19" t="s">
        <v>252</v>
      </c>
      <c r="B36" s="35">
        <v>0.0</v>
      </c>
      <c r="C36" s="35">
        <v>339.3634</v>
      </c>
      <c r="D36" s="35">
        <v>503.9442</v>
      </c>
      <c r="E36" s="35">
        <v>586.4161</v>
      </c>
      <c r="F36" s="35">
        <v>596.4108</v>
      </c>
      <c r="G36" s="35">
        <v>592.1603</v>
      </c>
      <c r="H36" s="35">
        <v>557.1145</v>
      </c>
      <c r="I36" s="35">
        <v>448.5092</v>
      </c>
      <c r="J36" s="35">
        <v>254.354</v>
      </c>
    </row>
    <row r="37">
      <c r="A37" s="19" t="s">
        <v>254</v>
      </c>
      <c r="B37" s="35">
        <v>0.0</v>
      </c>
      <c r="C37" s="35">
        <v>-9.450866815</v>
      </c>
      <c r="D37" s="35">
        <v>-15.3258</v>
      </c>
      <c r="E37" s="35">
        <v>-17.3146</v>
      </c>
      <c r="F37" s="35">
        <v>-21.8416</v>
      </c>
      <c r="G37" s="35">
        <v>-26.2305</v>
      </c>
      <c r="H37" s="35">
        <v>-31.2317</v>
      </c>
      <c r="I37" s="35">
        <v>-37.2269</v>
      </c>
      <c r="J37" s="35">
        <v>-48.5742</v>
      </c>
    </row>
    <row r="38">
      <c r="A38" s="21"/>
      <c r="B38" s="21"/>
      <c r="C38" s="21"/>
      <c r="D38" s="21"/>
      <c r="E38" s="21"/>
      <c r="F38" s="21"/>
      <c r="G38" s="21"/>
      <c r="H38" s="21"/>
      <c r="I38" s="21"/>
      <c r="J38" s="2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20.14"/>
    <col customWidth="1" min="3" max="3" width="15.0"/>
    <col customWidth="1" min="4" max="4" width="33.57"/>
    <col customWidth="1" min="5" max="5" width="23.86"/>
    <col customWidth="1" min="6" max="6" width="12.57"/>
    <col customWidth="1" min="7" max="7" width="38.57"/>
    <col customWidth="1" min="8" max="8" width="48.43"/>
    <col customWidth="1" min="9" max="9" width="23.14"/>
    <col customWidth="1" min="10" max="10" width="85.86"/>
    <col customWidth="1" min="11" max="11" width="97.57"/>
    <col customWidth="1" min="12" max="12" width="32.29"/>
    <col customWidth="1" min="13" max="13" width="16.0"/>
    <col customWidth="1" min="14" max="14" width="11.43"/>
    <col customWidth="1" min="15" max="15" width="15.86"/>
    <col customWidth="1" min="16" max="16" width="18.14"/>
    <col customWidth="1" min="17" max="17" width="11.43"/>
    <col customWidth="1" min="18" max="18" width="13.29"/>
    <col customWidth="1" min="19" max="19" width="10.86"/>
    <col customWidth="1" min="20" max="20" width="12.71"/>
    <col customWidth="1" min="21" max="21" width="13.29"/>
    <col customWidth="1" min="22" max="22" width="15.14"/>
    <col customWidth="1" min="23" max="23" width="10.14"/>
    <col customWidth="1" min="24" max="24" width="12.0"/>
  </cols>
  <sheetData>
    <row r="1">
      <c r="A1" s="8" t="s">
        <v>4</v>
      </c>
      <c r="B1" s="8" t="s">
        <v>12</v>
      </c>
      <c r="C1" s="8" t="s">
        <v>13</v>
      </c>
      <c r="D1" s="8" t="s">
        <v>14</v>
      </c>
      <c r="E1" s="8" t="s">
        <v>15</v>
      </c>
      <c r="F1" s="8" t="s">
        <v>16</v>
      </c>
      <c r="G1" s="8" t="s">
        <v>17</v>
      </c>
      <c r="H1" s="8" t="s">
        <v>18</v>
      </c>
      <c r="I1" s="8" t="s">
        <v>20</v>
      </c>
      <c r="J1" s="8" t="s">
        <v>22</v>
      </c>
      <c r="K1" s="8" t="s">
        <v>23</v>
      </c>
      <c r="L1" s="8" t="s">
        <v>24</v>
      </c>
      <c r="M1" s="8" t="s">
        <v>25</v>
      </c>
      <c r="N1" s="8" t="s">
        <v>26</v>
      </c>
      <c r="O1" s="8" t="s">
        <v>27</v>
      </c>
      <c r="P1" s="8" t="s">
        <v>28</v>
      </c>
      <c r="Q1" s="8" t="s">
        <v>29</v>
      </c>
      <c r="R1" s="8" t="s">
        <v>30</v>
      </c>
      <c r="S1" s="8" t="s">
        <v>31</v>
      </c>
      <c r="T1" s="8" t="s">
        <v>32</v>
      </c>
    </row>
    <row r="2">
      <c r="A2" s="38">
        <v>807.0</v>
      </c>
      <c r="B2" s="8" t="s">
        <v>59</v>
      </c>
      <c r="C2" s="8" t="s">
        <v>79</v>
      </c>
      <c r="D2" s="8" t="s">
        <v>80</v>
      </c>
      <c r="E2" s="8" t="s">
        <v>81</v>
      </c>
      <c r="F2" s="12">
        <v>39.0</v>
      </c>
      <c r="G2" s="8" t="s">
        <v>63</v>
      </c>
      <c r="H2" s="8" t="s">
        <v>82</v>
      </c>
      <c r="I2" s="39" t="s">
        <v>83</v>
      </c>
      <c r="J2" s="11" t="s">
        <v>85</v>
      </c>
      <c r="K2" s="8" t="s">
        <v>86</v>
      </c>
      <c r="L2" s="8" t="s">
        <v>87</v>
      </c>
      <c r="M2" s="8" t="s">
        <v>88</v>
      </c>
      <c r="N2" s="8" t="s">
        <v>89</v>
      </c>
      <c r="O2" s="8" t="s">
        <v>90</v>
      </c>
      <c r="P2" s="8" t="s">
        <v>71</v>
      </c>
      <c r="Q2" s="8" t="s">
        <v>91</v>
      </c>
      <c r="R2" s="8" t="s">
        <v>92</v>
      </c>
      <c r="S2" s="8" t="s">
        <v>93</v>
      </c>
      <c r="T2" s="8" t="s">
        <v>94</v>
      </c>
    </row>
    <row r="3">
      <c r="A3" s="9">
        <v>797.0</v>
      </c>
      <c r="B3" s="8" t="s">
        <v>59</v>
      </c>
      <c r="C3" s="8" t="s">
        <v>79</v>
      </c>
      <c r="D3" s="8" t="s">
        <v>96</v>
      </c>
      <c r="E3" s="8" t="s">
        <v>97</v>
      </c>
      <c r="F3" s="12">
        <v>35.0</v>
      </c>
      <c r="G3" s="8" t="s">
        <v>98</v>
      </c>
      <c r="H3" s="8" t="s">
        <v>64</v>
      </c>
      <c r="I3" s="39" t="s">
        <v>83</v>
      </c>
      <c r="J3" s="11" t="s">
        <v>100</v>
      </c>
      <c r="K3" s="8" t="s">
        <v>101</v>
      </c>
      <c r="L3" s="8" t="s">
        <v>102</v>
      </c>
      <c r="M3" s="8" t="s">
        <v>103</v>
      </c>
      <c r="N3" s="8" t="s">
        <v>75</v>
      </c>
      <c r="O3" s="8" t="s">
        <v>104</v>
      </c>
      <c r="P3" s="8" t="s">
        <v>105</v>
      </c>
      <c r="Q3" s="8" t="s">
        <v>106</v>
      </c>
      <c r="R3" s="8" t="s">
        <v>73</v>
      </c>
      <c r="S3" s="8" t="s">
        <v>75</v>
      </c>
      <c r="T3" s="8" t="s">
        <v>91</v>
      </c>
    </row>
    <row r="4">
      <c r="A4" s="10">
        <v>1116.0</v>
      </c>
      <c r="B4" s="8" t="s">
        <v>59</v>
      </c>
      <c r="C4" s="8" t="s">
        <v>79</v>
      </c>
      <c r="D4" s="8" t="s">
        <v>80</v>
      </c>
      <c r="E4" s="8" t="s">
        <v>97</v>
      </c>
      <c r="F4" s="12">
        <v>34.0</v>
      </c>
      <c r="G4" s="8" t="s">
        <v>98</v>
      </c>
      <c r="H4" s="8" t="s">
        <v>64</v>
      </c>
      <c r="I4" s="39" t="s">
        <v>64</v>
      </c>
      <c r="J4" s="11" t="s">
        <v>109</v>
      </c>
      <c r="K4" s="8" t="s">
        <v>110</v>
      </c>
      <c r="L4" s="8" t="s">
        <v>111</v>
      </c>
      <c r="M4" s="8" t="s">
        <v>112</v>
      </c>
      <c r="N4" s="8" t="s">
        <v>113</v>
      </c>
      <c r="O4" s="8" t="s">
        <v>72</v>
      </c>
      <c r="P4" s="8" t="s">
        <v>114</v>
      </c>
      <c r="Q4" s="8" t="s">
        <v>115</v>
      </c>
      <c r="R4" s="8" t="s">
        <v>105</v>
      </c>
      <c r="S4" s="8" t="s">
        <v>91</v>
      </c>
      <c r="T4" s="8" t="s">
        <v>116</v>
      </c>
    </row>
    <row r="5">
      <c r="A5" s="10">
        <v>1562.0</v>
      </c>
      <c r="B5" s="8" t="s">
        <v>59</v>
      </c>
      <c r="C5" s="8" t="s">
        <v>118</v>
      </c>
      <c r="D5" s="8" t="s">
        <v>80</v>
      </c>
      <c r="E5" s="8" t="s">
        <v>119</v>
      </c>
      <c r="F5" s="12">
        <v>36.0</v>
      </c>
      <c r="G5" s="8" t="s">
        <v>63</v>
      </c>
      <c r="H5" s="8" t="s">
        <v>64</v>
      </c>
      <c r="I5" s="39" t="s">
        <v>64</v>
      </c>
      <c r="J5" s="11" t="s">
        <v>121</v>
      </c>
      <c r="K5" s="8" t="s">
        <v>122</v>
      </c>
      <c r="L5" s="8" t="s">
        <v>123</v>
      </c>
      <c r="M5" s="8" t="s">
        <v>106</v>
      </c>
      <c r="N5" s="8" t="s">
        <v>106</v>
      </c>
      <c r="O5" s="8" t="s">
        <v>124</v>
      </c>
      <c r="P5" s="8" t="s">
        <v>72</v>
      </c>
      <c r="Q5" s="8" t="s">
        <v>125</v>
      </c>
      <c r="R5" s="8" t="s">
        <v>126</v>
      </c>
      <c r="S5" s="8" t="s">
        <v>127</v>
      </c>
      <c r="T5" s="8" t="s">
        <v>128</v>
      </c>
    </row>
    <row r="6">
      <c r="A6" s="9">
        <v>668.0</v>
      </c>
      <c r="B6" s="8" t="s">
        <v>59</v>
      </c>
      <c r="C6" s="8" t="s">
        <v>79</v>
      </c>
      <c r="D6" s="8" t="s">
        <v>80</v>
      </c>
      <c r="E6" s="8" t="s">
        <v>97</v>
      </c>
      <c r="F6" s="12">
        <v>30.0</v>
      </c>
      <c r="G6" s="8" t="s">
        <v>98</v>
      </c>
      <c r="H6" s="8" t="s">
        <v>64</v>
      </c>
      <c r="I6" s="39" t="s">
        <v>64</v>
      </c>
      <c r="J6" s="11" t="s">
        <v>131</v>
      </c>
      <c r="K6" s="8" t="s">
        <v>132</v>
      </c>
      <c r="L6" s="8" t="s">
        <v>133</v>
      </c>
      <c r="M6" s="8" t="s">
        <v>134</v>
      </c>
      <c r="N6" s="8" t="s">
        <v>135</v>
      </c>
      <c r="O6" s="8" t="s">
        <v>136</v>
      </c>
      <c r="P6" s="8" t="s">
        <v>137</v>
      </c>
      <c r="Q6" s="8" t="s">
        <v>138</v>
      </c>
      <c r="R6" s="8" t="s">
        <v>105</v>
      </c>
      <c r="S6" s="8" t="s">
        <v>139</v>
      </c>
      <c r="T6" s="8" t="s">
        <v>139</v>
      </c>
    </row>
    <row r="7">
      <c r="A7" s="9">
        <v>959.0</v>
      </c>
      <c r="B7" s="8" t="s">
        <v>59</v>
      </c>
      <c r="C7" s="8" t="s">
        <v>118</v>
      </c>
      <c r="D7" s="8" t="s">
        <v>141</v>
      </c>
      <c r="E7" s="8" t="s">
        <v>119</v>
      </c>
      <c r="F7" s="12">
        <v>30.0</v>
      </c>
      <c r="G7" s="8" t="s">
        <v>63</v>
      </c>
      <c r="H7" s="8" t="s">
        <v>64</v>
      </c>
      <c r="I7" s="39" t="s">
        <v>64</v>
      </c>
      <c r="J7" s="11" t="s">
        <v>143</v>
      </c>
      <c r="K7" s="8" t="s">
        <v>144</v>
      </c>
      <c r="L7" s="8" t="s">
        <v>145</v>
      </c>
      <c r="M7" s="8" t="s">
        <v>146</v>
      </c>
      <c r="N7" s="8" t="s">
        <v>147</v>
      </c>
      <c r="O7" s="8" t="s">
        <v>148</v>
      </c>
      <c r="P7" s="8" t="s">
        <v>114</v>
      </c>
      <c r="Q7" s="8" t="s">
        <v>128</v>
      </c>
      <c r="R7" s="8" t="s">
        <v>149</v>
      </c>
      <c r="S7" s="8" t="s">
        <v>94</v>
      </c>
      <c r="T7" s="8" t="s">
        <v>150</v>
      </c>
    </row>
    <row r="8">
      <c r="A8" s="9">
        <v>392.0</v>
      </c>
      <c r="B8" s="8" t="s">
        <v>59</v>
      </c>
      <c r="C8" s="8" t="s">
        <v>118</v>
      </c>
      <c r="D8" s="8" t="s">
        <v>96</v>
      </c>
      <c r="E8" s="8" t="s">
        <v>152</v>
      </c>
      <c r="F8" s="12">
        <v>33.0</v>
      </c>
      <c r="G8" s="8" t="s">
        <v>98</v>
      </c>
      <c r="H8" s="8" t="s">
        <v>64</v>
      </c>
      <c r="I8" s="39" t="s">
        <v>83</v>
      </c>
      <c r="J8" s="11" t="s">
        <v>154</v>
      </c>
      <c r="K8" s="8" t="s">
        <v>155</v>
      </c>
      <c r="L8" s="8" t="s">
        <v>156</v>
      </c>
      <c r="M8" s="8" t="s">
        <v>94</v>
      </c>
      <c r="N8" s="8" t="s">
        <v>157</v>
      </c>
      <c r="O8" s="8" t="s">
        <v>72</v>
      </c>
      <c r="P8" s="8" t="s">
        <v>158</v>
      </c>
      <c r="Q8" s="8" t="s">
        <v>91</v>
      </c>
      <c r="R8" s="8" t="s">
        <v>91</v>
      </c>
      <c r="S8" s="8" t="s">
        <v>159</v>
      </c>
      <c r="T8" s="8" t="s">
        <v>160</v>
      </c>
    </row>
    <row r="9">
      <c r="A9" s="9">
        <v>380.0</v>
      </c>
      <c r="B9" s="8" t="s">
        <v>59</v>
      </c>
      <c r="C9" s="8" t="s">
        <v>118</v>
      </c>
      <c r="D9" s="8" t="s">
        <v>96</v>
      </c>
      <c r="E9" s="8" t="s">
        <v>162</v>
      </c>
      <c r="F9" s="12">
        <v>44.0</v>
      </c>
      <c r="G9" s="8" t="s">
        <v>98</v>
      </c>
      <c r="H9" s="8" t="s">
        <v>163</v>
      </c>
      <c r="I9" s="39" t="s">
        <v>83</v>
      </c>
      <c r="J9" s="11" t="s">
        <v>165</v>
      </c>
      <c r="K9" s="8" t="s">
        <v>166</v>
      </c>
      <c r="L9" s="8" t="s">
        <v>167</v>
      </c>
      <c r="M9" s="8" t="s">
        <v>147</v>
      </c>
      <c r="N9" s="8" t="s">
        <v>168</v>
      </c>
      <c r="O9" s="8" t="s">
        <v>135</v>
      </c>
      <c r="P9" s="8" t="s">
        <v>169</v>
      </c>
      <c r="Q9" s="8" t="s">
        <v>170</v>
      </c>
      <c r="R9" s="8" t="s">
        <v>171</v>
      </c>
      <c r="S9" s="8" t="s">
        <v>116</v>
      </c>
      <c r="T9" s="8" t="s">
        <v>116</v>
      </c>
    </row>
    <row r="10">
      <c r="A10" s="9">
        <v>666.0</v>
      </c>
      <c r="B10" s="8" t="s">
        <v>59</v>
      </c>
      <c r="C10" s="8" t="s">
        <v>118</v>
      </c>
      <c r="D10" s="8" t="s">
        <v>141</v>
      </c>
      <c r="E10" s="8" t="s">
        <v>119</v>
      </c>
      <c r="F10" s="12">
        <v>56.0</v>
      </c>
      <c r="G10" s="8" t="s">
        <v>98</v>
      </c>
      <c r="H10" s="8" t="s">
        <v>173</v>
      </c>
      <c r="I10" s="39" t="s">
        <v>83</v>
      </c>
      <c r="J10" s="11" t="s">
        <v>175</v>
      </c>
      <c r="K10" s="8" t="s">
        <v>176</v>
      </c>
      <c r="L10" s="8" t="s">
        <v>177</v>
      </c>
      <c r="M10" s="8" t="s">
        <v>137</v>
      </c>
      <c r="N10" s="8" t="s">
        <v>106</v>
      </c>
      <c r="O10" s="8" t="s">
        <v>72</v>
      </c>
      <c r="P10" s="8" t="s">
        <v>114</v>
      </c>
      <c r="Q10" s="8" t="s">
        <v>178</v>
      </c>
      <c r="R10" s="8" t="s">
        <v>159</v>
      </c>
      <c r="S10" s="8" t="s">
        <v>157</v>
      </c>
      <c r="T10" s="8" t="s">
        <v>116</v>
      </c>
    </row>
    <row r="11">
      <c r="A11" s="9">
        <v>602.0</v>
      </c>
      <c r="B11" s="8" t="s">
        <v>59</v>
      </c>
      <c r="C11" s="8" t="s">
        <v>79</v>
      </c>
      <c r="D11" s="8" t="s">
        <v>141</v>
      </c>
      <c r="E11" s="8" t="s">
        <v>119</v>
      </c>
      <c r="F11" s="12">
        <v>27.0</v>
      </c>
      <c r="G11" s="8" t="s">
        <v>63</v>
      </c>
      <c r="H11" s="8" t="s">
        <v>64</v>
      </c>
      <c r="I11" s="39" t="s">
        <v>64</v>
      </c>
      <c r="J11" s="11" t="s">
        <v>181</v>
      </c>
      <c r="K11" s="8" t="s">
        <v>182</v>
      </c>
      <c r="L11" s="8" t="s">
        <v>183</v>
      </c>
      <c r="M11" s="8" t="s">
        <v>116</v>
      </c>
      <c r="N11" s="8" t="s">
        <v>116</v>
      </c>
      <c r="O11" s="8" t="s">
        <v>75</v>
      </c>
      <c r="P11" s="8" t="s">
        <v>116</v>
      </c>
      <c r="Q11" s="8" t="s">
        <v>116</v>
      </c>
      <c r="R11" s="8" t="s">
        <v>184</v>
      </c>
      <c r="S11" s="8" t="s">
        <v>116</v>
      </c>
      <c r="T11" s="8" t="s">
        <v>116</v>
      </c>
    </row>
    <row r="12">
      <c r="A12" s="9">
        <v>711.0</v>
      </c>
      <c r="B12" s="8" t="s">
        <v>59</v>
      </c>
      <c r="C12" s="8" t="s">
        <v>186</v>
      </c>
      <c r="D12" s="8" t="s">
        <v>141</v>
      </c>
      <c r="E12" s="8" t="s">
        <v>119</v>
      </c>
      <c r="F12" s="12">
        <v>44.0</v>
      </c>
      <c r="G12" s="8" t="s">
        <v>98</v>
      </c>
      <c r="H12" s="8" t="s">
        <v>64</v>
      </c>
      <c r="I12" s="39" t="s">
        <v>83</v>
      </c>
      <c r="J12" s="11" t="s">
        <v>188</v>
      </c>
      <c r="K12" s="8" t="s">
        <v>189</v>
      </c>
      <c r="L12" s="8" t="s">
        <v>190</v>
      </c>
      <c r="M12" s="8" t="s">
        <v>139</v>
      </c>
      <c r="N12" s="8" t="s">
        <v>136</v>
      </c>
      <c r="O12" s="8" t="s">
        <v>72</v>
      </c>
      <c r="P12" s="8" t="s">
        <v>148</v>
      </c>
      <c r="Q12" s="8" t="s">
        <v>178</v>
      </c>
      <c r="R12" s="8" t="s">
        <v>178</v>
      </c>
      <c r="S12" s="8" t="s">
        <v>191</v>
      </c>
      <c r="T12" s="8" t="s">
        <v>191</v>
      </c>
    </row>
    <row r="13">
      <c r="A13" s="9">
        <v>750.0</v>
      </c>
      <c r="B13" s="8" t="s">
        <v>193</v>
      </c>
      <c r="C13" s="8" t="s">
        <v>194</v>
      </c>
      <c r="D13" s="8" t="s">
        <v>96</v>
      </c>
      <c r="E13" s="8" t="s">
        <v>119</v>
      </c>
      <c r="F13" s="12">
        <v>51.0</v>
      </c>
      <c r="G13" s="8" t="s">
        <v>98</v>
      </c>
      <c r="H13" s="8" t="s">
        <v>64</v>
      </c>
      <c r="I13" s="39" t="s">
        <v>83</v>
      </c>
      <c r="J13" s="11" t="s">
        <v>196</v>
      </c>
      <c r="K13" s="8" t="s">
        <v>197</v>
      </c>
      <c r="L13" s="8" t="s">
        <v>198</v>
      </c>
      <c r="M13" s="8" t="s">
        <v>199</v>
      </c>
      <c r="N13" s="8" t="s">
        <v>128</v>
      </c>
      <c r="O13" s="8" t="s">
        <v>200</v>
      </c>
      <c r="P13" s="8" t="s">
        <v>75</v>
      </c>
      <c r="Q13" s="8" t="s">
        <v>184</v>
      </c>
      <c r="R13" s="8" t="s">
        <v>184</v>
      </c>
      <c r="S13" s="8" t="s">
        <v>116</v>
      </c>
      <c r="T13" s="8" t="s">
        <v>116</v>
      </c>
    </row>
    <row r="14">
      <c r="A14" s="9">
        <v>374.0</v>
      </c>
      <c r="B14" s="8" t="s">
        <v>59</v>
      </c>
      <c r="C14" s="8" t="s">
        <v>79</v>
      </c>
      <c r="D14" s="8" t="s">
        <v>96</v>
      </c>
      <c r="E14" s="8" t="s">
        <v>162</v>
      </c>
      <c r="F14" s="12">
        <v>28.0</v>
      </c>
      <c r="G14" s="8" t="s">
        <v>98</v>
      </c>
      <c r="H14" s="8" t="s">
        <v>163</v>
      </c>
      <c r="I14" s="39" t="s">
        <v>83</v>
      </c>
      <c r="J14" s="11" t="s">
        <v>203</v>
      </c>
      <c r="K14" s="8" t="s">
        <v>204</v>
      </c>
      <c r="L14" s="8" t="s">
        <v>205</v>
      </c>
      <c r="M14" s="8" t="s">
        <v>206</v>
      </c>
      <c r="N14" s="8" t="s">
        <v>184</v>
      </c>
      <c r="O14" s="8" t="s">
        <v>207</v>
      </c>
      <c r="P14" s="8" t="s">
        <v>114</v>
      </c>
      <c r="Q14" s="8" t="s">
        <v>178</v>
      </c>
      <c r="R14" s="8" t="s">
        <v>208</v>
      </c>
      <c r="S14" s="8" t="s">
        <v>116</v>
      </c>
      <c r="T14" s="8" t="s">
        <v>116</v>
      </c>
    </row>
    <row r="15">
      <c r="A15" s="9">
        <v>902.0</v>
      </c>
      <c r="B15" s="8" t="s">
        <v>59</v>
      </c>
      <c r="C15" s="8" t="s">
        <v>79</v>
      </c>
      <c r="D15" s="8" t="s">
        <v>141</v>
      </c>
      <c r="E15" s="8" t="s">
        <v>119</v>
      </c>
      <c r="F15" s="12">
        <v>52.0</v>
      </c>
      <c r="G15" s="8" t="s">
        <v>63</v>
      </c>
      <c r="H15" s="8" t="s">
        <v>163</v>
      </c>
      <c r="I15" s="39" t="s">
        <v>83</v>
      </c>
      <c r="J15" s="11" t="s">
        <v>211</v>
      </c>
      <c r="K15" s="8" t="s">
        <v>212</v>
      </c>
      <c r="L15" s="8" t="s">
        <v>213</v>
      </c>
      <c r="M15" s="8" t="s">
        <v>214</v>
      </c>
      <c r="N15" s="8" t="s">
        <v>215</v>
      </c>
      <c r="O15" s="8" t="s">
        <v>71</v>
      </c>
      <c r="P15" s="8" t="s">
        <v>114</v>
      </c>
      <c r="Q15" s="8" t="s">
        <v>105</v>
      </c>
      <c r="R15" s="8" t="s">
        <v>149</v>
      </c>
      <c r="S15" s="8" t="s">
        <v>216</v>
      </c>
      <c r="T15" s="8" t="s">
        <v>150</v>
      </c>
    </row>
    <row r="16">
      <c r="A16" s="9">
        <v>613.0</v>
      </c>
      <c r="B16" s="8" t="s">
        <v>59</v>
      </c>
      <c r="C16" s="8" t="s">
        <v>79</v>
      </c>
      <c r="D16" s="8" t="s">
        <v>141</v>
      </c>
      <c r="E16" s="8" t="s">
        <v>119</v>
      </c>
      <c r="F16" s="12">
        <v>23.0</v>
      </c>
      <c r="G16" s="8" t="s">
        <v>98</v>
      </c>
      <c r="H16" s="8" t="s">
        <v>64</v>
      </c>
      <c r="I16" s="39" t="s">
        <v>64</v>
      </c>
      <c r="J16" s="11" t="s">
        <v>219</v>
      </c>
      <c r="K16" s="8" t="s">
        <v>220</v>
      </c>
      <c r="L16" s="8" t="s">
        <v>221</v>
      </c>
      <c r="M16" s="8" t="s">
        <v>128</v>
      </c>
      <c r="N16" s="8" t="s">
        <v>206</v>
      </c>
      <c r="O16" s="8" t="s">
        <v>104</v>
      </c>
      <c r="P16" s="8" t="s">
        <v>149</v>
      </c>
      <c r="Q16" s="8" t="s">
        <v>184</v>
      </c>
      <c r="R16" s="8" t="s">
        <v>184</v>
      </c>
      <c r="S16" s="8" t="s">
        <v>116</v>
      </c>
      <c r="T16" s="8" t="s">
        <v>116</v>
      </c>
    </row>
    <row r="17">
      <c r="A17" s="10">
        <v>1709.0</v>
      </c>
      <c r="B17" s="8" t="s">
        <v>59</v>
      </c>
      <c r="C17" s="8" t="s">
        <v>118</v>
      </c>
      <c r="D17" s="8" t="s">
        <v>141</v>
      </c>
      <c r="E17" s="8" t="s">
        <v>119</v>
      </c>
      <c r="F17" s="12">
        <v>27.0</v>
      </c>
      <c r="G17" s="8" t="s">
        <v>98</v>
      </c>
      <c r="H17" s="8" t="s">
        <v>64</v>
      </c>
      <c r="I17" s="39" t="s">
        <v>64</v>
      </c>
      <c r="J17" s="11" t="s">
        <v>224</v>
      </c>
      <c r="K17" s="8" t="s">
        <v>225</v>
      </c>
      <c r="L17" s="8" t="s">
        <v>226</v>
      </c>
      <c r="M17" s="8" t="s">
        <v>128</v>
      </c>
      <c r="N17" s="8" t="s">
        <v>128</v>
      </c>
      <c r="O17" s="8" t="s">
        <v>75</v>
      </c>
      <c r="P17" s="8" t="s">
        <v>75</v>
      </c>
      <c r="Q17" s="8" t="s">
        <v>227</v>
      </c>
      <c r="R17" s="8" t="s">
        <v>228</v>
      </c>
      <c r="S17" s="8" t="s">
        <v>116</v>
      </c>
      <c r="T17" s="8" t="s">
        <v>116</v>
      </c>
    </row>
    <row r="18">
      <c r="A18" s="9">
        <v>485.0</v>
      </c>
      <c r="B18" s="8" t="s">
        <v>59</v>
      </c>
      <c r="C18" s="8" t="s">
        <v>118</v>
      </c>
      <c r="D18" s="8" t="s">
        <v>141</v>
      </c>
      <c r="E18" s="8" t="s">
        <v>119</v>
      </c>
      <c r="F18" s="12">
        <v>27.0</v>
      </c>
      <c r="G18" s="8" t="s">
        <v>63</v>
      </c>
      <c r="H18" s="8" t="s">
        <v>64</v>
      </c>
      <c r="I18" s="39" t="s">
        <v>64</v>
      </c>
      <c r="J18" s="11" t="s">
        <v>231</v>
      </c>
      <c r="K18" s="8" t="s">
        <v>232</v>
      </c>
      <c r="L18" s="8" t="s">
        <v>233</v>
      </c>
      <c r="M18" s="8" t="s">
        <v>234</v>
      </c>
      <c r="N18" s="8" t="s">
        <v>235</v>
      </c>
      <c r="O18" s="8" t="s">
        <v>139</v>
      </c>
      <c r="P18" s="8" t="s">
        <v>89</v>
      </c>
      <c r="Q18" s="8" t="s">
        <v>128</v>
      </c>
      <c r="R18" s="8" t="s">
        <v>116</v>
      </c>
      <c r="S18" s="8" t="s">
        <v>150</v>
      </c>
      <c r="T18" s="8" t="s">
        <v>236</v>
      </c>
    </row>
    <row r="19">
      <c r="A19" s="9">
        <v>534.0</v>
      </c>
      <c r="B19" s="8" t="s">
        <v>59</v>
      </c>
      <c r="C19" s="8" t="s">
        <v>118</v>
      </c>
      <c r="D19" s="8" t="s">
        <v>141</v>
      </c>
      <c r="E19" s="8" t="s">
        <v>119</v>
      </c>
      <c r="F19" s="12">
        <v>60.0</v>
      </c>
      <c r="G19" s="8" t="s">
        <v>63</v>
      </c>
      <c r="H19" s="8" t="s">
        <v>163</v>
      </c>
      <c r="I19" s="39" t="s">
        <v>83</v>
      </c>
      <c r="J19" s="11" t="s">
        <v>239</v>
      </c>
      <c r="K19" s="8" t="s">
        <v>240</v>
      </c>
      <c r="L19" s="8" t="s">
        <v>241</v>
      </c>
      <c r="M19" s="8" t="s">
        <v>215</v>
      </c>
      <c r="N19" s="8" t="s">
        <v>206</v>
      </c>
      <c r="O19" s="8" t="s">
        <v>114</v>
      </c>
      <c r="P19" s="8" t="s">
        <v>135</v>
      </c>
      <c r="Q19" s="8" t="s">
        <v>208</v>
      </c>
      <c r="R19" s="8" t="s">
        <v>191</v>
      </c>
      <c r="S19" s="8" t="s">
        <v>242</v>
      </c>
      <c r="T19" s="8" t="s">
        <v>160</v>
      </c>
    </row>
    <row r="20">
      <c r="A20" s="10">
        <v>1070.0</v>
      </c>
      <c r="B20" s="8" t="s">
        <v>59</v>
      </c>
      <c r="C20" s="8" t="s">
        <v>244</v>
      </c>
      <c r="D20" s="8" t="s">
        <v>80</v>
      </c>
      <c r="E20" s="8" t="s">
        <v>119</v>
      </c>
      <c r="F20" s="12">
        <v>42.0</v>
      </c>
      <c r="G20" s="8" t="s">
        <v>63</v>
      </c>
      <c r="H20" s="8" t="s">
        <v>64</v>
      </c>
      <c r="I20" s="39" t="s">
        <v>83</v>
      </c>
      <c r="J20" s="11" t="s">
        <v>246</v>
      </c>
      <c r="K20" s="8" t="s">
        <v>247</v>
      </c>
      <c r="L20" s="8" t="s">
        <v>248</v>
      </c>
      <c r="M20" s="8" t="s">
        <v>147</v>
      </c>
      <c r="N20" s="8" t="s">
        <v>157</v>
      </c>
      <c r="O20" s="8" t="s">
        <v>72</v>
      </c>
      <c r="P20" s="8" t="s">
        <v>72</v>
      </c>
      <c r="Q20" s="8" t="s">
        <v>249</v>
      </c>
      <c r="R20" s="8" t="s">
        <v>159</v>
      </c>
      <c r="S20" s="8" t="s">
        <v>116</v>
      </c>
      <c r="T20" s="8" t="s">
        <v>116</v>
      </c>
    </row>
    <row r="21">
      <c r="A21" s="9"/>
      <c r="B21" s="8"/>
      <c r="C21" s="8"/>
      <c r="D21" s="8"/>
      <c r="E21" s="8"/>
      <c r="F21" s="12"/>
      <c r="G21" s="8"/>
      <c r="H21" s="8"/>
      <c r="I21" s="39"/>
      <c r="J21" s="8"/>
      <c r="K21" s="8"/>
      <c r="L21" s="8"/>
      <c r="M21" s="8"/>
      <c r="N21" s="8"/>
      <c r="O21" s="8"/>
      <c r="P21" s="8"/>
      <c r="Q21" s="8"/>
      <c r="R21" s="8"/>
      <c r="S21" s="8"/>
      <c r="T21" s="8"/>
    </row>
    <row r="22">
      <c r="A22" s="10"/>
      <c r="B22" s="8"/>
      <c r="C22" s="8"/>
      <c r="D22" s="8"/>
      <c r="E22" s="8"/>
      <c r="F22" s="12"/>
      <c r="G22" s="8"/>
      <c r="H22" s="8"/>
      <c r="I22" s="39"/>
      <c r="J22" s="8"/>
      <c r="K22" s="8"/>
      <c r="L22" s="8"/>
      <c r="M22" s="8"/>
      <c r="N22" s="8"/>
      <c r="O22" s="8"/>
      <c r="P22" s="8"/>
      <c r="Q22" s="8"/>
      <c r="R22" s="8"/>
      <c r="S22" s="8"/>
      <c r="T22" s="8"/>
    </row>
    <row r="23">
      <c r="A23" s="9"/>
      <c r="B23" s="8"/>
      <c r="C23" s="8"/>
      <c r="D23" s="8"/>
      <c r="E23" s="8"/>
      <c r="F23" s="12"/>
      <c r="G23" s="8"/>
      <c r="H23" s="8"/>
      <c r="I23" s="39"/>
      <c r="J23" s="8"/>
      <c r="K23" s="8"/>
      <c r="L23" s="8"/>
      <c r="M23" s="8"/>
      <c r="N23" s="8"/>
      <c r="O23" s="8"/>
      <c r="P23" s="8"/>
      <c r="Q23" s="8"/>
      <c r="R23" s="8"/>
      <c r="S23" s="8"/>
      <c r="T23" s="8"/>
    </row>
    <row r="24">
      <c r="A24" s="9"/>
      <c r="B24" s="8"/>
      <c r="C24" s="8"/>
      <c r="D24" s="8"/>
      <c r="E24" s="8"/>
      <c r="F24" s="12"/>
      <c r="G24" s="8"/>
      <c r="H24" s="8"/>
      <c r="I24" s="39"/>
      <c r="J24" s="8"/>
      <c r="K24" s="8"/>
      <c r="L24" s="8"/>
      <c r="M24" s="8"/>
      <c r="N24" s="8"/>
      <c r="O24" s="8"/>
      <c r="P24" s="8"/>
      <c r="Q24" s="8"/>
      <c r="R24" s="8"/>
      <c r="S24" s="8"/>
      <c r="T24" s="8"/>
    </row>
    <row r="25">
      <c r="A25" s="10"/>
      <c r="B25" s="8"/>
      <c r="C25" s="8"/>
      <c r="D25" s="8"/>
      <c r="E25" s="8"/>
      <c r="F25" s="12"/>
      <c r="G25" s="8"/>
      <c r="H25" s="8"/>
      <c r="I25" s="39"/>
      <c r="J25" s="8"/>
      <c r="K25" s="8"/>
      <c r="L25" s="8"/>
      <c r="M25" s="8"/>
      <c r="N25" s="8"/>
      <c r="O25" s="8"/>
      <c r="P25" s="8"/>
      <c r="Q25" s="8"/>
      <c r="R25" s="8"/>
      <c r="S25" s="8"/>
      <c r="T25" s="8"/>
      <c r="U25" s="8"/>
      <c r="V25" s="8"/>
      <c r="W25" s="8"/>
      <c r="X25" s="8"/>
    </row>
    <row r="32">
      <c r="E32" s="40">
        <v>60.0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2.57"/>
    <col customWidth="1" min="4" max="4" width="14.71"/>
    <col customWidth="1" min="5" max="5" width="25.86"/>
    <col customWidth="1" min="9" max="9" width="16.43"/>
  </cols>
  <sheetData>
    <row r="1">
      <c r="A1" s="40"/>
      <c r="B1" s="40"/>
      <c r="C1" s="40" t="s">
        <v>261</v>
      </c>
      <c r="D1" s="40" t="s">
        <v>262</v>
      </c>
      <c r="E1" s="40" t="s">
        <v>263</v>
      </c>
      <c r="H1" s="41" t="s">
        <v>264</v>
      </c>
      <c r="K1" s="41" t="s">
        <v>265</v>
      </c>
    </row>
    <row r="2">
      <c r="A2" s="40"/>
      <c r="B2" s="40"/>
      <c r="C2" s="40" t="s">
        <v>266</v>
      </c>
      <c r="D2" s="40" t="s">
        <v>262</v>
      </c>
      <c r="E2" s="40" t="s">
        <v>267</v>
      </c>
      <c r="H2" s="42" t="s">
        <v>268</v>
      </c>
      <c r="I2" s="43" t="s">
        <v>269</v>
      </c>
      <c r="K2" s="42" t="s">
        <v>268</v>
      </c>
      <c r="L2" s="43" t="s">
        <v>269</v>
      </c>
    </row>
    <row r="3">
      <c r="H3" s="44" t="s">
        <v>270</v>
      </c>
      <c r="I3" s="45">
        <f>D38</f>
        <v>0.32</v>
      </c>
      <c r="K3" s="44" t="s">
        <v>270</v>
      </c>
      <c r="L3" s="46">
        <f>D113</f>
        <v>0.3846153846</v>
      </c>
    </row>
    <row r="4">
      <c r="H4" s="44" t="s">
        <v>271</v>
      </c>
      <c r="I4" s="45">
        <f>D20</f>
        <v>0.102</v>
      </c>
      <c r="K4" s="44" t="s">
        <v>271</v>
      </c>
      <c r="L4" s="46">
        <f>D95</f>
        <v>0.3811764706</v>
      </c>
    </row>
    <row r="5">
      <c r="H5" s="47" t="s">
        <v>272</v>
      </c>
      <c r="I5" s="45">
        <f>D74</f>
        <v>0.35</v>
      </c>
      <c r="K5" s="47" t="s">
        <v>272</v>
      </c>
      <c r="L5" s="46">
        <f>D149</f>
        <v>0.6446153846</v>
      </c>
    </row>
    <row r="6">
      <c r="H6" s="44" t="s">
        <v>273</v>
      </c>
      <c r="I6" s="45">
        <f>D56</f>
        <v>0.166</v>
      </c>
      <c r="K6" s="44" t="s">
        <v>273</v>
      </c>
      <c r="L6" s="46">
        <f>D131</f>
        <v>0.4047252747</v>
      </c>
    </row>
    <row r="7">
      <c r="H7" s="44" t="s">
        <v>274</v>
      </c>
      <c r="I7" s="45">
        <f>D65</f>
        <v>0.168</v>
      </c>
      <c r="K7" s="44" t="s">
        <v>274</v>
      </c>
      <c r="L7" s="46">
        <f>D140</f>
        <v>0.4330769231</v>
      </c>
    </row>
    <row r="8">
      <c r="H8" s="44" t="s">
        <v>275</v>
      </c>
      <c r="I8" s="45">
        <f>D29</f>
        <v>0.374</v>
      </c>
      <c r="K8" s="44" t="s">
        <v>275</v>
      </c>
      <c r="L8" s="46">
        <f>D104</f>
        <v>0.44</v>
      </c>
    </row>
    <row r="9">
      <c r="H9" s="44" t="s">
        <v>276</v>
      </c>
      <c r="I9" s="45">
        <f>D47</f>
        <v>0.114</v>
      </c>
      <c r="K9" s="44" t="s">
        <v>276</v>
      </c>
      <c r="L9" s="46">
        <f>D122</f>
        <v>0.4069230769</v>
      </c>
    </row>
    <row r="10">
      <c r="H10" s="47" t="s">
        <v>277</v>
      </c>
      <c r="I10" s="46">
        <f>D83</f>
        <v>0.72</v>
      </c>
      <c r="K10" s="47" t="s">
        <v>277</v>
      </c>
      <c r="L10" s="45">
        <f>D158</f>
        <v>0.6769230769</v>
      </c>
    </row>
    <row r="11">
      <c r="A11" s="48"/>
      <c r="B11" s="48"/>
      <c r="C11" s="48" t="s">
        <v>278</v>
      </c>
      <c r="H11" s="49" t="s">
        <v>279</v>
      </c>
      <c r="I11" s="50">
        <f>AVERAGE(I3:I10)</f>
        <v>0.28925</v>
      </c>
      <c r="K11" s="49" t="s">
        <v>279</v>
      </c>
      <c r="L11" s="51">
        <f>AVERAGE(L3:L10)</f>
        <v>0.4715069489</v>
      </c>
    </row>
    <row r="13">
      <c r="A13" s="52" t="s">
        <v>280</v>
      </c>
      <c r="B13" s="52"/>
      <c r="C13" s="52" t="s">
        <v>281</v>
      </c>
      <c r="D13" s="52" t="s">
        <v>282</v>
      </c>
      <c r="E13" s="1" t="str">
        <f>RSQ</f>
        <v>#NAME?</v>
      </c>
      <c r="F13" s="52" t="s">
        <v>283</v>
      </c>
      <c r="I13" s="52" t="s">
        <v>283</v>
      </c>
      <c r="L13" s="52" t="s">
        <v>283</v>
      </c>
      <c r="O13" s="52" t="s">
        <v>283</v>
      </c>
      <c r="R13" s="52" t="s">
        <v>283</v>
      </c>
      <c r="AC13" s="52"/>
      <c r="AD13" s="52"/>
      <c r="AE13" s="52"/>
      <c r="AF13" s="52"/>
      <c r="AG13" s="52"/>
      <c r="AH13" s="52"/>
      <c r="AI13" s="52"/>
      <c r="AJ13" s="52"/>
      <c r="AK13" s="52"/>
      <c r="AL13" s="52"/>
      <c r="AM13" s="52"/>
      <c r="AN13" s="52"/>
      <c r="AO13" s="52"/>
    </row>
    <row r="14">
      <c r="A14" s="40">
        <v>5.0</v>
      </c>
      <c r="B14" s="40">
        <f t="shared" ref="B14:B18" si="1">average(D14,G14,J14,M14,P14,AP89,AS89,AV89,S14)</f>
        <v>2.5</v>
      </c>
      <c r="C14" s="40">
        <v>5.0</v>
      </c>
      <c r="D14" s="40">
        <v>3.0</v>
      </c>
      <c r="F14" s="40">
        <v>5.0</v>
      </c>
      <c r="G14" s="40">
        <v>3.0</v>
      </c>
      <c r="I14" s="40">
        <v>5.0</v>
      </c>
      <c r="J14" s="40">
        <v>2.0</v>
      </c>
      <c r="L14" s="40">
        <v>5.0</v>
      </c>
      <c r="M14" s="40">
        <v>2.0</v>
      </c>
      <c r="O14" s="40">
        <v>5.0</v>
      </c>
      <c r="P14" s="40">
        <v>2.0</v>
      </c>
      <c r="R14" s="40">
        <v>5.0</v>
      </c>
      <c r="S14" s="40">
        <v>3.0</v>
      </c>
      <c r="AC14" s="40"/>
      <c r="AD14" s="40"/>
      <c r="AE14" s="40"/>
      <c r="AF14" s="40"/>
      <c r="AG14" s="40"/>
      <c r="AH14" s="40"/>
      <c r="AI14" s="40"/>
      <c r="AJ14" s="40"/>
      <c r="AK14" s="40"/>
      <c r="AL14" s="40"/>
      <c r="AM14" s="40"/>
      <c r="AN14" s="40"/>
      <c r="AO14" s="40"/>
    </row>
    <row r="15">
      <c r="A15" s="40">
        <v>3.0</v>
      </c>
      <c r="B15" s="40">
        <f t="shared" si="1"/>
        <v>3.666666667</v>
      </c>
      <c r="C15" s="40">
        <v>4.0</v>
      </c>
      <c r="D15" s="40">
        <v>1.0</v>
      </c>
      <c r="F15" s="40">
        <v>4.0</v>
      </c>
      <c r="G15" s="40">
        <v>5.0</v>
      </c>
      <c r="I15" s="40">
        <v>4.0</v>
      </c>
      <c r="J15" s="40">
        <v>5.0</v>
      </c>
      <c r="L15" s="40">
        <v>4.0</v>
      </c>
      <c r="M15" s="40">
        <v>5.0</v>
      </c>
      <c r="O15" s="40">
        <v>4.0</v>
      </c>
      <c r="P15" s="40">
        <v>4.0</v>
      </c>
      <c r="R15" s="40">
        <v>4.0</v>
      </c>
      <c r="S15" s="40">
        <v>2.0</v>
      </c>
      <c r="AC15" s="40"/>
      <c r="AD15" s="40"/>
      <c r="AE15" s="40"/>
      <c r="AF15" s="40"/>
      <c r="AG15" s="40"/>
      <c r="AH15" s="40"/>
      <c r="AI15" s="40"/>
      <c r="AJ15" s="40"/>
      <c r="AK15" s="40"/>
      <c r="AL15" s="40"/>
      <c r="AM15" s="40"/>
      <c r="AN15" s="40"/>
      <c r="AO15" s="40"/>
    </row>
    <row r="16">
      <c r="A16" s="40">
        <v>4.0</v>
      </c>
      <c r="B16" s="40">
        <f t="shared" si="1"/>
        <v>1.166666667</v>
      </c>
      <c r="C16" s="40">
        <v>3.0</v>
      </c>
      <c r="D16" s="40">
        <v>2.0</v>
      </c>
      <c r="F16" s="40">
        <v>3.0</v>
      </c>
      <c r="G16" s="40">
        <v>1.0</v>
      </c>
      <c r="I16" s="40">
        <v>3.0</v>
      </c>
      <c r="J16" s="40">
        <v>1.0</v>
      </c>
      <c r="L16" s="40">
        <v>3.0</v>
      </c>
      <c r="M16" s="40">
        <v>1.0</v>
      </c>
      <c r="O16" s="40">
        <v>3.0</v>
      </c>
      <c r="P16" s="40">
        <v>1.0</v>
      </c>
      <c r="R16" s="40">
        <v>3.0</v>
      </c>
      <c r="S16" s="40">
        <v>1.0</v>
      </c>
      <c r="AC16" s="40"/>
      <c r="AD16" s="40"/>
      <c r="AE16" s="40"/>
      <c r="AF16" s="40"/>
      <c r="AG16" s="40"/>
      <c r="AH16" s="40"/>
      <c r="AI16" s="40"/>
      <c r="AJ16" s="40"/>
      <c r="AK16" s="40"/>
      <c r="AL16" s="40"/>
      <c r="AM16" s="40"/>
      <c r="AN16" s="40"/>
      <c r="AO16" s="40"/>
    </row>
    <row r="17">
      <c r="A17" s="40">
        <v>2.0</v>
      </c>
      <c r="B17" s="40">
        <f t="shared" si="1"/>
        <v>4</v>
      </c>
      <c r="C17" s="40">
        <v>2.0</v>
      </c>
      <c r="D17" s="40">
        <v>5.0</v>
      </c>
      <c r="F17" s="40">
        <v>2.0</v>
      </c>
      <c r="G17" s="40">
        <v>2.0</v>
      </c>
      <c r="I17" s="40">
        <v>2.0</v>
      </c>
      <c r="J17" s="40">
        <v>3.0</v>
      </c>
      <c r="L17" s="40">
        <v>2.0</v>
      </c>
      <c r="M17" s="40">
        <v>4.0</v>
      </c>
      <c r="O17" s="40">
        <v>2.0</v>
      </c>
      <c r="P17" s="40">
        <v>5.0</v>
      </c>
      <c r="R17" s="40">
        <v>2.0</v>
      </c>
      <c r="S17" s="40">
        <v>5.0</v>
      </c>
      <c r="AC17" s="40"/>
      <c r="AD17" s="40"/>
      <c r="AE17" s="40"/>
      <c r="AF17" s="40"/>
      <c r="AG17" s="40"/>
      <c r="AH17" s="40"/>
      <c r="AI17" s="40"/>
      <c r="AJ17" s="40"/>
      <c r="AK17" s="40"/>
      <c r="AL17" s="40"/>
      <c r="AM17" s="40"/>
      <c r="AN17" s="40"/>
      <c r="AO17" s="40"/>
    </row>
    <row r="18">
      <c r="A18" s="40">
        <v>1.0</v>
      </c>
      <c r="B18" s="40">
        <f t="shared" si="1"/>
        <v>3.5</v>
      </c>
      <c r="C18" s="40">
        <v>1.0</v>
      </c>
      <c r="D18" s="40">
        <v>4.0</v>
      </c>
      <c r="F18" s="40">
        <v>1.0</v>
      </c>
      <c r="G18" s="40">
        <v>4.0</v>
      </c>
      <c r="I18" s="40">
        <v>1.0</v>
      </c>
      <c r="J18" s="40">
        <v>4.0</v>
      </c>
      <c r="L18" s="40">
        <v>1.0</v>
      </c>
      <c r="M18" s="40">
        <v>3.0</v>
      </c>
      <c r="O18" s="40">
        <v>1.0</v>
      </c>
      <c r="P18" s="40">
        <v>3.0</v>
      </c>
      <c r="R18" s="40">
        <v>1.0</v>
      </c>
      <c r="S18" s="40">
        <v>3.0</v>
      </c>
      <c r="AC18" s="40"/>
      <c r="AD18" s="40"/>
      <c r="AE18" s="40"/>
      <c r="AF18" s="40"/>
      <c r="AG18" s="40"/>
      <c r="AH18" s="40"/>
      <c r="AI18" s="40"/>
      <c r="AJ18" s="40"/>
      <c r="AK18" s="40"/>
      <c r="AL18" s="40"/>
      <c r="AM18" s="40"/>
      <c r="AN18" s="40"/>
      <c r="AO18" s="40"/>
    </row>
    <row r="19">
      <c r="B19" s="53">
        <f>RSQ(A14:A18,B14:B18)</f>
        <v>0.4407756813</v>
      </c>
      <c r="C19" s="52" t="s">
        <v>284</v>
      </c>
      <c r="D19" s="53">
        <f>RSQ(C14:C18,D14:D18)</f>
        <v>0.36</v>
      </c>
      <c r="G19" s="53">
        <f>RSQ(F14:F18,G14:G18)</f>
        <v>0.01</v>
      </c>
      <c r="J19" s="53">
        <f>RSQ(I14:I18,J14:J18)</f>
        <v>0.04</v>
      </c>
      <c r="M19" s="53">
        <f>RSQ(L14:L18,M14:M18)</f>
        <v>0.01</v>
      </c>
      <c r="P19" s="53">
        <f>RSQ(O14:O18,P14:P18)</f>
        <v>0.09</v>
      </c>
      <c r="S19" s="53">
        <f>RSQ(R14:R18,S14:S18)</f>
        <v>0.1022727273</v>
      </c>
      <c r="AC19" s="53"/>
      <c r="AD19" s="53"/>
      <c r="AE19" s="53"/>
      <c r="AF19" s="53"/>
      <c r="AG19" s="53"/>
      <c r="AH19" s="53"/>
      <c r="AI19" s="53"/>
      <c r="AJ19" s="53"/>
      <c r="AK19" s="53"/>
      <c r="AL19" s="53"/>
      <c r="AM19" s="53"/>
      <c r="AN19" s="53"/>
      <c r="AO19" s="53"/>
    </row>
    <row r="20">
      <c r="A20" s="54"/>
      <c r="B20" s="54"/>
      <c r="C20" s="54" t="s">
        <v>285</v>
      </c>
      <c r="D20" s="55">
        <f>AVERAGE(D19,G19,J19,M19,P19,AP94,AS94)</f>
        <v>0.102</v>
      </c>
    </row>
    <row r="22">
      <c r="A22" s="52"/>
      <c r="B22" s="52"/>
      <c r="C22" s="52" t="s">
        <v>286</v>
      </c>
      <c r="F22" s="52" t="str">
        <f>C22</f>
        <v>Wheel data 2</v>
      </c>
      <c r="I22" s="52" t="str">
        <f>F22</f>
        <v>Wheel data 2</v>
      </c>
      <c r="L22" s="52" t="str">
        <f>I22</f>
        <v>Wheel data 2</v>
      </c>
      <c r="O22" s="52" t="str">
        <f>L22</f>
        <v>Wheel data 2</v>
      </c>
      <c r="R22" s="52" t="str">
        <f>O22</f>
        <v>Wheel data 2</v>
      </c>
      <c r="AC22" s="52"/>
      <c r="AD22" s="52"/>
      <c r="AE22" s="52"/>
      <c r="AF22" s="52"/>
      <c r="AG22" s="52"/>
      <c r="AH22" s="52"/>
      <c r="AI22" s="52"/>
      <c r="AJ22" s="52"/>
      <c r="AK22" s="52"/>
      <c r="AL22" s="52"/>
      <c r="AM22" s="52"/>
      <c r="AN22" s="52"/>
      <c r="AO22" s="52"/>
    </row>
    <row r="23">
      <c r="A23" s="40">
        <v>5.0</v>
      </c>
      <c r="B23" s="40">
        <f t="shared" ref="B23:B27" si="2">average(D23,G23,J23,M23,P23,AP98,AS98,AV98,S23)</f>
        <v>2.333333333</v>
      </c>
      <c r="C23" s="40">
        <v>5.0</v>
      </c>
      <c r="D23" s="40">
        <v>1.0</v>
      </c>
      <c r="F23" s="40">
        <v>5.0</v>
      </c>
      <c r="G23" s="40">
        <v>2.0</v>
      </c>
      <c r="I23" s="40">
        <v>5.0</v>
      </c>
      <c r="J23" s="40">
        <v>2.0</v>
      </c>
      <c r="L23" s="40">
        <v>5.0</v>
      </c>
      <c r="M23" s="40">
        <v>4.0</v>
      </c>
      <c r="O23" s="40">
        <v>5.0</v>
      </c>
      <c r="P23" s="40">
        <v>3.0</v>
      </c>
      <c r="R23" s="40">
        <v>5.0</v>
      </c>
      <c r="S23" s="40">
        <v>2.0</v>
      </c>
      <c r="AC23" s="40"/>
      <c r="AD23" s="40"/>
      <c r="AE23" s="40"/>
      <c r="AF23" s="40"/>
      <c r="AG23" s="40"/>
      <c r="AH23" s="40"/>
      <c r="AI23" s="40"/>
      <c r="AJ23" s="40"/>
      <c r="AK23" s="40"/>
      <c r="AL23" s="40"/>
      <c r="AM23" s="40"/>
      <c r="AN23" s="40"/>
      <c r="AO23" s="40"/>
    </row>
    <row r="24">
      <c r="A24" s="40">
        <v>3.0</v>
      </c>
      <c r="B24" s="40">
        <f t="shared" si="2"/>
        <v>4</v>
      </c>
      <c r="C24" s="40">
        <v>4.0</v>
      </c>
      <c r="D24" s="40">
        <v>3.0</v>
      </c>
      <c r="F24" s="40">
        <v>4.0</v>
      </c>
      <c r="G24" s="40">
        <v>4.0</v>
      </c>
      <c r="I24" s="40">
        <v>4.0</v>
      </c>
      <c r="J24" s="40">
        <v>5.0</v>
      </c>
      <c r="L24" s="40">
        <v>4.0</v>
      </c>
      <c r="M24" s="40">
        <v>5.0</v>
      </c>
      <c r="O24" s="40">
        <v>4.0</v>
      </c>
      <c r="P24" s="40">
        <v>2.0</v>
      </c>
      <c r="R24" s="40">
        <v>4.0</v>
      </c>
      <c r="S24" s="40">
        <v>5.0</v>
      </c>
      <c r="AC24" s="40"/>
      <c r="AD24" s="40"/>
      <c r="AE24" s="40"/>
      <c r="AF24" s="40"/>
      <c r="AG24" s="40"/>
      <c r="AH24" s="40"/>
      <c r="AI24" s="40"/>
      <c r="AJ24" s="40"/>
      <c r="AK24" s="40"/>
      <c r="AL24" s="40"/>
      <c r="AM24" s="40"/>
      <c r="AN24" s="40"/>
      <c r="AO24" s="40"/>
    </row>
    <row r="25">
      <c r="A25" s="40">
        <v>4.0</v>
      </c>
      <c r="B25" s="40">
        <f t="shared" si="2"/>
        <v>2.333333333</v>
      </c>
      <c r="C25" s="40">
        <v>3.0</v>
      </c>
      <c r="D25" s="40">
        <v>2.0</v>
      </c>
      <c r="F25" s="40">
        <v>3.0</v>
      </c>
      <c r="G25" s="40">
        <v>3.0</v>
      </c>
      <c r="I25" s="40">
        <v>3.0</v>
      </c>
      <c r="J25" s="40">
        <v>4.0</v>
      </c>
      <c r="L25" s="40">
        <v>3.0</v>
      </c>
      <c r="M25" s="40">
        <v>3.0</v>
      </c>
      <c r="O25" s="40">
        <v>3.0</v>
      </c>
      <c r="P25" s="40">
        <v>1.0</v>
      </c>
      <c r="R25" s="40">
        <v>3.0</v>
      </c>
      <c r="S25" s="40">
        <v>1.0</v>
      </c>
      <c r="AC25" s="40"/>
      <c r="AD25" s="40"/>
      <c r="AE25" s="40"/>
      <c r="AF25" s="40"/>
      <c r="AG25" s="40"/>
      <c r="AH25" s="40"/>
      <c r="AI25" s="40"/>
      <c r="AJ25" s="40"/>
      <c r="AK25" s="40"/>
      <c r="AL25" s="40"/>
      <c r="AM25" s="40"/>
      <c r="AN25" s="40"/>
      <c r="AO25" s="40"/>
    </row>
    <row r="26">
      <c r="A26" s="40">
        <v>2.0</v>
      </c>
      <c r="B26" s="40">
        <f t="shared" si="2"/>
        <v>3.666666667</v>
      </c>
      <c r="C26" s="40">
        <v>2.0</v>
      </c>
      <c r="D26" s="40">
        <v>4.0</v>
      </c>
      <c r="F26" s="40">
        <v>2.0</v>
      </c>
      <c r="G26" s="40">
        <v>5.0</v>
      </c>
      <c r="I26" s="40">
        <v>2.0</v>
      </c>
      <c r="J26" s="40">
        <v>3.0</v>
      </c>
      <c r="L26" s="40">
        <v>2.0</v>
      </c>
      <c r="M26" s="40">
        <v>1.0</v>
      </c>
      <c r="O26" s="40">
        <v>2.0</v>
      </c>
      <c r="P26" s="40">
        <v>5.0</v>
      </c>
      <c r="R26" s="40">
        <v>2.0</v>
      </c>
      <c r="S26" s="40">
        <v>4.0</v>
      </c>
      <c r="AC26" s="40"/>
      <c r="AD26" s="40"/>
      <c r="AE26" s="40"/>
      <c r="AF26" s="40"/>
      <c r="AG26" s="40"/>
      <c r="AH26" s="40"/>
      <c r="AI26" s="40"/>
      <c r="AJ26" s="40"/>
      <c r="AK26" s="40"/>
      <c r="AL26" s="40"/>
      <c r="AM26" s="40"/>
      <c r="AN26" s="40"/>
      <c r="AO26" s="40"/>
    </row>
    <row r="27">
      <c r="A27" s="40">
        <v>1.0</v>
      </c>
      <c r="B27" s="40">
        <f t="shared" si="2"/>
        <v>2.666666667</v>
      </c>
      <c r="C27" s="40">
        <v>1.0</v>
      </c>
      <c r="D27" s="40">
        <v>5.0</v>
      </c>
      <c r="F27" s="40">
        <v>1.0</v>
      </c>
      <c r="G27" s="40">
        <v>1.0</v>
      </c>
      <c r="I27" s="40">
        <v>1.0</v>
      </c>
      <c r="J27" s="40">
        <v>1.0</v>
      </c>
      <c r="L27" s="40">
        <v>1.0</v>
      </c>
      <c r="M27" s="40">
        <v>2.0</v>
      </c>
      <c r="O27" s="40">
        <v>1.0</v>
      </c>
      <c r="P27" s="40">
        <v>4.0</v>
      </c>
      <c r="R27" s="40">
        <v>1.0</v>
      </c>
      <c r="S27" s="40">
        <v>3.0</v>
      </c>
      <c r="AC27" s="40"/>
      <c r="AD27" s="40"/>
      <c r="AE27" s="40"/>
      <c r="AF27" s="40"/>
      <c r="AG27" s="40"/>
      <c r="AH27" s="40"/>
      <c r="AI27" s="40"/>
      <c r="AJ27" s="40"/>
      <c r="AK27" s="40"/>
      <c r="AL27" s="40"/>
      <c r="AM27" s="40"/>
      <c r="AN27" s="40"/>
      <c r="AO27" s="40"/>
    </row>
    <row r="28">
      <c r="B28" s="53">
        <f>RSQ(A23:A27,B23:B27)</f>
        <v>0.1636363636</v>
      </c>
      <c r="D28" s="53">
        <f>RSQ(C23:C27,D23:D27)</f>
        <v>0.81</v>
      </c>
      <c r="G28" s="53">
        <f>RSQ(F23:F27,G23:G27)</f>
        <v>0.01</v>
      </c>
      <c r="J28" s="53">
        <f>RSQ(I23:I27,J23:J27)</f>
        <v>0.16</v>
      </c>
      <c r="M28" s="53">
        <f>RSQ(L23:L27,M23:M27)</f>
        <v>0.64</v>
      </c>
      <c r="P28" s="53">
        <f>RSQ(O23:O27,P23:P27)</f>
        <v>0.25</v>
      </c>
      <c r="S28" s="53">
        <f>RSQ(R23:R27,S23:S27)</f>
        <v>0.01</v>
      </c>
      <c r="AC28" s="53"/>
      <c r="AD28" s="53"/>
      <c r="AE28" s="53"/>
      <c r="AF28" s="53"/>
      <c r="AG28" s="53"/>
      <c r="AH28" s="53"/>
      <c r="AI28" s="53"/>
      <c r="AJ28" s="53"/>
      <c r="AK28" s="53"/>
      <c r="AL28" s="53"/>
      <c r="AM28" s="53"/>
      <c r="AN28" s="53"/>
      <c r="AO28" s="53"/>
    </row>
    <row r="29">
      <c r="A29" s="54"/>
      <c r="B29" s="54"/>
      <c r="C29" s="54" t="s">
        <v>285</v>
      </c>
      <c r="D29" s="55">
        <f>AVERAGE(D28,G28,J28,M28,P28,AP103,AS103)</f>
        <v>0.374</v>
      </c>
    </row>
    <row r="31">
      <c r="A31" s="52"/>
      <c r="B31" s="52"/>
      <c r="C31" s="52" t="s">
        <v>287</v>
      </c>
      <c r="F31" s="52" t="str">
        <f>C31</f>
        <v>Kings data</v>
      </c>
      <c r="I31" s="52" t="str">
        <f>F31</f>
        <v>Kings data</v>
      </c>
      <c r="L31" s="52" t="str">
        <f>I31</f>
        <v>Kings data</v>
      </c>
      <c r="O31" s="52" t="str">
        <f>L31</f>
        <v>Kings data</v>
      </c>
      <c r="R31" s="52" t="str">
        <f>O31</f>
        <v>Kings data</v>
      </c>
      <c r="AC31" s="52"/>
      <c r="AD31" s="52"/>
      <c r="AE31" s="52"/>
      <c r="AF31" s="52"/>
      <c r="AG31" s="52"/>
      <c r="AH31" s="52"/>
      <c r="AI31" s="52"/>
      <c r="AJ31" s="52"/>
      <c r="AK31" s="52"/>
      <c r="AL31" s="52"/>
      <c r="AM31" s="52"/>
      <c r="AN31" s="52"/>
      <c r="AO31" s="52"/>
    </row>
    <row r="32">
      <c r="A32" s="40">
        <v>5.0</v>
      </c>
      <c r="B32" s="40">
        <f t="shared" ref="B32:B36" si="3">average(D32,G32,J32,M32,P32,AP107,AS107,AV107,S32)</f>
        <v>1.166666667</v>
      </c>
      <c r="C32" s="40">
        <v>5.0</v>
      </c>
      <c r="D32" s="40">
        <v>2.0</v>
      </c>
      <c r="F32" s="40">
        <v>5.0</v>
      </c>
      <c r="G32" s="40">
        <v>1.0</v>
      </c>
      <c r="I32" s="40">
        <v>5.0</v>
      </c>
      <c r="J32" s="40">
        <v>1.0</v>
      </c>
      <c r="L32" s="40">
        <v>5.0</v>
      </c>
      <c r="M32" s="40">
        <v>1.0</v>
      </c>
      <c r="O32" s="40">
        <v>5.0</v>
      </c>
      <c r="P32" s="40">
        <v>1.0</v>
      </c>
      <c r="R32" s="40">
        <v>5.0</v>
      </c>
      <c r="S32" s="40">
        <v>1.0</v>
      </c>
      <c r="AC32" s="40"/>
      <c r="AD32" s="40"/>
      <c r="AE32" s="40"/>
      <c r="AF32" s="40"/>
      <c r="AG32" s="40"/>
      <c r="AH32" s="40"/>
      <c r="AI32" s="40"/>
      <c r="AJ32" s="40"/>
      <c r="AK32" s="40"/>
      <c r="AL32" s="40"/>
      <c r="AM32" s="40"/>
      <c r="AN32" s="40"/>
      <c r="AO32" s="40"/>
    </row>
    <row r="33">
      <c r="A33" s="40">
        <v>3.0</v>
      </c>
      <c r="B33" s="40">
        <f t="shared" si="3"/>
        <v>3.333333333</v>
      </c>
      <c r="C33" s="40">
        <v>4.0</v>
      </c>
      <c r="D33" s="40">
        <v>3.0</v>
      </c>
      <c r="F33" s="40">
        <v>4.0</v>
      </c>
      <c r="G33" s="40">
        <v>5.0</v>
      </c>
      <c r="I33" s="40">
        <v>4.0</v>
      </c>
      <c r="J33" s="40">
        <v>3.0</v>
      </c>
      <c r="L33" s="40">
        <v>4.0</v>
      </c>
      <c r="M33" s="40">
        <v>3.0</v>
      </c>
      <c r="O33" s="40">
        <v>4.0</v>
      </c>
      <c r="P33" s="40">
        <v>2.0</v>
      </c>
      <c r="R33" s="40">
        <v>4.0</v>
      </c>
      <c r="S33" s="40">
        <v>4.0</v>
      </c>
      <c r="AC33" s="40"/>
      <c r="AD33" s="40"/>
      <c r="AE33" s="40"/>
      <c r="AF33" s="40"/>
      <c r="AG33" s="40"/>
      <c r="AH33" s="40"/>
      <c r="AI33" s="40"/>
      <c r="AJ33" s="40"/>
      <c r="AK33" s="40"/>
      <c r="AL33" s="40"/>
      <c r="AM33" s="40"/>
      <c r="AN33" s="40"/>
      <c r="AO33" s="40"/>
    </row>
    <row r="34">
      <c r="A34" s="40">
        <v>4.0</v>
      </c>
      <c r="B34" s="40">
        <f t="shared" si="3"/>
        <v>4</v>
      </c>
      <c r="C34" s="40">
        <v>3.0</v>
      </c>
      <c r="D34" s="40">
        <v>1.0</v>
      </c>
      <c r="F34" s="40">
        <v>3.0</v>
      </c>
      <c r="G34" s="40">
        <v>4.0</v>
      </c>
      <c r="I34" s="40">
        <v>3.0</v>
      </c>
      <c r="J34" s="40">
        <v>5.0</v>
      </c>
      <c r="L34" s="40">
        <v>3.0</v>
      </c>
      <c r="M34" s="40">
        <v>4.0</v>
      </c>
      <c r="O34" s="40">
        <v>3.0</v>
      </c>
      <c r="P34" s="40">
        <v>5.0</v>
      </c>
      <c r="R34" s="40">
        <v>3.0</v>
      </c>
      <c r="S34" s="40">
        <v>5.0</v>
      </c>
      <c r="AC34" s="40"/>
      <c r="AD34" s="40"/>
      <c r="AE34" s="40"/>
      <c r="AF34" s="40"/>
      <c r="AG34" s="40"/>
      <c r="AH34" s="40"/>
      <c r="AI34" s="40"/>
      <c r="AJ34" s="40"/>
      <c r="AK34" s="40"/>
      <c r="AL34" s="40"/>
      <c r="AM34" s="40"/>
      <c r="AN34" s="40"/>
      <c r="AO34" s="40"/>
    </row>
    <row r="35">
      <c r="A35" s="40">
        <v>2.0</v>
      </c>
      <c r="B35" s="40">
        <f t="shared" si="3"/>
        <v>2.666666667</v>
      </c>
      <c r="C35" s="40">
        <v>2.0</v>
      </c>
      <c r="D35" s="40">
        <v>4.0</v>
      </c>
      <c r="F35" s="40">
        <v>2.0</v>
      </c>
      <c r="G35" s="40">
        <v>2.0</v>
      </c>
      <c r="I35" s="40">
        <v>2.0</v>
      </c>
      <c r="J35" s="40">
        <v>2.0</v>
      </c>
      <c r="L35" s="40">
        <v>2.0</v>
      </c>
      <c r="M35" s="40">
        <v>2.0</v>
      </c>
      <c r="O35" s="40">
        <v>2.0</v>
      </c>
      <c r="P35" s="40">
        <v>4.0</v>
      </c>
      <c r="R35" s="40">
        <v>2.0</v>
      </c>
      <c r="S35" s="40">
        <v>2.0</v>
      </c>
      <c r="AC35" s="40"/>
      <c r="AD35" s="40"/>
      <c r="AE35" s="40"/>
      <c r="AF35" s="40"/>
      <c r="AG35" s="40"/>
      <c r="AH35" s="40"/>
      <c r="AI35" s="40"/>
      <c r="AJ35" s="40"/>
      <c r="AK35" s="40"/>
      <c r="AL35" s="40"/>
      <c r="AM35" s="40"/>
      <c r="AN35" s="40"/>
      <c r="AO35" s="40"/>
    </row>
    <row r="36">
      <c r="A36" s="40">
        <v>1.0</v>
      </c>
      <c r="B36" s="40">
        <f t="shared" si="3"/>
        <v>3.833333333</v>
      </c>
      <c r="C36" s="40">
        <v>1.0</v>
      </c>
      <c r="D36" s="40">
        <v>5.0</v>
      </c>
      <c r="F36" s="40">
        <v>1.0</v>
      </c>
      <c r="G36" s="40">
        <v>3.0</v>
      </c>
      <c r="I36" s="40">
        <v>1.0</v>
      </c>
      <c r="J36" s="40">
        <v>4.0</v>
      </c>
      <c r="L36" s="40">
        <v>1.0</v>
      </c>
      <c r="M36" s="40">
        <v>5.0</v>
      </c>
      <c r="O36" s="40">
        <v>1.0</v>
      </c>
      <c r="P36" s="40">
        <v>3.0</v>
      </c>
      <c r="R36" s="40">
        <v>1.0</v>
      </c>
      <c r="S36" s="40">
        <v>3.0</v>
      </c>
      <c r="AC36" s="40"/>
      <c r="AD36" s="40"/>
      <c r="AE36" s="40"/>
      <c r="AF36" s="40"/>
      <c r="AG36" s="40"/>
      <c r="AH36" s="40"/>
      <c r="AI36" s="40"/>
      <c r="AJ36" s="40"/>
      <c r="AK36" s="40"/>
      <c r="AL36" s="40"/>
      <c r="AM36" s="40"/>
      <c r="AN36" s="40"/>
      <c r="AO36" s="40"/>
    </row>
    <row r="37">
      <c r="B37" s="53">
        <f>RSQ(A32:A36,B32:B36)</f>
        <v>0.3031578947</v>
      </c>
      <c r="D37" s="53">
        <f>RSQ(C32:C36,D32:D36)</f>
        <v>0.49</v>
      </c>
      <c r="G37" s="53">
        <f>RSQ(F32:F36,G32:G36)</f>
        <v>0.01</v>
      </c>
      <c r="J37" s="53">
        <f>RSQ(I32:I36,J32:J36)</f>
        <v>0.25</v>
      </c>
      <c r="M37" s="53">
        <f>RSQ(L32:L36,M32:M36)</f>
        <v>0.49</v>
      </c>
      <c r="P37" s="53">
        <f>RSQ(O32:O36,P32:P36)</f>
        <v>0.36</v>
      </c>
      <c r="S37" s="53">
        <f>RSQ(R32:R36,S32:S36)</f>
        <v>0.04</v>
      </c>
      <c r="AC37" s="53"/>
      <c r="AD37" s="53"/>
      <c r="AE37" s="53"/>
      <c r="AF37" s="53"/>
      <c r="AG37" s="53"/>
      <c r="AH37" s="53"/>
      <c r="AI37" s="53"/>
      <c r="AJ37" s="53"/>
      <c r="AK37" s="53"/>
      <c r="AL37" s="53"/>
      <c r="AM37" s="53"/>
      <c r="AN37" s="53"/>
      <c r="AO37" s="53"/>
    </row>
    <row r="38">
      <c r="A38" s="54"/>
      <c r="B38" s="54"/>
      <c r="C38" s="54" t="s">
        <v>285</v>
      </c>
      <c r="D38" s="55">
        <f>AVERAGE(D37,G37,J37,M37,P37,AP112,AS112)</f>
        <v>0.32</v>
      </c>
    </row>
    <row r="40">
      <c r="A40" s="52"/>
      <c r="B40" s="52"/>
      <c r="C40" s="52" t="s">
        <v>288</v>
      </c>
      <c r="F40" s="52" t="str">
        <f>C40</f>
        <v>Kings data 2</v>
      </c>
      <c r="I40" s="52" t="str">
        <f>F40</f>
        <v>Kings data 2</v>
      </c>
      <c r="L40" s="52" t="str">
        <f>I40</f>
        <v>Kings data 2</v>
      </c>
      <c r="O40" s="52" t="str">
        <f>L40</f>
        <v>Kings data 2</v>
      </c>
      <c r="R40" s="52" t="str">
        <f>O40</f>
        <v>Kings data 2</v>
      </c>
      <c r="AC40" s="52"/>
      <c r="AD40" s="52"/>
      <c r="AE40" s="52"/>
      <c r="AF40" s="52"/>
      <c r="AG40" s="52"/>
      <c r="AH40" s="52"/>
      <c r="AI40" s="52"/>
      <c r="AJ40" s="52"/>
      <c r="AK40" s="52"/>
      <c r="AL40" s="52"/>
      <c r="AM40" s="52"/>
      <c r="AN40" s="52"/>
      <c r="AO40" s="52"/>
    </row>
    <row r="41">
      <c r="A41" s="40">
        <v>5.0</v>
      </c>
      <c r="B41" s="40">
        <f t="shared" ref="B41:B45" si="4">average(D41,G41,J41,M41,P41,AP116,AS116,AV116,S41)</f>
        <v>1</v>
      </c>
      <c r="C41" s="40">
        <v>5.0</v>
      </c>
      <c r="D41" s="40">
        <v>1.0</v>
      </c>
      <c r="F41" s="40">
        <v>5.0</v>
      </c>
      <c r="G41" s="40">
        <v>1.0</v>
      </c>
      <c r="I41" s="40">
        <v>5.0</v>
      </c>
      <c r="J41" s="40">
        <v>1.0</v>
      </c>
      <c r="L41" s="40">
        <v>5.0</v>
      </c>
      <c r="M41" s="40">
        <v>1.0</v>
      </c>
      <c r="O41" s="40">
        <v>5.0</v>
      </c>
      <c r="P41" s="40">
        <v>1.0</v>
      </c>
      <c r="R41" s="40">
        <v>5.0</v>
      </c>
      <c r="S41" s="40">
        <v>1.0</v>
      </c>
      <c r="AC41" s="40"/>
      <c r="AD41" s="40"/>
      <c r="AE41" s="40"/>
      <c r="AF41" s="40"/>
      <c r="AG41" s="40"/>
      <c r="AH41" s="40"/>
      <c r="AI41" s="40"/>
      <c r="AJ41" s="40"/>
      <c r="AK41" s="40"/>
      <c r="AL41" s="40"/>
      <c r="AM41" s="40"/>
      <c r="AN41" s="40"/>
      <c r="AO41" s="40"/>
    </row>
    <row r="42">
      <c r="A42" s="40">
        <v>3.0</v>
      </c>
      <c r="B42" s="40">
        <f t="shared" si="4"/>
        <v>3.666666667</v>
      </c>
      <c r="C42" s="40">
        <v>4.0</v>
      </c>
      <c r="D42" s="40">
        <v>2.0</v>
      </c>
      <c r="F42" s="40">
        <v>4.0</v>
      </c>
      <c r="G42" s="40">
        <v>3.0</v>
      </c>
      <c r="I42" s="40">
        <v>4.0</v>
      </c>
      <c r="J42" s="40">
        <v>4.0</v>
      </c>
      <c r="L42" s="40">
        <v>4.0</v>
      </c>
      <c r="M42" s="40">
        <v>4.0</v>
      </c>
      <c r="O42" s="40">
        <v>4.0</v>
      </c>
      <c r="P42" s="40">
        <v>4.0</v>
      </c>
      <c r="R42" s="40">
        <v>4.0</v>
      </c>
      <c r="S42" s="40">
        <v>5.0</v>
      </c>
      <c r="AC42" s="40"/>
      <c r="AD42" s="40"/>
      <c r="AE42" s="40"/>
      <c r="AF42" s="40"/>
      <c r="AG42" s="40"/>
      <c r="AH42" s="40"/>
      <c r="AI42" s="40"/>
      <c r="AJ42" s="40"/>
      <c r="AK42" s="40"/>
      <c r="AL42" s="40"/>
      <c r="AM42" s="40"/>
      <c r="AN42" s="40"/>
      <c r="AO42" s="40"/>
    </row>
    <row r="43">
      <c r="A43" s="40">
        <v>4.0</v>
      </c>
      <c r="B43" s="40">
        <f t="shared" si="4"/>
        <v>4.833333333</v>
      </c>
      <c r="C43" s="40">
        <v>3.0</v>
      </c>
      <c r="D43" s="40">
        <v>5.0</v>
      </c>
      <c r="F43" s="40">
        <v>3.0</v>
      </c>
      <c r="G43" s="40">
        <v>5.0</v>
      </c>
      <c r="I43" s="40">
        <v>3.0</v>
      </c>
      <c r="J43" s="40">
        <v>5.0</v>
      </c>
      <c r="L43" s="40">
        <v>3.0</v>
      </c>
      <c r="M43" s="40">
        <v>5.0</v>
      </c>
      <c r="O43" s="40">
        <v>3.0</v>
      </c>
      <c r="P43" s="40">
        <v>5.0</v>
      </c>
      <c r="R43" s="40">
        <v>3.0</v>
      </c>
      <c r="S43" s="40">
        <v>4.0</v>
      </c>
      <c r="AC43" s="40"/>
      <c r="AD43" s="40"/>
      <c r="AE43" s="40"/>
      <c r="AF43" s="40"/>
      <c r="AG43" s="40"/>
      <c r="AH43" s="40"/>
      <c r="AI43" s="40"/>
      <c r="AJ43" s="40"/>
      <c r="AK43" s="40"/>
      <c r="AL43" s="40"/>
      <c r="AM43" s="40"/>
      <c r="AN43" s="40"/>
      <c r="AO43" s="40"/>
    </row>
    <row r="44">
      <c r="A44" s="40">
        <v>2.0</v>
      </c>
      <c r="B44" s="40">
        <f t="shared" si="4"/>
        <v>2.666666667</v>
      </c>
      <c r="C44" s="40">
        <v>2.0</v>
      </c>
      <c r="D44" s="40">
        <v>4.0</v>
      </c>
      <c r="F44" s="40">
        <v>2.0</v>
      </c>
      <c r="G44" s="40">
        <v>4.0</v>
      </c>
      <c r="I44" s="40">
        <v>2.0</v>
      </c>
      <c r="J44" s="40">
        <v>2.0</v>
      </c>
      <c r="L44" s="40">
        <v>2.0</v>
      </c>
      <c r="M44" s="40">
        <v>2.0</v>
      </c>
      <c r="O44" s="40">
        <v>2.0</v>
      </c>
      <c r="P44" s="40">
        <v>2.0</v>
      </c>
      <c r="R44" s="40">
        <v>2.0</v>
      </c>
      <c r="S44" s="40">
        <v>2.0</v>
      </c>
      <c r="AC44" s="40"/>
      <c r="AD44" s="40"/>
      <c r="AE44" s="40"/>
      <c r="AF44" s="40"/>
      <c r="AG44" s="40"/>
      <c r="AH44" s="40"/>
      <c r="AI44" s="40"/>
      <c r="AJ44" s="40"/>
      <c r="AK44" s="40"/>
      <c r="AL44" s="40"/>
      <c r="AM44" s="40"/>
      <c r="AN44" s="40"/>
      <c r="AO44" s="40"/>
    </row>
    <row r="45">
      <c r="A45" s="40">
        <v>1.0</v>
      </c>
      <c r="B45" s="40">
        <f t="shared" si="4"/>
        <v>2.833333333</v>
      </c>
      <c r="C45" s="40">
        <v>1.0</v>
      </c>
      <c r="D45" s="40">
        <v>3.0</v>
      </c>
      <c r="F45" s="40">
        <v>1.0</v>
      </c>
      <c r="G45" s="40">
        <v>2.0</v>
      </c>
      <c r="I45" s="40">
        <v>1.0</v>
      </c>
      <c r="J45" s="40">
        <v>3.0</v>
      </c>
      <c r="L45" s="40">
        <v>1.0</v>
      </c>
      <c r="M45" s="40">
        <v>3.0</v>
      </c>
      <c r="O45" s="40">
        <v>1.0</v>
      </c>
      <c r="P45" s="40">
        <v>3.0</v>
      </c>
      <c r="R45" s="40">
        <v>1.0</v>
      </c>
      <c r="S45" s="40">
        <v>3.0</v>
      </c>
      <c r="AC45" s="40"/>
      <c r="AD45" s="40"/>
      <c r="AE45" s="40"/>
      <c r="AF45" s="40"/>
      <c r="AG45" s="40"/>
      <c r="AH45" s="40"/>
      <c r="AI45" s="40"/>
      <c r="AJ45" s="40"/>
      <c r="AK45" s="40"/>
      <c r="AL45" s="40"/>
      <c r="AM45" s="40"/>
      <c r="AN45" s="40"/>
      <c r="AO45" s="40"/>
    </row>
    <row r="46">
      <c r="B46" s="53">
        <f>RSQ(A41:A45,B41:B45)</f>
        <v>0.02832167832</v>
      </c>
      <c r="D46" s="53">
        <f>RSQ(C41:C45,D41:D45)</f>
        <v>0.36</v>
      </c>
      <c r="G46" s="53">
        <f>RSQ(F41:F45,G41:G45)</f>
        <v>0.09</v>
      </c>
      <c r="J46" s="53">
        <f>RSQ(I41:I45,J41:J45)</f>
        <v>0.04</v>
      </c>
      <c r="M46" s="53">
        <f>RSQ(L41:L45,M41:M45)</f>
        <v>0.04</v>
      </c>
      <c r="P46" s="53">
        <f>RSQ(O41:O45,P41:P45)</f>
        <v>0.04</v>
      </c>
      <c r="S46" s="53">
        <f>RSQ(R41:R45,S41:S45)</f>
        <v>0.01</v>
      </c>
      <c r="AC46" s="53"/>
      <c r="AD46" s="53"/>
      <c r="AE46" s="53"/>
      <c r="AF46" s="53"/>
      <c r="AG46" s="53"/>
      <c r="AH46" s="53"/>
      <c r="AI46" s="53"/>
      <c r="AJ46" s="53"/>
      <c r="AK46" s="53"/>
      <c r="AL46" s="53"/>
      <c r="AM46" s="53"/>
      <c r="AN46" s="53"/>
      <c r="AO46" s="53"/>
    </row>
    <row r="47">
      <c r="A47" s="54"/>
      <c r="B47" s="54"/>
      <c r="C47" s="54" t="s">
        <v>285</v>
      </c>
      <c r="D47" s="55">
        <f>AVERAGE(D46,G46,J46,M46,P46,AP121,AS121)</f>
        <v>0.114</v>
      </c>
    </row>
    <row r="49">
      <c r="A49" s="52"/>
      <c r="B49" s="52"/>
      <c r="C49" s="52" t="s">
        <v>289</v>
      </c>
      <c r="F49" s="52" t="str">
        <f t="shared" ref="F49:F54" si="5">C49</f>
        <v>Checker Data</v>
      </c>
      <c r="I49" s="52" t="str">
        <f t="shared" ref="I49:I54" si="6">F49</f>
        <v>Checker Data</v>
      </c>
      <c r="L49" s="52" t="str">
        <f t="shared" ref="L49:L54" si="7">I49</f>
        <v>Checker Data</v>
      </c>
      <c r="O49" s="52" t="str">
        <f t="shared" ref="O49:O54" si="8">L49</f>
        <v>Checker Data</v>
      </c>
      <c r="R49" s="52" t="str">
        <f t="shared" ref="R49:R54" si="9">O49</f>
        <v>Checker Data</v>
      </c>
      <c r="AC49" s="52"/>
      <c r="AD49" s="52"/>
      <c r="AE49" s="52"/>
      <c r="AF49" s="52"/>
      <c r="AG49" s="52"/>
      <c r="AH49" s="52"/>
      <c r="AI49" s="52"/>
      <c r="AJ49" s="52"/>
      <c r="AK49" s="52"/>
      <c r="AL49" s="52"/>
      <c r="AM49" s="52"/>
      <c r="AN49" s="52"/>
      <c r="AO49" s="52"/>
    </row>
    <row r="50">
      <c r="A50" s="40">
        <v>5.0</v>
      </c>
      <c r="B50" s="40">
        <f t="shared" ref="B50:B54" si="10">average(D50,G50,J50,M50,P50,AP125,AS125,AV125,S50)</f>
        <v>4.333333333</v>
      </c>
      <c r="C50" s="40">
        <v>5.0</v>
      </c>
      <c r="D50" s="40">
        <v>5.0</v>
      </c>
      <c r="F50" s="40">
        <f t="shared" si="5"/>
        <v>5</v>
      </c>
      <c r="G50" s="40">
        <v>3.0</v>
      </c>
      <c r="I50" s="40">
        <f t="shared" si="6"/>
        <v>5</v>
      </c>
      <c r="J50" s="40">
        <v>5.0</v>
      </c>
      <c r="L50" s="40">
        <f t="shared" si="7"/>
        <v>5</v>
      </c>
      <c r="M50" s="40">
        <v>5.0</v>
      </c>
      <c r="O50" s="40">
        <f t="shared" si="8"/>
        <v>5</v>
      </c>
      <c r="P50" s="40">
        <v>4.0</v>
      </c>
      <c r="R50" s="40">
        <f t="shared" si="9"/>
        <v>5</v>
      </c>
      <c r="S50" s="40">
        <v>4.0</v>
      </c>
      <c r="AC50" s="40"/>
      <c r="AD50" s="40"/>
      <c r="AE50" s="40"/>
      <c r="AF50" s="40"/>
      <c r="AG50" s="40"/>
      <c r="AH50" s="40"/>
      <c r="AI50" s="40"/>
      <c r="AJ50" s="40"/>
      <c r="AK50" s="40"/>
      <c r="AL50" s="40"/>
      <c r="AM50" s="40"/>
      <c r="AN50" s="40"/>
      <c r="AO50" s="40"/>
    </row>
    <row r="51">
      <c r="A51" s="40">
        <v>3.0</v>
      </c>
      <c r="B51" s="40">
        <f t="shared" si="10"/>
        <v>1.166666667</v>
      </c>
      <c r="C51" s="40">
        <v>4.0</v>
      </c>
      <c r="D51" s="40">
        <v>2.0</v>
      </c>
      <c r="F51" s="40">
        <f t="shared" si="5"/>
        <v>4</v>
      </c>
      <c r="G51" s="40">
        <v>1.0</v>
      </c>
      <c r="I51" s="40">
        <f t="shared" si="6"/>
        <v>4</v>
      </c>
      <c r="J51" s="40">
        <v>1.0</v>
      </c>
      <c r="L51" s="40">
        <f t="shared" si="7"/>
        <v>4</v>
      </c>
      <c r="M51" s="40">
        <v>1.0</v>
      </c>
      <c r="O51" s="40">
        <f t="shared" si="8"/>
        <v>4</v>
      </c>
      <c r="P51" s="40">
        <v>1.0</v>
      </c>
      <c r="R51" s="40">
        <f t="shared" si="9"/>
        <v>4</v>
      </c>
      <c r="S51" s="40">
        <v>1.0</v>
      </c>
      <c r="AC51" s="40"/>
      <c r="AD51" s="40"/>
      <c r="AE51" s="40"/>
      <c r="AF51" s="40"/>
      <c r="AG51" s="40"/>
      <c r="AH51" s="40"/>
      <c r="AI51" s="40"/>
      <c r="AJ51" s="40"/>
      <c r="AK51" s="40"/>
      <c r="AL51" s="40"/>
      <c r="AM51" s="40"/>
      <c r="AN51" s="40"/>
      <c r="AO51" s="40"/>
    </row>
    <row r="52">
      <c r="A52" s="40">
        <v>4.0</v>
      </c>
      <c r="B52" s="40">
        <f t="shared" si="10"/>
        <v>4.166666667</v>
      </c>
      <c r="C52" s="40">
        <v>3.0</v>
      </c>
      <c r="D52" s="40">
        <v>4.0</v>
      </c>
      <c r="F52" s="40">
        <f t="shared" si="5"/>
        <v>3</v>
      </c>
      <c r="G52" s="40">
        <v>5.0</v>
      </c>
      <c r="I52" s="40">
        <f t="shared" si="6"/>
        <v>3</v>
      </c>
      <c r="J52" s="40">
        <v>4.0</v>
      </c>
      <c r="L52" s="40">
        <f t="shared" si="7"/>
        <v>3</v>
      </c>
      <c r="M52" s="40">
        <v>4.0</v>
      </c>
      <c r="O52" s="40">
        <f t="shared" si="8"/>
        <v>3</v>
      </c>
      <c r="P52" s="40">
        <v>5.0</v>
      </c>
      <c r="R52" s="40">
        <f t="shared" si="9"/>
        <v>3</v>
      </c>
      <c r="S52" s="40">
        <v>3.0</v>
      </c>
      <c r="AC52" s="40"/>
      <c r="AD52" s="40"/>
      <c r="AE52" s="40"/>
      <c r="AF52" s="40"/>
      <c r="AG52" s="40"/>
      <c r="AH52" s="40"/>
      <c r="AI52" s="40"/>
      <c r="AJ52" s="40"/>
      <c r="AK52" s="40"/>
      <c r="AL52" s="40"/>
      <c r="AM52" s="40"/>
      <c r="AN52" s="40"/>
      <c r="AO52" s="40"/>
    </row>
    <row r="53">
      <c r="A53" s="40">
        <v>2.0</v>
      </c>
      <c r="B53" s="40">
        <f t="shared" si="10"/>
        <v>2.833333333</v>
      </c>
      <c r="C53" s="40">
        <v>2.0</v>
      </c>
      <c r="D53" s="40">
        <v>3.0</v>
      </c>
      <c r="F53" s="40">
        <f t="shared" si="5"/>
        <v>2</v>
      </c>
      <c r="G53" s="40">
        <v>4.0</v>
      </c>
      <c r="I53" s="40">
        <f t="shared" si="6"/>
        <v>2</v>
      </c>
      <c r="J53" s="40">
        <v>3.0</v>
      </c>
      <c r="L53" s="40">
        <f t="shared" si="7"/>
        <v>2</v>
      </c>
      <c r="M53" s="40">
        <v>3.0</v>
      </c>
      <c r="O53" s="40">
        <f t="shared" si="8"/>
        <v>2</v>
      </c>
      <c r="P53" s="40">
        <v>2.0</v>
      </c>
      <c r="R53" s="40">
        <f t="shared" si="9"/>
        <v>2</v>
      </c>
      <c r="S53" s="40">
        <v>2.0</v>
      </c>
      <c r="AC53" s="40"/>
      <c r="AD53" s="40"/>
      <c r="AE53" s="40"/>
      <c r="AF53" s="40"/>
      <c r="AG53" s="40"/>
      <c r="AH53" s="40"/>
      <c r="AI53" s="40"/>
      <c r="AJ53" s="40"/>
      <c r="AK53" s="40"/>
      <c r="AL53" s="40"/>
      <c r="AM53" s="40"/>
      <c r="AN53" s="40"/>
      <c r="AO53" s="40"/>
    </row>
    <row r="54">
      <c r="A54" s="40">
        <v>1.0</v>
      </c>
      <c r="B54" s="40">
        <f t="shared" si="10"/>
        <v>2.5</v>
      </c>
      <c r="C54" s="40">
        <v>1.0</v>
      </c>
      <c r="D54" s="40">
        <v>1.0</v>
      </c>
      <c r="F54" s="40">
        <f t="shared" si="5"/>
        <v>1</v>
      </c>
      <c r="G54" s="40">
        <v>2.0</v>
      </c>
      <c r="I54" s="40">
        <f t="shared" si="6"/>
        <v>1</v>
      </c>
      <c r="J54" s="40">
        <v>2.0</v>
      </c>
      <c r="L54" s="40">
        <f t="shared" si="7"/>
        <v>1</v>
      </c>
      <c r="M54" s="40">
        <v>2.0</v>
      </c>
      <c r="O54" s="40">
        <f t="shared" si="8"/>
        <v>1</v>
      </c>
      <c r="P54" s="40">
        <v>3.0</v>
      </c>
      <c r="R54" s="40">
        <f t="shared" si="9"/>
        <v>1</v>
      </c>
      <c r="S54" s="40">
        <v>5.0</v>
      </c>
      <c r="AC54" s="40"/>
      <c r="AD54" s="40"/>
      <c r="AE54" s="40"/>
      <c r="AF54" s="40"/>
      <c r="AG54" s="40"/>
      <c r="AH54" s="40"/>
      <c r="AI54" s="40"/>
      <c r="AJ54" s="40"/>
      <c r="AK54" s="40"/>
      <c r="AL54" s="40"/>
      <c r="AM54" s="40"/>
      <c r="AN54" s="40"/>
      <c r="AO54" s="40"/>
    </row>
    <row r="55">
      <c r="B55" s="53">
        <f>RSQ(A50:A54,B50:B54)</f>
        <v>0.368852459</v>
      </c>
      <c r="D55" s="53">
        <f>RSQ(C50:C54,D50:D54)</f>
        <v>0.49</v>
      </c>
      <c r="G55" s="53">
        <f>RSQ(F50:F54,G50:G54)</f>
        <v>0.01</v>
      </c>
      <c r="J55" s="53">
        <f>RSQ(I50:I54,J50:J54)</f>
        <v>0.16</v>
      </c>
      <c r="M55" s="53">
        <f>RSQ(L50:L54,M50:M54)</f>
        <v>0.16</v>
      </c>
      <c r="P55" s="53">
        <f>RSQ(O50:O54,P50:P54)</f>
        <v>0.01</v>
      </c>
      <c r="S55" s="53">
        <f>RSQ(R50:R54,S50:S54)</f>
        <v>0.09</v>
      </c>
      <c r="AC55" s="53"/>
      <c r="AD55" s="53"/>
      <c r="AE55" s="53"/>
      <c r="AF55" s="53"/>
      <c r="AG55" s="53"/>
      <c r="AH55" s="53"/>
      <c r="AI55" s="53"/>
      <c r="AJ55" s="53"/>
      <c r="AK55" s="53"/>
      <c r="AL55" s="53"/>
      <c r="AM55" s="53"/>
      <c r="AN55" s="53"/>
      <c r="AO55" s="53"/>
    </row>
    <row r="56">
      <c r="A56" s="54"/>
      <c r="B56" s="54"/>
      <c r="C56" s="54" t="s">
        <v>285</v>
      </c>
      <c r="D56" s="55">
        <f>AVERAGE(D55,G55,J55,M55,P55,AP130,AS130)</f>
        <v>0.166</v>
      </c>
    </row>
    <row r="58">
      <c r="A58" s="52"/>
      <c r="B58" s="52"/>
      <c r="C58" s="52" t="s">
        <v>290</v>
      </c>
      <c r="F58" s="52" t="str">
        <f t="shared" ref="F58:F63" si="11">C58</f>
        <v>Checker Data 2</v>
      </c>
      <c r="I58" s="52" t="str">
        <f t="shared" ref="I58:I63" si="12">F58</f>
        <v>Checker Data 2</v>
      </c>
      <c r="L58" s="52" t="str">
        <f t="shared" ref="L58:L63" si="13">I58</f>
        <v>Checker Data 2</v>
      </c>
      <c r="O58" s="52" t="str">
        <f t="shared" ref="O58:O63" si="14">L58</f>
        <v>Checker Data 2</v>
      </c>
      <c r="R58" s="52" t="str">
        <f t="shared" ref="R58:R63" si="15">AU133</f>
        <v/>
      </c>
      <c r="AC58" s="52"/>
      <c r="AD58" s="52"/>
      <c r="AE58" s="52"/>
      <c r="AF58" s="52"/>
      <c r="AG58" s="52"/>
      <c r="AH58" s="52"/>
      <c r="AI58" s="52"/>
      <c r="AJ58" s="52"/>
      <c r="AK58" s="52"/>
      <c r="AL58" s="52"/>
      <c r="AM58" s="52"/>
      <c r="AN58" s="52"/>
      <c r="AO58" s="52"/>
    </row>
    <row r="59">
      <c r="A59" s="40">
        <v>5.0</v>
      </c>
      <c r="B59" s="40">
        <f t="shared" ref="B59:B63" si="16">average(D59,G59,J59,M59,P59,AP134,AS134,AV134,S59)</f>
        <v>4.333333333</v>
      </c>
      <c r="C59" s="40">
        <v>5.0</v>
      </c>
      <c r="D59" s="40">
        <v>4.0</v>
      </c>
      <c r="F59" s="40">
        <f t="shared" si="11"/>
        <v>5</v>
      </c>
      <c r="G59" s="40">
        <v>5.0</v>
      </c>
      <c r="I59" s="40">
        <f t="shared" si="12"/>
        <v>5</v>
      </c>
      <c r="J59" s="40">
        <v>5.0</v>
      </c>
      <c r="L59" s="40">
        <f t="shared" si="13"/>
        <v>5</v>
      </c>
      <c r="M59" s="40">
        <v>4.0</v>
      </c>
      <c r="O59" s="40">
        <f t="shared" si="14"/>
        <v>5</v>
      </c>
      <c r="P59" s="40">
        <v>4.0</v>
      </c>
      <c r="R59" s="40" t="str">
        <f t="shared" si="15"/>
        <v/>
      </c>
      <c r="S59" s="40">
        <v>4.0</v>
      </c>
      <c r="AC59" s="40"/>
      <c r="AD59" s="40"/>
      <c r="AE59" s="40"/>
      <c r="AF59" s="40"/>
      <c r="AG59" s="40"/>
      <c r="AH59" s="40"/>
      <c r="AI59" s="40"/>
      <c r="AJ59" s="40"/>
      <c r="AK59" s="40"/>
      <c r="AL59" s="40"/>
      <c r="AM59" s="40"/>
      <c r="AN59" s="40"/>
      <c r="AO59" s="40"/>
    </row>
    <row r="60">
      <c r="A60" s="40">
        <v>3.0</v>
      </c>
      <c r="B60" s="40">
        <f t="shared" si="16"/>
        <v>1.5</v>
      </c>
      <c r="C60" s="40">
        <v>4.0</v>
      </c>
      <c r="D60" s="40">
        <v>2.0</v>
      </c>
      <c r="F60" s="40">
        <f t="shared" si="11"/>
        <v>4</v>
      </c>
      <c r="G60" s="40">
        <v>1.0</v>
      </c>
      <c r="I60" s="40">
        <f t="shared" si="12"/>
        <v>4</v>
      </c>
      <c r="J60" s="40">
        <v>1.0</v>
      </c>
      <c r="L60" s="40">
        <f t="shared" si="13"/>
        <v>4</v>
      </c>
      <c r="M60" s="40">
        <v>1.0</v>
      </c>
      <c r="O60" s="40">
        <f t="shared" si="14"/>
        <v>4</v>
      </c>
      <c r="P60" s="40">
        <v>3.0</v>
      </c>
      <c r="R60" s="40" t="str">
        <f t="shared" si="15"/>
        <v/>
      </c>
      <c r="S60" s="40">
        <v>1.0</v>
      </c>
      <c r="AC60" s="40"/>
      <c r="AD60" s="40"/>
      <c r="AE60" s="40"/>
      <c r="AF60" s="40"/>
      <c r="AG60" s="40"/>
      <c r="AH60" s="40"/>
      <c r="AI60" s="40"/>
      <c r="AJ60" s="40"/>
      <c r="AK60" s="40"/>
      <c r="AL60" s="40"/>
      <c r="AM60" s="40"/>
      <c r="AN60" s="40"/>
      <c r="AO60" s="40"/>
    </row>
    <row r="61">
      <c r="A61" s="40">
        <v>4.0</v>
      </c>
      <c r="B61" s="40">
        <f t="shared" si="16"/>
        <v>3.833333333</v>
      </c>
      <c r="C61" s="40">
        <v>3.0</v>
      </c>
      <c r="D61" s="40">
        <v>5.0</v>
      </c>
      <c r="F61" s="40">
        <f t="shared" si="11"/>
        <v>3</v>
      </c>
      <c r="G61" s="40">
        <v>3.0</v>
      </c>
      <c r="I61" s="40">
        <f t="shared" si="12"/>
        <v>3</v>
      </c>
      <c r="J61" s="40">
        <v>2.0</v>
      </c>
      <c r="L61" s="40">
        <f t="shared" si="13"/>
        <v>3</v>
      </c>
      <c r="M61" s="40">
        <v>3.0</v>
      </c>
      <c r="O61" s="40">
        <f t="shared" si="14"/>
        <v>3</v>
      </c>
      <c r="P61" s="40">
        <v>5.0</v>
      </c>
      <c r="R61" s="40" t="str">
        <f t="shared" si="15"/>
        <v/>
      </c>
      <c r="S61" s="40">
        <v>5.0</v>
      </c>
      <c r="AC61" s="40"/>
      <c r="AD61" s="40"/>
      <c r="AE61" s="40"/>
      <c r="AF61" s="40"/>
      <c r="AG61" s="40"/>
      <c r="AH61" s="40"/>
      <c r="AI61" s="40"/>
      <c r="AJ61" s="40"/>
      <c r="AK61" s="40"/>
      <c r="AL61" s="40"/>
      <c r="AM61" s="40"/>
      <c r="AN61" s="40"/>
      <c r="AO61" s="40"/>
    </row>
    <row r="62">
      <c r="A62" s="40">
        <v>2.0</v>
      </c>
      <c r="B62" s="40">
        <f t="shared" si="16"/>
        <v>2.5</v>
      </c>
      <c r="C62" s="40">
        <v>2.0</v>
      </c>
      <c r="D62" s="40">
        <v>3.0</v>
      </c>
      <c r="F62" s="40">
        <f t="shared" si="11"/>
        <v>2</v>
      </c>
      <c r="G62" s="40">
        <v>2.0</v>
      </c>
      <c r="I62" s="40">
        <f t="shared" si="12"/>
        <v>2</v>
      </c>
      <c r="J62" s="40">
        <v>3.0</v>
      </c>
      <c r="L62" s="40">
        <f t="shared" si="13"/>
        <v>2</v>
      </c>
      <c r="M62" s="40">
        <v>2.0</v>
      </c>
      <c r="O62" s="40">
        <f t="shared" si="14"/>
        <v>2</v>
      </c>
      <c r="P62" s="40">
        <v>2.0</v>
      </c>
      <c r="R62" s="40" t="str">
        <f t="shared" si="15"/>
        <v/>
      </c>
      <c r="S62" s="40">
        <v>3.0</v>
      </c>
      <c r="AC62" s="40"/>
      <c r="AD62" s="40"/>
      <c r="AE62" s="40"/>
      <c r="AF62" s="40"/>
      <c r="AG62" s="40"/>
      <c r="AH62" s="40"/>
      <c r="AI62" s="40"/>
      <c r="AJ62" s="40"/>
      <c r="AK62" s="40"/>
      <c r="AL62" s="40"/>
      <c r="AM62" s="40"/>
      <c r="AN62" s="40"/>
      <c r="AO62" s="40"/>
    </row>
    <row r="63">
      <c r="A63" s="40">
        <v>1.0</v>
      </c>
      <c r="B63" s="40">
        <f t="shared" si="16"/>
        <v>2.833333333</v>
      </c>
      <c r="C63" s="40">
        <v>1.0</v>
      </c>
      <c r="D63" s="40">
        <v>1.0</v>
      </c>
      <c r="F63" s="40">
        <f t="shared" si="11"/>
        <v>1</v>
      </c>
      <c r="G63" s="40">
        <v>4.0</v>
      </c>
      <c r="I63" s="40">
        <f t="shared" si="12"/>
        <v>1</v>
      </c>
      <c r="J63" s="40">
        <v>4.0</v>
      </c>
      <c r="L63" s="40">
        <f t="shared" si="13"/>
        <v>1</v>
      </c>
      <c r="M63" s="40">
        <v>5.0</v>
      </c>
      <c r="O63" s="40">
        <f t="shared" si="14"/>
        <v>1</v>
      </c>
      <c r="P63" s="40">
        <v>1.0</v>
      </c>
      <c r="R63" s="40" t="str">
        <f t="shared" si="15"/>
        <v/>
      </c>
      <c r="S63" s="40">
        <v>2.0</v>
      </c>
      <c r="AC63" s="40"/>
      <c r="AD63" s="40"/>
      <c r="AE63" s="40"/>
      <c r="AF63" s="40"/>
      <c r="AG63" s="40"/>
      <c r="AH63" s="40"/>
      <c r="AI63" s="40"/>
      <c r="AJ63" s="40"/>
      <c r="AK63" s="40"/>
      <c r="AL63" s="40"/>
      <c r="AM63" s="40"/>
      <c r="AN63" s="40"/>
      <c r="AO63" s="40"/>
    </row>
    <row r="64">
      <c r="B64" s="53">
        <f>RSQ(A59:A63,B59:B63)</f>
        <v>0.3755555556</v>
      </c>
      <c r="D64" s="53">
        <f>RSQ(C59:C63,D59:D63)</f>
        <v>0.25</v>
      </c>
      <c r="G64" s="53">
        <f>RSQ(F59:F63,G59:G63)</f>
        <v>0.01</v>
      </c>
      <c r="J64" s="53">
        <f>RSQ(I59:I63,J59:J63)</f>
        <v>0</v>
      </c>
      <c r="M64" s="53">
        <f>RSQ(L59:L63,M59:M63)</f>
        <v>0.09</v>
      </c>
      <c r="P64" s="53">
        <f>RSQ(O59:O63,P59:P63)</f>
        <v>0.49</v>
      </c>
      <c r="S64" s="53" t="str">
        <f>RSQ(R59:R63,S59:S63)</f>
        <v>#N/A</v>
      </c>
      <c r="AC64" s="53"/>
      <c r="AD64" s="53"/>
      <c r="AE64" s="53"/>
      <c r="AF64" s="53"/>
      <c r="AG64" s="53"/>
      <c r="AH64" s="53"/>
      <c r="AI64" s="53"/>
      <c r="AJ64" s="53"/>
      <c r="AK64" s="53"/>
      <c r="AL64" s="53"/>
      <c r="AM64" s="53"/>
      <c r="AN64" s="53"/>
      <c r="AO64" s="53"/>
    </row>
    <row r="65">
      <c r="A65" s="54"/>
      <c r="B65" s="54"/>
      <c r="C65" s="54" t="s">
        <v>285</v>
      </c>
      <c r="D65" s="55">
        <f>AVERAGE(D64,G64,J64,M64,P64,AP139,AS139)</f>
        <v>0.168</v>
      </c>
    </row>
    <row r="67">
      <c r="A67" s="52"/>
      <c r="B67" s="52"/>
      <c r="C67" s="52" t="s">
        <v>291</v>
      </c>
      <c r="F67" s="52" t="str">
        <f t="shared" ref="F67:F72" si="17">C67</f>
        <v>Grad data</v>
      </c>
      <c r="I67" s="52" t="str">
        <f t="shared" ref="I67:I72" si="18">F67</f>
        <v>Grad data</v>
      </c>
      <c r="L67" s="52" t="str">
        <f t="shared" ref="L67:L72" si="19">I67</f>
        <v>Grad data</v>
      </c>
      <c r="O67" s="52" t="str">
        <f t="shared" ref="O67:O72" si="20">L67</f>
        <v>Grad data</v>
      </c>
      <c r="R67" s="52" t="str">
        <f t="shared" ref="R67:R72" si="21">AU142</f>
        <v/>
      </c>
      <c r="AC67" s="52"/>
      <c r="AD67" s="52"/>
      <c r="AE67" s="52"/>
      <c r="AF67" s="52"/>
      <c r="AG67" s="52"/>
      <c r="AH67" s="52"/>
      <c r="AI67" s="52"/>
      <c r="AJ67" s="52"/>
      <c r="AK67" s="52"/>
      <c r="AL67" s="52"/>
      <c r="AM67" s="52"/>
      <c r="AN67" s="52"/>
      <c r="AO67" s="52"/>
    </row>
    <row r="68">
      <c r="A68" s="40">
        <v>5.0</v>
      </c>
      <c r="B68" s="40">
        <f t="shared" ref="B68:B72" si="22">average(D68,G68,J68,M68,P68,AP143,AS143,AV143,S68)</f>
        <v>4.333333333</v>
      </c>
      <c r="C68" s="40">
        <v>5.0</v>
      </c>
      <c r="D68" s="40">
        <v>4.0</v>
      </c>
      <c r="F68" s="40">
        <f t="shared" si="17"/>
        <v>5</v>
      </c>
      <c r="G68" s="40">
        <v>5.0</v>
      </c>
      <c r="I68" s="40">
        <f t="shared" si="18"/>
        <v>5</v>
      </c>
      <c r="J68" s="40">
        <v>5.0</v>
      </c>
      <c r="L68" s="40">
        <f t="shared" si="19"/>
        <v>5</v>
      </c>
      <c r="M68" s="40">
        <v>5.0</v>
      </c>
      <c r="O68" s="40">
        <f t="shared" si="20"/>
        <v>5</v>
      </c>
      <c r="P68" s="40">
        <v>5.0</v>
      </c>
      <c r="R68" s="40" t="str">
        <f t="shared" si="21"/>
        <v/>
      </c>
      <c r="S68" s="40">
        <v>2.0</v>
      </c>
      <c r="AC68" s="40"/>
      <c r="AD68" s="40"/>
      <c r="AE68" s="40"/>
      <c r="AF68" s="40"/>
      <c r="AG68" s="40"/>
      <c r="AH68" s="40"/>
      <c r="AI68" s="40"/>
      <c r="AJ68" s="40"/>
      <c r="AK68" s="40"/>
      <c r="AL68" s="40"/>
      <c r="AM68" s="40"/>
      <c r="AN68" s="40"/>
      <c r="AO68" s="40"/>
    </row>
    <row r="69">
      <c r="A69" s="40">
        <v>3.0</v>
      </c>
      <c r="B69" s="40">
        <f t="shared" si="22"/>
        <v>3.333333333</v>
      </c>
      <c r="C69" s="40">
        <v>3.0</v>
      </c>
      <c r="D69" s="40">
        <v>5.0</v>
      </c>
      <c r="F69" s="40">
        <f t="shared" si="17"/>
        <v>3</v>
      </c>
      <c r="G69" s="40">
        <v>4.0</v>
      </c>
      <c r="I69" s="40">
        <f t="shared" si="18"/>
        <v>3</v>
      </c>
      <c r="J69" s="40">
        <v>4.0</v>
      </c>
      <c r="L69" s="40">
        <f t="shared" si="19"/>
        <v>3</v>
      </c>
      <c r="M69" s="40">
        <v>4.0</v>
      </c>
      <c r="O69" s="40">
        <f t="shared" si="20"/>
        <v>3</v>
      </c>
      <c r="P69" s="40">
        <v>2.0</v>
      </c>
      <c r="R69" s="40" t="str">
        <f t="shared" si="21"/>
        <v/>
      </c>
      <c r="S69" s="40">
        <v>1.0</v>
      </c>
      <c r="AC69" s="40"/>
      <c r="AD69" s="40"/>
      <c r="AE69" s="40"/>
      <c r="AF69" s="40"/>
      <c r="AG69" s="40"/>
      <c r="AH69" s="40"/>
      <c r="AI69" s="40"/>
      <c r="AJ69" s="40"/>
      <c r="AK69" s="40"/>
      <c r="AL69" s="40"/>
      <c r="AM69" s="40"/>
      <c r="AN69" s="40"/>
      <c r="AO69" s="40"/>
    </row>
    <row r="70">
      <c r="A70" s="40">
        <v>4.0</v>
      </c>
      <c r="B70" s="40">
        <f t="shared" si="22"/>
        <v>2.166666667</v>
      </c>
      <c r="C70" s="40">
        <v>4.0</v>
      </c>
      <c r="D70" s="40">
        <v>1.0</v>
      </c>
      <c r="F70" s="40">
        <f t="shared" si="17"/>
        <v>4</v>
      </c>
      <c r="G70" s="40">
        <v>3.0</v>
      </c>
      <c r="I70" s="40">
        <f t="shared" si="18"/>
        <v>4</v>
      </c>
      <c r="J70" s="40">
        <v>1.0</v>
      </c>
      <c r="L70" s="40">
        <f t="shared" si="19"/>
        <v>4</v>
      </c>
      <c r="M70" s="40">
        <v>3.0</v>
      </c>
      <c r="O70" s="40">
        <f t="shared" si="20"/>
        <v>4</v>
      </c>
      <c r="P70" s="40">
        <v>1.0</v>
      </c>
      <c r="R70" s="40" t="str">
        <f t="shared" si="21"/>
        <v/>
      </c>
      <c r="S70" s="40">
        <v>4.0</v>
      </c>
      <c r="AC70" s="40"/>
      <c r="AD70" s="40"/>
      <c r="AE70" s="40"/>
      <c r="AF70" s="40"/>
      <c r="AG70" s="40"/>
      <c r="AH70" s="40"/>
      <c r="AI70" s="40"/>
      <c r="AJ70" s="40"/>
      <c r="AK70" s="40"/>
      <c r="AL70" s="40"/>
      <c r="AM70" s="40"/>
      <c r="AN70" s="40"/>
      <c r="AO70" s="40"/>
    </row>
    <row r="71">
      <c r="A71" s="40">
        <v>2.0</v>
      </c>
      <c r="B71" s="40">
        <f t="shared" si="22"/>
        <v>2.5</v>
      </c>
      <c r="C71" s="40">
        <v>2.0</v>
      </c>
      <c r="D71" s="40">
        <v>3.0</v>
      </c>
      <c r="F71" s="40">
        <f t="shared" si="17"/>
        <v>2</v>
      </c>
      <c r="G71" s="40">
        <v>2.0</v>
      </c>
      <c r="I71" s="40">
        <f t="shared" si="18"/>
        <v>2</v>
      </c>
      <c r="J71" s="40">
        <v>2.0</v>
      </c>
      <c r="L71" s="40">
        <f t="shared" si="19"/>
        <v>2</v>
      </c>
      <c r="M71" s="40">
        <v>2.0</v>
      </c>
      <c r="O71" s="40">
        <f t="shared" si="20"/>
        <v>2</v>
      </c>
      <c r="P71" s="40">
        <v>3.0</v>
      </c>
      <c r="R71" s="40" t="str">
        <f t="shared" si="21"/>
        <v/>
      </c>
      <c r="S71" s="40">
        <v>3.0</v>
      </c>
      <c r="AC71" s="40"/>
      <c r="AD71" s="40"/>
      <c r="AE71" s="40"/>
      <c r="AF71" s="40"/>
      <c r="AG71" s="40"/>
      <c r="AH71" s="40"/>
      <c r="AI71" s="40"/>
      <c r="AJ71" s="40"/>
      <c r="AK71" s="40"/>
      <c r="AL71" s="40"/>
      <c r="AM71" s="40"/>
      <c r="AN71" s="40"/>
      <c r="AO71" s="40"/>
    </row>
    <row r="72">
      <c r="A72" s="40">
        <v>1.0</v>
      </c>
      <c r="B72" s="40">
        <f t="shared" si="22"/>
        <v>2.666666667</v>
      </c>
      <c r="C72" s="40">
        <v>1.0</v>
      </c>
      <c r="D72" s="40">
        <v>2.0</v>
      </c>
      <c r="F72" s="40">
        <f t="shared" si="17"/>
        <v>1</v>
      </c>
      <c r="G72" s="40">
        <v>1.0</v>
      </c>
      <c r="I72" s="40">
        <f t="shared" si="18"/>
        <v>1</v>
      </c>
      <c r="J72" s="40">
        <v>3.0</v>
      </c>
      <c r="L72" s="40">
        <f t="shared" si="19"/>
        <v>1</v>
      </c>
      <c r="M72" s="40">
        <v>1.0</v>
      </c>
      <c r="O72" s="40">
        <f t="shared" si="20"/>
        <v>1</v>
      </c>
      <c r="P72" s="40">
        <v>4.0</v>
      </c>
      <c r="R72" s="40" t="str">
        <f t="shared" si="21"/>
        <v/>
      </c>
      <c r="S72" s="40">
        <v>5.0</v>
      </c>
      <c r="AC72" s="40"/>
      <c r="AD72" s="40"/>
      <c r="AE72" s="40"/>
      <c r="AF72" s="40"/>
      <c r="AG72" s="40"/>
      <c r="AH72" s="40"/>
      <c r="AI72" s="40"/>
      <c r="AJ72" s="40"/>
      <c r="AK72" s="40"/>
      <c r="AL72" s="40"/>
      <c r="AM72" s="40"/>
      <c r="AN72" s="40"/>
      <c r="AO72" s="40"/>
    </row>
    <row r="73">
      <c r="B73" s="53">
        <f>RSQ(A68:A72,B68:B72)</f>
        <v>0.3056603774</v>
      </c>
      <c r="D73" s="53">
        <f>RSQ(C68:C72,D68:D72)</f>
        <v>0.04</v>
      </c>
      <c r="G73" s="53">
        <f>RSQ(F68:F72,G68:G72)</f>
        <v>0.81</v>
      </c>
      <c r="J73" s="53">
        <f>RSQ(I68:I72,J68:J72)</f>
        <v>0.09</v>
      </c>
      <c r="M73" s="53">
        <f>RSQ(L68:L72,M68:M72)</f>
        <v>0.81</v>
      </c>
      <c r="P73" s="53">
        <f>RSQ(O68:O72,P68:P72)</f>
        <v>0</v>
      </c>
      <c r="S73" s="53" t="str">
        <f>RSQ(R68:R72,S68:S72)</f>
        <v>#N/A</v>
      </c>
      <c r="AC73" s="53"/>
      <c r="AD73" s="53"/>
      <c r="AE73" s="53"/>
      <c r="AF73" s="53"/>
      <c r="AG73" s="53"/>
      <c r="AH73" s="53"/>
      <c r="AI73" s="53"/>
      <c r="AJ73" s="53"/>
      <c r="AK73" s="53"/>
      <c r="AL73" s="53"/>
      <c r="AM73" s="53"/>
      <c r="AN73" s="53"/>
      <c r="AO73" s="53"/>
    </row>
    <row r="74">
      <c r="A74" s="54"/>
      <c r="B74" s="54"/>
      <c r="C74" s="54" t="s">
        <v>285</v>
      </c>
      <c r="D74" s="55">
        <f>AVERAGE(D73,G73,J73,M73,P73,AP148,AS148)</f>
        <v>0.35</v>
      </c>
    </row>
    <row r="76">
      <c r="A76" s="52"/>
      <c r="B76" s="52"/>
      <c r="C76" s="52" t="s">
        <v>289</v>
      </c>
      <c r="F76" s="52" t="str">
        <f t="shared" ref="F76:F81" si="23">C76</f>
        <v>Checker Data</v>
      </c>
      <c r="I76" s="52" t="str">
        <f t="shared" ref="I76:I81" si="24">F76</f>
        <v>Checker Data</v>
      </c>
      <c r="L76" s="52" t="str">
        <f t="shared" ref="L76:L81" si="25">I76</f>
        <v>Checker Data</v>
      </c>
      <c r="O76" s="52" t="str">
        <f t="shared" ref="O76:O81" si="26">L76</f>
        <v>Checker Data</v>
      </c>
      <c r="R76" s="52" t="str">
        <f t="shared" ref="R76:R81" si="27">AU151</f>
        <v/>
      </c>
      <c r="AC76" s="52"/>
      <c r="AD76" s="52"/>
      <c r="AE76" s="52"/>
      <c r="AF76" s="52"/>
      <c r="AG76" s="52"/>
      <c r="AH76" s="52"/>
      <c r="AI76" s="52"/>
      <c r="AJ76" s="52"/>
      <c r="AK76" s="52"/>
      <c r="AL76" s="52"/>
      <c r="AM76" s="52"/>
      <c r="AN76" s="52"/>
      <c r="AO76" s="52"/>
    </row>
    <row r="77">
      <c r="A77" s="40">
        <v>5.0</v>
      </c>
      <c r="B77" s="40">
        <f t="shared" ref="B77:B81" si="28">average(D77,G77,J77,M77,P77,AP152,AS152,AV152,S77)</f>
        <v>3.5</v>
      </c>
      <c r="C77" s="40">
        <v>5.0</v>
      </c>
      <c r="D77" s="40">
        <v>3.0</v>
      </c>
      <c r="F77" s="40">
        <f t="shared" si="23"/>
        <v>5</v>
      </c>
      <c r="G77" s="40">
        <v>5.0</v>
      </c>
      <c r="I77" s="40">
        <f t="shared" si="24"/>
        <v>5</v>
      </c>
      <c r="J77" s="40">
        <v>5.0</v>
      </c>
      <c r="L77" s="40">
        <f t="shared" si="25"/>
        <v>5</v>
      </c>
      <c r="M77" s="40">
        <v>5.0</v>
      </c>
      <c r="O77" s="40">
        <f t="shared" si="26"/>
        <v>5</v>
      </c>
      <c r="P77" s="40">
        <v>1.0</v>
      </c>
      <c r="R77" s="40" t="str">
        <f t="shared" si="27"/>
        <v/>
      </c>
      <c r="S77" s="40">
        <v>2.0</v>
      </c>
      <c r="AC77" s="40"/>
      <c r="AD77" s="40"/>
      <c r="AE77" s="40"/>
      <c r="AF77" s="40"/>
      <c r="AG77" s="40"/>
      <c r="AH77" s="40"/>
      <c r="AI77" s="40"/>
      <c r="AJ77" s="40"/>
      <c r="AK77" s="40"/>
      <c r="AL77" s="40"/>
      <c r="AM77" s="40"/>
      <c r="AN77" s="40"/>
      <c r="AO77" s="40"/>
    </row>
    <row r="78">
      <c r="A78" s="40">
        <v>3.0</v>
      </c>
      <c r="B78" s="40">
        <f t="shared" si="28"/>
        <v>2.666666667</v>
      </c>
      <c r="C78" s="40">
        <v>3.0</v>
      </c>
      <c r="D78" s="40">
        <v>1.0</v>
      </c>
      <c r="F78" s="40">
        <f t="shared" si="23"/>
        <v>3</v>
      </c>
      <c r="G78" s="40">
        <v>4.0</v>
      </c>
      <c r="I78" s="40">
        <f t="shared" si="24"/>
        <v>3</v>
      </c>
      <c r="J78" s="40">
        <v>4.0</v>
      </c>
      <c r="L78" s="40">
        <f t="shared" si="25"/>
        <v>3</v>
      </c>
      <c r="M78" s="40">
        <v>4.0</v>
      </c>
      <c r="O78" s="40">
        <f t="shared" si="26"/>
        <v>3</v>
      </c>
      <c r="P78" s="40">
        <v>2.0</v>
      </c>
      <c r="R78" s="40" t="str">
        <f t="shared" si="27"/>
        <v/>
      </c>
      <c r="S78" s="40">
        <v>1.0</v>
      </c>
      <c r="AC78" s="40"/>
      <c r="AD78" s="40"/>
      <c r="AE78" s="40"/>
      <c r="AF78" s="40"/>
      <c r="AG78" s="40"/>
      <c r="AH78" s="40"/>
      <c r="AI78" s="40"/>
      <c r="AJ78" s="40"/>
      <c r="AK78" s="40"/>
      <c r="AL78" s="40"/>
      <c r="AM78" s="40"/>
      <c r="AN78" s="40"/>
      <c r="AO78" s="40"/>
    </row>
    <row r="79">
      <c r="A79" s="40">
        <v>4.0</v>
      </c>
      <c r="B79" s="40">
        <f t="shared" si="28"/>
        <v>2.833333333</v>
      </c>
      <c r="C79" s="40">
        <v>4.0</v>
      </c>
      <c r="D79" s="40">
        <v>2.0</v>
      </c>
      <c r="F79" s="40">
        <f t="shared" si="23"/>
        <v>4</v>
      </c>
      <c r="G79" s="40">
        <v>3.0</v>
      </c>
      <c r="I79" s="40">
        <f t="shared" si="24"/>
        <v>4</v>
      </c>
      <c r="J79" s="40">
        <v>3.0</v>
      </c>
      <c r="L79" s="40">
        <f t="shared" si="25"/>
        <v>4</v>
      </c>
      <c r="M79" s="40">
        <v>3.0</v>
      </c>
      <c r="O79" s="40">
        <f t="shared" si="26"/>
        <v>4</v>
      </c>
      <c r="P79" s="40">
        <v>3.0</v>
      </c>
      <c r="R79" s="40" t="str">
        <f t="shared" si="27"/>
        <v/>
      </c>
      <c r="S79" s="40">
        <v>3.0</v>
      </c>
      <c r="AC79" s="40"/>
      <c r="AD79" s="40"/>
      <c r="AE79" s="40"/>
      <c r="AF79" s="40"/>
      <c r="AG79" s="40"/>
      <c r="AH79" s="40"/>
      <c r="AI79" s="40"/>
      <c r="AJ79" s="40"/>
      <c r="AK79" s="40"/>
      <c r="AL79" s="40"/>
      <c r="AM79" s="40"/>
      <c r="AN79" s="40"/>
      <c r="AO79" s="40"/>
    </row>
    <row r="80">
      <c r="A80" s="40">
        <v>2.0</v>
      </c>
      <c r="B80" s="40">
        <f t="shared" si="28"/>
        <v>3</v>
      </c>
      <c r="C80" s="40">
        <v>2.0</v>
      </c>
      <c r="D80" s="40">
        <v>4.0</v>
      </c>
      <c r="F80" s="40">
        <f t="shared" si="23"/>
        <v>2</v>
      </c>
      <c r="G80" s="40">
        <v>2.0</v>
      </c>
      <c r="I80" s="40">
        <f t="shared" si="24"/>
        <v>2</v>
      </c>
      <c r="J80" s="40">
        <v>2.0</v>
      </c>
      <c r="L80" s="40">
        <f t="shared" si="25"/>
        <v>2</v>
      </c>
      <c r="M80" s="40">
        <v>2.0</v>
      </c>
      <c r="O80" s="40">
        <f t="shared" si="26"/>
        <v>2</v>
      </c>
      <c r="P80" s="40">
        <v>4.0</v>
      </c>
      <c r="R80" s="40" t="str">
        <f t="shared" si="27"/>
        <v/>
      </c>
      <c r="S80" s="40">
        <v>4.0</v>
      </c>
      <c r="AC80" s="40"/>
      <c r="AD80" s="40"/>
      <c r="AE80" s="40"/>
      <c r="AF80" s="40"/>
      <c r="AG80" s="40"/>
      <c r="AH80" s="40"/>
      <c r="AI80" s="40"/>
      <c r="AJ80" s="40"/>
      <c r="AK80" s="40"/>
      <c r="AL80" s="40"/>
      <c r="AM80" s="40"/>
      <c r="AN80" s="40"/>
      <c r="AO80" s="40"/>
    </row>
    <row r="81">
      <c r="A81" s="40">
        <v>1.0</v>
      </c>
      <c r="B81" s="40">
        <f t="shared" si="28"/>
        <v>3</v>
      </c>
      <c r="C81" s="40">
        <v>1.0</v>
      </c>
      <c r="D81" s="40">
        <v>5.0</v>
      </c>
      <c r="F81" s="40">
        <f t="shared" si="23"/>
        <v>1</v>
      </c>
      <c r="G81" s="40">
        <v>1.0</v>
      </c>
      <c r="I81" s="40">
        <f t="shared" si="24"/>
        <v>1</v>
      </c>
      <c r="J81" s="40">
        <v>1.0</v>
      </c>
      <c r="L81" s="40">
        <f t="shared" si="25"/>
        <v>1</v>
      </c>
      <c r="M81" s="40">
        <v>1.0</v>
      </c>
      <c r="O81" s="40">
        <f t="shared" si="26"/>
        <v>1</v>
      </c>
      <c r="P81" s="40">
        <v>5.0</v>
      </c>
      <c r="R81" s="40" t="str">
        <f t="shared" si="27"/>
        <v/>
      </c>
      <c r="S81" s="40">
        <v>5.0</v>
      </c>
      <c r="AC81" s="40"/>
      <c r="AD81" s="40"/>
      <c r="AE81" s="40"/>
      <c r="AF81" s="40"/>
      <c r="AG81" s="40"/>
      <c r="AH81" s="40"/>
      <c r="AI81" s="40"/>
      <c r="AJ81" s="40"/>
      <c r="AK81" s="40"/>
      <c r="AL81" s="40"/>
      <c r="AM81" s="40"/>
      <c r="AN81" s="40"/>
      <c r="AO81" s="40"/>
    </row>
    <row r="82">
      <c r="B82" s="53">
        <f>RSQ(A77:A81,B77:B81)</f>
        <v>0.1785714286</v>
      </c>
      <c r="D82" s="53">
        <f>RSQ(C77:C81,D77:D81)</f>
        <v>0.36</v>
      </c>
      <c r="G82" s="53">
        <f>RSQ(F77:F81,G77:G81)</f>
        <v>0.81</v>
      </c>
      <c r="J82" s="53">
        <f>RSQ(I77:I81,J77:J81)</f>
        <v>0.81</v>
      </c>
      <c r="M82" s="53">
        <f>RSQ(L77:L81,M77:M81)</f>
        <v>0.81</v>
      </c>
      <c r="P82" s="53">
        <f>RSQ(O77:O81,P77:P81)</f>
        <v>0.81</v>
      </c>
      <c r="S82" s="53" t="str">
        <f>RSQ(R77:R81,S77:S81)</f>
        <v>#N/A</v>
      </c>
      <c r="AC82" s="53"/>
      <c r="AD82" s="53"/>
      <c r="AE82" s="53"/>
      <c r="AF82" s="53"/>
      <c r="AG82" s="53"/>
      <c r="AH82" s="53"/>
      <c r="AI82" s="53"/>
      <c r="AJ82" s="53"/>
      <c r="AK82" s="53"/>
      <c r="AL82" s="53"/>
      <c r="AM82" s="53"/>
      <c r="AN82" s="53"/>
      <c r="AO82" s="53"/>
    </row>
    <row r="83">
      <c r="A83" s="54"/>
      <c r="B83" s="54"/>
      <c r="C83" s="54" t="s">
        <v>285</v>
      </c>
      <c r="D83" s="55">
        <f>AVERAGE(D82,G82,J82,M82,P82,AP157,AS157)</f>
        <v>0.72</v>
      </c>
    </row>
    <row r="86">
      <c r="A86" s="48"/>
      <c r="B86" s="48"/>
      <c r="C86" s="48" t="s">
        <v>292</v>
      </c>
    </row>
    <row r="88">
      <c r="A88" s="52"/>
      <c r="B88" s="52"/>
      <c r="C88" s="52" t="s">
        <v>283</v>
      </c>
      <c r="F88" s="52" t="s">
        <v>283</v>
      </c>
      <c r="I88" s="52" t="s">
        <v>283</v>
      </c>
      <c r="L88" s="52" t="s">
        <v>283</v>
      </c>
      <c r="O88" s="52" t="s">
        <v>283</v>
      </c>
      <c r="R88" s="52" t="s">
        <v>283</v>
      </c>
      <c r="U88" s="52" t="s">
        <v>283</v>
      </c>
      <c r="X88" s="52" t="s">
        <v>283</v>
      </c>
      <c r="AA88" s="52" t="s">
        <v>283</v>
      </c>
      <c r="AC88" s="52"/>
      <c r="AD88" s="52" t="s">
        <v>283</v>
      </c>
      <c r="AG88" s="52" t="s">
        <v>283</v>
      </c>
      <c r="AJ88" s="52" t="s">
        <v>283</v>
      </c>
      <c r="AL88" s="52"/>
      <c r="AM88" s="52" t="s">
        <v>283</v>
      </c>
      <c r="AO88" s="52"/>
    </row>
    <row r="89">
      <c r="A89" s="40">
        <v>5.0</v>
      </c>
      <c r="B89" s="40">
        <f t="shared" ref="B89:B93" si="29">average(D89,G89,J89,M89,P89,S89,V89,Y89,AB89)</f>
        <v>2.555555556</v>
      </c>
      <c r="C89" s="40">
        <v>5.0</v>
      </c>
      <c r="D89" s="40">
        <v>3.0</v>
      </c>
      <c r="F89" s="40">
        <v>5.0</v>
      </c>
      <c r="G89" s="40">
        <v>1.0</v>
      </c>
      <c r="I89" s="40">
        <v>5.0</v>
      </c>
      <c r="J89" s="40">
        <v>2.0</v>
      </c>
      <c r="L89" s="40">
        <v>5.0</v>
      </c>
      <c r="M89" s="40">
        <v>1.0</v>
      </c>
      <c r="O89" s="40">
        <v>5.0</v>
      </c>
      <c r="P89" s="40">
        <v>2.0</v>
      </c>
      <c r="R89" s="40">
        <v>5.0</v>
      </c>
      <c r="S89" s="40">
        <v>3.0</v>
      </c>
      <c r="U89" s="40">
        <v>5.0</v>
      </c>
      <c r="V89" s="40">
        <v>5.0</v>
      </c>
      <c r="X89" s="40">
        <v>5.0</v>
      </c>
      <c r="Y89" s="40">
        <v>3.0</v>
      </c>
      <c r="AA89" s="40">
        <v>5.0</v>
      </c>
      <c r="AB89" s="40">
        <v>3.0</v>
      </c>
      <c r="AC89" s="40"/>
      <c r="AD89" s="40">
        <v>5.0</v>
      </c>
      <c r="AE89" s="40">
        <v>4.0</v>
      </c>
      <c r="AG89" s="40">
        <v>5.0</v>
      </c>
      <c r="AH89" s="40">
        <v>4.0</v>
      </c>
      <c r="AJ89" s="40">
        <v>5.0</v>
      </c>
      <c r="AK89" s="40">
        <v>5.0</v>
      </c>
      <c r="AL89" s="40"/>
      <c r="AM89" s="40">
        <v>5.0</v>
      </c>
      <c r="AN89" s="40">
        <v>3.0</v>
      </c>
      <c r="AO89" s="40"/>
    </row>
    <row r="90">
      <c r="A90" s="40">
        <v>3.0</v>
      </c>
      <c r="B90" s="40">
        <f t="shared" si="29"/>
        <v>3.666666667</v>
      </c>
      <c r="C90" s="40">
        <v>4.0</v>
      </c>
      <c r="D90" s="40">
        <v>4.0</v>
      </c>
      <c r="F90" s="40">
        <v>4.0</v>
      </c>
      <c r="G90" s="40">
        <v>4.0</v>
      </c>
      <c r="I90" s="40">
        <v>4.0</v>
      </c>
      <c r="J90" s="40">
        <v>5.0</v>
      </c>
      <c r="L90" s="40">
        <v>4.0</v>
      </c>
      <c r="M90" s="40">
        <v>3.0</v>
      </c>
      <c r="O90" s="40">
        <v>4.0</v>
      </c>
      <c r="P90" s="40">
        <v>5.0</v>
      </c>
      <c r="R90" s="40">
        <v>4.0</v>
      </c>
      <c r="S90" s="40">
        <v>1.0</v>
      </c>
      <c r="U90" s="40">
        <v>4.0</v>
      </c>
      <c r="V90" s="40">
        <v>4.0</v>
      </c>
      <c r="X90" s="40">
        <v>4.0</v>
      </c>
      <c r="Y90" s="40">
        <v>2.0</v>
      </c>
      <c r="AA90" s="40">
        <v>4.0</v>
      </c>
      <c r="AB90" s="40">
        <v>5.0</v>
      </c>
      <c r="AC90" s="40"/>
      <c r="AD90" s="40">
        <v>4.0</v>
      </c>
      <c r="AE90" s="40">
        <v>5.0</v>
      </c>
      <c r="AG90" s="40">
        <v>4.0</v>
      </c>
      <c r="AH90" s="40">
        <v>5.0</v>
      </c>
      <c r="AJ90" s="40">
        <v>4.0</v>
      </c>
      <c r="AK90" s="40">
        <v>1.0</v>
      </c>
      <c r="AL90" s="40"/>
      <c r="AM90" s="40">
        <v>4.0</v>
      </c>
      <c r="AN90" s="40">
        <v>5.0</v>
      </c>
      <c r="AO90" s="40"/>
    </row>
    <row r="91">
      <c r="A91" s="40">
        <v>4.0</v>
      </c>
      <c r="B91" s="40">
        <f t="shared" si="29"/>
        <v>3.222222222</v>
      </c>
      <c r="C91" s="40">
        <v>3.0</v>
      </c>
      <c r="D91" s="40">
        <v>5.0</v>
      </c>
      <c r="F91" s="40">
        <v>3.0</v>
      </c>
      <c r="G91" s="40">
        <v>3.0</v>
      </c>
      <c r="I91" s="40">
        <v>3.0</v>
      </c>
      <c r="J91" s="40">
        <v>4.0</v>
      </c>
      <c r="L91" s="40">
        <v>3.0</v>
      </c>
      <c r="M91" s="40">
        <v>4.0</v>
      </c>
      <c r="O91" s="40">
        <v>3.0</v>
      </c>
      <c r="P91" s="40">
        <v>3.0</v>
      </c>
      <c r="R91" s="40">
        <v>3.0</v>
      </c>
      <c r="S91" s="40">
        <v>2.0</v>
      </c>
      <c r="U91" s="40">
        <v>3.0</v>
      </c>
      <c r="V91" s="40">
        <v>3.0</v>
      </c>
      <c r="X91" s="40">
        <v>3.0</v>
      </c>
      <c r="Y91" s="40">
        <v>1.0</v>
      </c>
      <c r="AA91" s="40">
        <v>3.0</v>
      </c>
      <c r="AB91" s="40">
        <v>4.0</v>
      </c>
      <c r="AC91" s="40"/>
      <c r="AD91" s="40">
        <v>3.0</v>
      </c>
      <c r="AE91" s="40">
        <v>3.0</v>
      </c>
      <c r="AG91" s="40">
        <v>3.0</v>
      </c>
      <c r="AH91" s="40">
        <v>3.0</v>
      </c>
      <c r="AJ91" s="40">
        <v>3.0</v>
      </c>
      <c r="AK91" s="40">
        <v>4.0</v>
      </c>
      <c r="AL91" s="40"/>
      <c r="AM91" s="40">
        <v>3.0</v>
      </c>
      <c r="AN91" s="40">
        <v>1.0</v>
      </c>
      <c r="AO91" s="40"/>
    </row>
    <row r="92">
      <c r="A92" s="40">
        <v>2.0</v>
      </c>
      <c r="B92" s="40">
        <f t="shared" si="29"/>
        <v>3</v>
      </c>
      <c r="C92" s="40">
        <v>2.0</v>
      </c>
      <c r="D92" s="40">
        <v>1.0</v>
      </c>
      <c r="F92" s="40">
        <v>2.0</v>
      </c>
      <c r="G92" s="40">
        <v>2.0</v>
      </c>
      <c r="I92" s="40">
        <v>2.0</v>
      </c>
      <c r="J92" s="40">
        <v>3.0</v>
      </c>
      <c r="L92" s="40">
        <v>2.0</v>
      </c>
      <c r="M92" s="40">
        <v>5.0</v>
      </c>
      <c r="O92" s="40">
        <v>2.0</v>
      </c>
      <c r="P92" s="40">
        <v>4.0</v>
      </c>
      <c r="R92" s="40">
        <v>2.0</v>
      </c>
      <c r="S92" s="40">
        <v>4.0</v>
      </c>
      <c r="U92" s="40">
        <v>2.0</v>
      </c>
      <c r="V92" s="40">
        <v>2.0</v>
      </c>
      <c r="X92" s="40">
        <v>2.0</v>
      </c>
      <c r="Y92" s="40">
        <v>4.0</v>
      </c>
      <c r="AA92" s="40">
        <v>2.0</v>
      </c>
      <c r="AB92" s="40">
        <v>2.0</v>
      </c>
      <c r="AC92" s="40"/>
      <c r="AD92" s="40">
        <v>2.0</v>
      </c>
      <c r="AE92" s="40">
        <v>2.0</v>
      </c>
      <c r="AG92" s="40">
        <v>2.0</v>
      </c>
      <c r="AH92" s="40">
        <v>2.0</v>
      </c>
      <c r="AJ92" s="40">
        <v>2.0</v>
      </c>
      <c r="AK92" s="40">
        <v>2.0</v>
      </c>
      <c r="AL92" s="40"/>
      <c r="AM92" s="40">
        <v>2.0</v>
      </c>
      <c r="AN92" s="40">
        <v>2.0</v>
      </c>
      <c r="AO92" s="40"/>
    </row>
    <row r="93">
      <c r="A93" s="40">
        <v>1.0</v>
      </c>
      <c r="B93" s="40">
        <f t="shared" si="29"/>
        <v>2.444444444</v>
      </c>
      <c r="C93" s="40">
        <v>1.0</v>
      </c>
      <c r="D93" s="40">
        <v>2.0</v>
      </c>
      <c r="F93" s="40">
        <v>1.0</v>
      </c>
      <c r="G93" s="40">
        <v>4.0</v>
      </c>
      <c r="I93" s="40">
        <v>1.0</v>
      </c>
      <c r="J93" s="40">
        <v>1.0</v>
      </c>
      <c r="L93" s="40">
        <v>1.0</v>
      </c>
      <c r="M93" s="40">
        <v>2.0</v>
      </c>
      <c r="O93" s="40">
        <v>1.0</v>
      </c>
      <c r="P93" s="40">
        <v>1.0</v>
      </c>
      <c r="R93" s="40">
        <v>1.0</v>
      </c>
      <c r="S93" s="40">
        <v>5.0</v>
      </c>
      <c r="U93" s="40">
        <v>1.0</v>
      </c>
      <c r="V93" s="40">
        <v>1.0</v>
      </c>
      <c r="X93" s="40">
        <v>1.0</v>
      </c>
      <c r="Y93" s="40">
        <v>5.0</v>
      </c>
      <c r="AA93" s="40">
        <v>1.0</v>
      </c>
      <c r="AB93" s="40">
        <v>1.0</v>
      </c>
      <c r="AC93" s="40"/>
      <c r="AD93" s="40">
        <v>1.0</v>
      </c>
      <c r="AE93" s="40">
        <v>1.0</v>
      </c>
      <c r="AG93" s="40">
        <v>1.0</v>
      </c>
      <c r="AH93" s="40">
        <v>1.0</v>
      </c>
      <c r="AJ93" s="40">
        <v>1.0</v>
      </c>
      <c r="AK93" s="40">
        <v>3.0</v>
      </c>
      <c r="AL93" s="40"/>
      <c r="AM93" s="40">
        <v>1.0</v>
      </c>
      <c r="AN93" s="40">
        <v>4.0</v>
      </c>
      <c r="AO93" s="40"/>
    </row>
    <row r="94">
      <c r="B94" s="53">
        <f>RSQ(A89:A93,B89:B93)</f>
        <v>0.0198019802</v>
      </c>
      <c r="D94" s="53">
        <f>RSQ(C89:C93,D89:D93)</f>
        <v>0.25</v>
      </c>
      <c r="G94" s="53">
        <f>RSQ(F89:F93,G89:G93)</f>
        <v>0.2352941176</v>
      </c>
      <c r="J94" s="53">
        <f>RSQ(I89:I93,J89:J93)</f>
        <v>0.16</v>
      </c>
      <c r="M94" s="53">
        <f>RSQ(L89:L93,M89:M93)</f>
        <v>0.16</v>
      </c>
      <c r="P94" s="53">
        <f>RSQ(O89:O93,P89:P93)</f>
        <v>0.09</v>
      </c>
      <c r="S94" s="53">
        <f>RSQ(R89:R93,S89:S93)</f>
        <v>0.49</v>
      </c>
      <c r="V94" s="53">
        <f>RSQ(U89:U93,V89:V93)</f>
        <v>1</v>
      </c>
      <c r="Y94" s="53">
        <f>RSQ(X89:X93,Y89:Y93)</f>
        <v>0.36</v>
      </c>
      <c r="AB94" s="53">
        <f>RSQ(AA89:AA93,AB89:AB93)</f>
        <v>0.49</v>
      </c>
      <c r="AC94" s="53"/>
      <c r="AE94" s="53">
        <f>RSQ(AD89:AD93,AE89:AE93)</f>
        <v>0.81</v>
      </c>
      <c r="AH94" s="53">
        <f>RSQ(AG89:AG93,AH89:AH93)</f>
        <v>0.81</v>
      </c>
      <c r="AK94" s="53">
        <f>RSQ(AJ89:AJ93,AK89:AK93)</f>
        <v>0.09</v>
      </c>
      <c r="AL94" s="53"/>
      <c r="AN94" s="53">
        <f>RSQ(AM89:AM93,AN89:AN93)</f>
        <v>0.01</v>
      </c>
      <c r="AO94" s="53"/>
    </row>
    <row r="95">
      <c r="A95" s="54"/>
      <c r="B95" s="54"/>
      <c r="C95" s="54" t="s">
        <v>285</v>
      </c>
      <c r="D95" s="55">
        <f>AVERAGE(D94,G94,J94,M94,P94,S94,V94,Y94,AB94,AE94,AH94,AK94,AN94)</f>
        <v>0.3811764706</v>
      </c>
    </row>
    <row r="97">
      <c r="A97" s="52"/>
      <c r="B97" s="52"/>
      <c r="C97" s="52" t="s">
        <v>286</v>
      </c>
      <c r="F97" s="52" t="str">
        <f>C97</f>
        <v>Wheel data 2</v>
      </c>
      <c r="I97" s="52" t="str">
        <f>F97</f>
        <v>Wheel data 2</v>
      </c>
      <c r="L97" s="52" t="str">
        <f>I97</f>
        <v>Wheel data 2</v>
      </c>
      <c r="O97" s="52" t="str">
        <f>L97</f>
        <v>Wheel data 2</v>
      </c>
      <c r="R97" s="52" t="str">
        <f>O97</f>
        <v>Wheel data 2</v>
      </c>
      <c r="U97" s="52" t="str">
        <f>R97</f>
        <v>Wheel data 2</v>
      </c>
      <c r="X97" s="52" t="str">
        <f>U97</f>
        <v>Wheel data 2</v>
      </c>
      <c r="AA97" s="52" t="str">
        <f>X97</f>
        <v>Wheel data 2</v>
      </c>
      <c r="AC97" s="52"/>
      <c r="AD97" s="52" t="str">
        <f>O22</f>
        <v>Wheel data 2</v>
      </c>
      <c r="AG97" s="52" t="str">
        <f>AD97</f>
        <v>Wheel data 2</v>
      </c>
      <c r="AJ97" s="52" t="str">
        <f>AG97</f>
        <v>Wheel data 2</v>
      </c>
      <c r="AL97" s="52"/>
      <c r="AM97" s="52" t="str">
        <f>AJ97</f>
        <v>Wheel data 2</v>
      </c>
      <c r="AO97" s="52"/>
    </row>
    <row r="98">
      <c r="A98" s="40">
        <v>5.0</v>
      </c>
      <c r="B98" s="40">
        <f t="shared" ref="B98:B102" si="30">average(D98,G98,J98,M98,P98,S98,V98,Y98,AB98)</f>
        <v>3.444444444</v>
      </c>
      <c r="C98" s="40">
        <v>5.0</v>
      </c>
      <c r="D98" s="40">
        <v>5.0</v>
      </c>
      <c r="F98" s="40">
        <v>5.0</v>
      </c>
      <c r="G98" s="40">
        <v>5.0</v>
      </c>
      <c r="I98" s="40">
        <v>5.0</v>
      </c>
      <c r="J98" s="40">
        <v>2.0</v>
      </c>
      <c r="L98" s="40">
        <v>5.0</v>
      </c>
      <c r="M98" s="40">
        <v>1.0</v>
      </c>
      <c r="O98" s="40">
        <v>5.0</v>
      </c>
      <c r="P98" s="40">
        <v>3.0</v>
      </c>
      <c r="R98" s="40">
        <v>5.0</v>
      </c>
      <c r="S98" s="40">
        <v>5.0</v>
      </c>
      <c r="U98" s="40">
        <v>5.0</v>
      </c>
      <c r="V98" s="40">
        <v>5.0</v>
      </c>
      <c r="X98" s="40">
        <v>5.0</v>
      </c>
      <c r="Y98" s="40">
        <v>1.0</v>
      </c>
      <c r="AA98" s="40">
        <v>5.0</v>
      </c>
      <c r="AB98" s="40">
        <v>4.0</v>
      </c>
      <c r="AC98" s="40"/>
      <c r="AD98" s="40">
        <v>5.0</v>
      </c>
      <c r="AE98" s="40">
        <v>2.0</v>
      </c>
      <c r="AG98" s="40">
        <v>5.0</v>
      </c>
      <c r="AH98" s="40">
        <v>4.0</v>
      </c>
      <c r="AJ98" s="40">
        <v>5.0</v>
      </c>
      <c r="AK98" s="40">
        <v>3.0</v>
      </c>
      <c r="AL98" s="40"/>
      <c r="AM98" s="40">
        <v>5.0</v>
      </c>
      <c r="AN98" s="40">
        <v>5.0</v>
      </c>
      <c r="AO98" s="40"/>
    </row>
    <row r="99">
      <c r="A99" s="40">
        <v>3.0</v>
      </c>
      <c r="B99" s="40">
        <f t="shared" si="30"/>
        <v>4.222222222</v>
      </c>
      <c r="C99" s="40">
        <v>4.0</v>
      </c>
      <c r="D99" s="40">
        <v>3.0</v>
      </c>
      <c r="F99" s="40">
        <v>4.0</v>
      </c>
      <c r="G99" s="40">
        <v>4.0</v>
      </c>
      <c r="I99" s="40">
        <v>4.0</v>
      </c>
      <c r="J99" s="40">
        <v>5.0</v>
      </c>
      <c r="L99" s="40">
        <v>4.0</v>
      </c>
      <c r="M99" s="40">
        <v>5.0</v>
      </c>
      <c r="O99" s="40">
        <v>4.0</v>
      </c>
      <c r="P99" s="40">
        <v>5.0</v>
      </c>
      <c r="R99" s="40">
        <v>4.0</v>
      </c>
      <c r="S99" s="40">
        <v>4.0</v>
      </c>
      <c r="U99" s="40">
        <v>4.0</v>
      </c>
      <c r="V99" s="40">
        <v>4.0</v>
      </c>
      <c r="X99" s="40">
        <v>4.0</v>
      </c>
      <c r="Y99" s="40">
        <v>3.0</v>
      </c>
      <c r="AA99" s="40">
        <v>4.0</v>
      </c>
      <c r="AB99" s="40">
        <v>5.0</v>
      </c>
      <c r="AC99" s="40"/>
      <c r="AD99" s="40">
        <v>4.0</v>
      </c>
      <c r="AE99" s="40">
        <v>5.0</v>
      </c>
      <c r="AG99" s="40">
        <v>4.0</v>
      </c>
      <c r="AH99" s="40">
        <v>5.0</v>
      </c>
      <c r="AJ99" s="40">
        <v>4.0</v>
      </c>
      <c r="AK99" s="40">
        <v>1.0</v>
      </c>
      <c r="AL99" s="40"/>
      <c r="AM99" s="40">
        <v>4.0</v>
      </c>
      <c r="AN99" s="40">
        <v>4.0</v>
      </c>
      <c r="AO99" s="40"/>
    </row>
    <row r="100">
      <c r="A100" s="40">
        <v>4.0</v>
      </c>
      <c r="B100" s="40">
        <f t="shared" si="30"/>
        <v>2.555555556</v>
      </c>
      <c r="C100" s="40">
        <v>3.0</v>
      </c>
      <c r="D100" s="40">
        <v>4.0</v>
      </c>
      <c r="F100" s="40">
        <v>3.0</v>
      </c>
      <c r="G100" s="40">
        <v>1.0</v>
      </c>
      <c r="I100" s="40">
        <v>3.0</v>
      </c>
      <c r="J100" s="40">
        <v>4.0</v>
      </c>
      <c r="L100" s="40">
        <v>3.0</v>
      </c>
      <c r="M100" s="40">
        <v>4.0</v>
      </c>
      <c r="O100" s="40">
        <v>3.0</v>
      </c>
      <c r="P100" s="40">
        <v>1.0</v>
      </c>
      <c r="R100" s="40">
        <v>3.0</v>
      </c>
      <c r="S100" s="40">
        <v>1.0</v>
      </c>
      <c r="U100" s="40">
        <v>3.0</v>
      </c>
      <c r="V100" s="40">
        <v>3.0</v>
      </c>
      <c r="X100" s="40">
        <v>3.0</v>
      </c>
      <c r="Y100" s="40">
        <v>2.0</v>
      </c>
      <c r="AA100" s="40">
        <v>3.0</v>
      </c>
      <c r="AB100" s="40">
        <v>3.0</v>
      </c>
      <c r="AC100" s="40"/>
      <c r="AD100" s="40">
        <v>3.0</v>
      </c>
      <c r="AE100" s="40">
        <v>1.0</v>
      </c>
      <c r="AG100" s="40">
        <v>3.0</v>
      </c>
      <c r="AH100" s="40">
        <v>3.0</v>
      </c>
      <c r="AJ100" s="40">
        <v>3.0</v>
      </c>
      <c r="AK100" s="40">
        <v>4.0</v>
      </c>
      <c r="AL100" s="40"/>
      <c r="AM100" s="40">
        <v>3.0</v>
      </c>
      <c r="AN100" s="40">
        <v>1.0</v>
      </c>
      <c r="AO100" s="40"/>
    </row>
    <row r="101">
      <c r="A101" s="40">
        <v>2.0</v>
      </c>
      <c r="B101" s="40">
        <f t="shared" si="30"/>
        <v>2.555555556</v>
      </c>
      <c r="C101" s="40">
        <v>2.0</v>
      </c>
      <c r="D101" s="40">
        <v>2.0</v>
      </c>
      <c r="F101" s="40">
        <v>2.0</v>
      </c>
      <c r="G101" s="40">
        <v>3.0</v>
      </c>
      <c r="I101" s="40">
        <v>2.0</v>
      </c>
      <c r="J101" s="40">
        <v>3.0</v>
      </c>
      <c r="L101" s="40">
        <v>2.0</v>
      </c>
      <c r="M101" s="40">
        <v>2.0</v>
      </c>
      <c r="O101" s="40">
        <v>2.0</v>
      </c>
      <c r="P101" s="40">
        <v>2.0</v>
      </c>
      <c r="R101" s="40">
        <v>2.0</v>
      </c>
      <c r="S101" s="40">
        <v>2.0</v>
      </c>
      <c r="U101" s="40">
        <v>2.0</v>
      </c>
      <c r="V101" s="40">
        <v>2.0</v>
      </c>
      <c r="X101" s="40">
        <v>2.0</v>
      </c>
      <c r="Y101" s="40">
        <v>5.0</v>
      </c>
      <c r="AA101" s="40">
        <v>2.0</v>
      </c>
      <c r="AB101" s="40">
        <v>2.0</v>
      </c>
      <c r="AC101" s="40"/>
      <c r="AD101" s="40">
        <v>2.0</v>
      </c>
      <c r="AE101" s="40">
        <v>4.0</v>
      </c>
      <c r="AG101" s="40">
        <v>2.0</v>
      </c>
      <c r="AH101" s="40">
        <v>2.0</v>
      </c>
      <c r="AJ101" s="40">
        <v>2.0</v>
      </c>
      <c r="AK101" s="40">
        <v>2.0</v>
      </c>
      <c r="AL101" s="40"/>
      <c r="AM101" s="40">
        <v>2.0</v>
      </c>
      <c r="AN101" s="40">
        <v>2.0</v>
      </c>
      <c r="AO101" s="40"/>
    </row>
    <row r="102">
      <c r="A102" s="40">
        <v>1.0</v>
      </c>
      <c r="B102" s="40">
        <f t="shared" si="30"/>
        <v>2.222222222</v>
      </c>
      <c r="C102" s="40">
        <v>1.0</v>
      </c>
      <c r="D102" s="40">
        <v>1.0</v>
      </c>
      <c r="F102" s="40">
        <v>1.0</v>
      </c>
      <c r="G102" s="40">
        <v>2.0</v>
      </c>
      <c r="I102" s="40">
        <v>1.0</v>
      </c>
      <c r="J102" s="40">
        <v>1.0</v>
      </c>
      <c r="L102" s="40">
        <v>1.0</v>
      </c>
      <c r="M102" s="40">
        <v>3.0</v>
      </c>
      <c r="O102" s="40">
        <v>1.0</v>
      </c>
      <c r="P102" s="40">
        <v>4.0</v>
      </c>
      <c r="R102" s="40">
        <v>1.0</v>
      </c>
      <c r="S102" s="40">
        <v>3.0</v>
      </c>
      <c r="U102" s="40">
        <v>1.0</v>
      </c>
      <c r="V102" s="40">
        <v>1.0</v>
      </c>
      <c r="X102" s="40">
        <v>1.0</v>
      </c>
      <c r="Y102" s="40">
        <v>4.0</v>
      </c>
      <c r="AA102" s="40">
        <v>1.0</v>
      </c>
      <c r="AB102" s="40">
        <v>1.0</v>
      </c>
      <c r="AC102" s="40"/>
      <c r="AD102" s="40">
        <v>1.0</v>
      </c>
      <c r="AE102" s="40">
        <v>3.0</v>
      </c>
      <c r="AG102" s="40">
        <v>1.0</v>
      </c>
      <c r="AH102" s="40">
        <v>1.0</v>
      </c>
      <c r="AJ102" s="40">
        <v>1.0</v>
      </c>
      <c r="AK102" s="40">
        <v>5.0</v>
      </c>
      <c r="AL102" s="40"/>
      <c r="AM102" s="40">
        <v>1.0</v>
      </c>
      <c r="AN102" s="40">
        <v>3.0</v>
      </c>
      <c r="AO102" s="40"/>
    </row>
    <row r="103">
      <c r="B103" s="53">
        <f>RSQ(A98:A102,B98:B102)</f>
        <v>0.2220183486</v>
      </c>
      <c r="D103" s="53">
        <f>RSQ(C98:C102,D98:D102)</f>
        <v>0.81</v>
      </c>
      <c r="G103" s="53">
        <f>RSQ(F98:F102,G98:G102)</f>
        <v>0.49</v>
      </c>
      <c r="J103" s="53">
        <f>RSQ(I98:I102,J98:J102)</f>
        <v>0.16</v>
      </c>
      <c r="M103" s="53">
        <f>RSQ(L98:L102,M98:M102)</f>
        <v>0.01</v>
      </c>
      <c r="P103" s="53">
        <f>RSQ(O98:O102,P98:P102)</f>
        <v>0.01</v>
      </c>
      <c r="S103" s="53">
        <f>RSQ(R98:R102,S98:S102)</f>
        <v>0.36</v>
      </c>
      <c r="V103" s="53">
        <f>RSQ(U98:U102,V98:V102)</f>
        <v>1</v>
      </c>
      <c r="Y103" s="53">
        <f>RSQ(X98:X102,Y98:Y102)</f>
        <v>0.64</v>
      </c>
      <c r="AB103" s="53">
        <f>RSQ(AA98:AA102,AB98:AB102)</f>
        <v>0.81</v>
      </c>
      <c r="AC103" s="53"/>
      <c r="AE103" s="53">
        <f>RSQ(AD98:AD102,AE98:AE102)</f>
        <v>0.01</v>
      </c>
      <c r="AH103" s="53">
        <f>RSQ(AG98:AG102,AH98:AH102)</f>
        <v>0.81</v>
      </c>
      <c r="AK103" s="53">
        <f>RSQ(AJ98:AJ102,AK98:AK102)</f>
        <v>0.25</v>
      </c>
      <c r="AL103" s="53"/>
      <c r="AN103" s="53">
        <f>RSQ(AM98:AM102,AN98:AN102)</f>
        <v>0.36</v>
      </c>
      <c r="AO103" s="53"/>
    </row>
    <row r="104">
      <c r="A104" s="54"/>
      <c r="B104" s="54"/>
      <c r="C104" s="54" t="s">
        <v>285</v>
      </c>
      <c r="D104" s="55">
        <f>AVERAGE(D103,G103,J103,M103,P103,S103,V103,Y103,AB103,AE103,AH103,AK103,AN103)</f>
        <v>0.44</v>
      </c>
    </row>
    <row r="106">
      <c r="A106" s="52"/>
      <c r="B106" s="52"/>
      <c r="C106" s="52" t="s">
        <v>287</v>
      </c>
      <c r="F106" s="52" t="str">
        <f>C106</f>
        <v>Kings data</v>
      </c>
      <c r="I106" s="52" t="str">
        <f>F106</f>
        <v>Kings data</v>
      </c>
      <c r="L106" s="52" t="str">
        <f>I106</f>
        <v>Kings data</v>
      </c>
      <c r="O106" s="52" t="str">
        <f>L106</f>
        <v>Kings data</v>
      </c>
      <c r="R106" s="52" t="str">
        <f>O106</f>
        <v>Kings data</v>
      </c>
      <c r="U106" s="52" t="str">
        <f>R106</f>
        <v>Kings data</v>
      </c>
      <c r="X106" s="52" t="str">
        <f>U106</f>
        <v>Kings data</v>
      </c>
      <c r="AA106" s="52" t="str">
        <f>X106</f>
        <v>Kings data</v>
      </c>
      <c r="AC106" s="52"/>
      <c r="AD106" s="52" t="str">
        <f>O31</f>
        <v>Kings data</v>
      </c>
      <c r="AG106" s="52" t="str">
        <f>AD106</f>
        <v>Kings data</v>
      </c>
      <c r="AJ106" s="52" t="str">
        <f>AG106</f>
        <v>Kings data</v>
      </c>
      <c r="AL106" s="52"/>
      <c r="AM106" s="52" t="str">
        <f>AJ106</f>
        <v>Kings data</v>
      </c>
      <c r="AO106" s="52"/>
    </row>
    <row r="107">
      <c r="A107" s="40">
        <v>5.0</v>
      </c>
      <c r="B107" s="40">
        <f t="shared" ref="B107:B111" si="31">average(D107,G107,J107,M107,P107,S107,V107,Y107,AB107)</f>
        <v>2.333333333</v>
      </c>
      <c r="C107" s="40">
        <v>5.0</v>
      </c>
      <c r="D107" s="40">
        <v>1.0</v>
      </c>
      <c r="F107" s="40">
        <v>5.0</v>
      </c>
      <c r="G107" s="40">
        <v>1.0</v>
      </c>
      <c r="I107" s="40">
        <v>5.0</v>
      </c>
      <c r="J107" s="40">
        <v>5.0</v>
      </c>
      <c r="L107" s="40">
        <v>5.0</v>
      </c>
      <c r="M107" s="40">
        <v>1.0</v>
      </c>
      <c r="O107" s="40">
        <v>5.0</v>
      </c>
      <c r="P107" s="40">
        <v>1.0</v>
      </c>
      <c r="R107" s="40">
        <v>5.0</v>
      </c>
      <c r="S107" s="40">
        <v>5.0</v>
      </c>
      <c r="U107" s="40">
        <v>5.0</v>
      </c>
      <c r="V107" s="40">
        <v>1.0</v>
      </c>
      <c r="X107" s="40">
        <v>5.0</v>
      </c>
      <c r="Y107" s="40">
        <v>5.0</v>
      </c>
      <c r="AA107" s="40">
        <v>5.0</v>
      </c>
      <c r="AB107" s="40">
        <v>1.0</v>
      </c>
      <c r="AC107" s="40"/>
      <c r="AD107" s="40">
        <v>5.0</v>
      </c>
      <c r="AE107" s="40">
        <v>1.0</v>
      </c>
      <c r="AG107" s="40">
        <v>5.0</v>
      </c>
      <c r="AH107" s="40">
        <v>5.0</v>
      </c>
      <c r="AJ107" s="40">
        <v>5.0</v>
      </c>
      <c r="AK107" s="40">
        <v>3.0</v>
      </c>
      <c r="AL107" s="40"/>
      <c r="AM107" s="40">
        <v>5.0</v>
      </c>
      <c r="AN107" s="40">
        <v>1.0</v>
      </c>
      <c r="AO107" s="40"/>
    </row>
    <row r="108">
      <c r="A108" s="40">
        <v>3.0</v>
      </c>
      <c r="B108" s="40">
        <f t="shared" si="31"/>
        <v>3</v>
      </c>
      <c r="C108" s="40">
        <v>4.0</v>
      </c>
      <c r="D108" s="40">
        <v>5.0</v>
      </c>
      <c r="F108" s="40">
        <v>4.0</v>
      </c>
      <c r="G108" s="40">
        <v>3.0</v>
      </c>
      <c r="I108" s="40">
        <v>4.0</v>
      </c>
      <c r="J108" s="40">
        <v>2.0</v>
      </c>
      <c r="L108" s="40">
        <v>4.0</v>
      </c>
      <c r="M108" s="40">
        <v>3.0</v>
      </c>
      <c r="O108" s="40">
        <v>4.0</v>
      </c>
      <c r="P108" s="40">
        <v>3.0</v>
      </c>
      <c r="R108" s="40">
        <v>4.0</v>
      </c>
      <c r="S108" s="40">
        <v>3.0</v>
      </c>
      <c r="U108" s="40">
        <v>4.0</v>
      </c>
      <c r="V108" s="40">
        <v>3.0</v>
      </c>
      <c r="X108" s="40">
        <v>4.0</v>
      </c>
      <c r="Y108" s="40">
        <v>3.0</v>
      </c>
      <c r="AA108" s="40">
        <v>4.0</v>
      </c>
      <c r="AB108" s="40">
        <v>2.0</v>
      </c>
      <c r="AC108" s="40"/>
      <c r="AD108" s="40">
        <v>4.0</v>
      </c>
      <c r="AE108" s="40">
        <v>5.0</v>
      </c>
      <c r="AG108" s="40">
        <v>4.0</v>
      </c>
      <c r="AH108" s="40">
        <v>3.0</v>
      </c>
      <c r="AJ108" s="40">
        <v>4.0</v>
      </c>
      <c r="AK108" s="40">
        <v>2.0</v>
      </c>
      <c r="AL108" s="40"/>
      <c r="AM108" s="40">
        <v>4.0</v>
      </c>
      <c r="AN108" s="40">
        <v>3.0</v>
      </c>
      <c r="AO108" s="40"/>
    </row>
    <row r="109">
      <c r="A109" s="40">
        <v>4.0</v>
      </c>
      <c r="B109" s="40">
        <f t="shared" si="31"/>
        <v>4.222222222</v>
      </c>
      <c r="C109" s="40">
        <v>3.0</v>
      </c>
      <c r="D109" s="40">
        <v>4.0</v>
      </c>
      <c r="F109" s="40">
        <v>3.0</v>
      </c>
      <c r="G109" s="40">
        <v>5.0</v>
      </c>
      <c r="I109" s="40">
        <v>3.0</v>
      </c>
      <c r="J109" s="40">
        <v>4.0</v>
      </c>
      <c r="L109" s="40">
        <v>3.0</v>
      </c>
      <c r="M109" s="40">
        <v>2.0</v>
      </c>
      <c r="O109" s="40">
        <v>3.0</v>
      </c>
      <c r="P109" s="40">
        <v>5.0</v>
      </c>
      <c r="R109" s="40">
        <v>3.0</v>
      </c>
      <c r="S109" s="40">
        <v>4.0</v>
      </c>
      <c r="U109" s="40">
        <v>3.0</v>
      </c>
      <c r="V109" s="40">
        <v>5.0</v>
      </c>
      <c r="X109" s="40">
        <v>3.0</v>
      </c>
      <c r="Y109" s="40">
        <v>4.0</v>
      </c>
      <c r="AA109" s="40">
        <v>3.0</v>
      </c>
      <c r="AB109" s="40">
        <v>5.0</v>
      </c>
      <c r="AC109" s="40"/>
      <c r="AD109" s="40">
        <v>3.0</v>
      </c>
      <c r="AE109" s="40">
        <v>4.0</v>
      </c>
      <c r="AG109" s="40">
        <v>3.0</v>
      </c>
      <c r="AH109" s="40">
        <v>4.0</v>
      </c>
      <c r="AJ109" s="40">
        <v>3.0</v>
      </c>
      <c r="AK109" s="40">
        <v>1.0</v>
      </c>
      <c r="AL109" s="40"/>
      <c r="AM109" s="40">
        <v>3.0</v>
      </c>
      <c r="AN109" s="40">
        <v>5.0</v>
      </c>
      <c r="AO109" s="40"/>
    </row>
    <row r="110">
      <c r="A110" s="40">
        <v>2.0</v>
      </c>
      <c r="B110" s="40">
        <f t="shared" si="31"/>
        <v>2.333333333</v>
      </c>
      <c r="C110" s="40">
        <v>2.0</v>
      </c>
      <c r="D110" s="40">
        <v>3.0</v>
      </c>
      <c r="F110" s="40">
        <v>2.0</v>
      </c>
      <c r="G110" s="40">
        <v>2.0</v>
      </c>
      <c r="I110" s="40">
        <v>2.0</v>
      </c>
      <c r="J110" s="40">
        <v>1.0</v>
      </c>
      <c r="L110" s="40">
        <v>2.0</v>
      </c>
      <c r="M110" s="40">
        <v>5.0</v>
      </c>
      <c r="O110" s="40">
        <v>2.0</v>
      </c>
      <c r="P110" s="40">
        <v>2.0</v>
      </c>
      <c r="R110" s="40">
        <v>2.0</v>
      </c>
      <c r="S110" s="40">
        <v>2.0</v>
      </c>
      <c r="U110" s="40">
        <v>2.0</v>
      </c>
      <c r="V110" s="40">
        <v>2.0</v>
      </c>
      <c r="X110" s="40">
        <v>2.0</v>
      </c>
      <c r="Y110" s="40">
        <v>1.0</v>
      </c>
      <c r="AA110" s="40">
        <v>2.0</v>
      </c>
      <c r="AB110" s="40">
        <v>3.0</v>
      </c>
      <c r="AC110" s="40"/>
      <c r="AD110" s="40">
        <v>2.0</v>
      </c>
      <c r="AE110" s="40">
        <v>3.0</v>
      </c>
      <c r="AG110" s="40">
        <v>2.0</v>
      </c>
      <c r="AH110" s="40">
        <v>2.0</v>
      </c>
      <c r="AJ110" s="40">
        <v>2.0</v>
      </c>
      <c r="AK110" s="40">
        <v>4.0</v>
      </c>
      <c r="AL110" s="40"/>
      <c r="AM110" s="40">
        <v>2.0</v>
      </c>
      <c r="AN110" s="40">
        <v>2.0</v>
      </c>
      <c r="AO110" s="40"/>
    </row>
    <row r="111">
      <c r="A111" s="40">
        <v>1.0</v>
      </c>
      <c r="B111" s="40">
        <f t="shared" si="31"/>
        <v>3.111111111</v>
      </c>
      <c r="C111" s="40">
        <v>1.0</v>
      </c>
      <c r="D111" s="40">
        <v>2.0</v>
      </c>
      <c r="F111" s="40">
        <v>1.0</v>
      </c>
      <c r="G111" s="40">
        <v>4.0</v>
      </c>
      <c r="I111" s="40">
        <v>1.0</v>
      </c>
      <c r="J111" s="40">
        <v>3.0</v>
      </c>
      <c r="L111" s="40">
        <v>1.0</v>
      </c>
      <c r="M111" s="40">
        <v>4.0</v>
      </c>
      <c r="O111" s="40">
        <v>1.0</v>
      </c>
      <c r="P111" s="40">
        <v>4.0</v>
      </c>
      <c r="R111" s="40">
        <v>1.0</v>
      </c>
      <c r="S111" s="40">
        <v>1.0</v>
      </c>
      <c r="U111" s="40">
        <v>1.0</v>
      </c>
      <c r="V111" s="40">
        <v>4.0</v>
      </c>
      <c r="X111" s="40">
        <v>1.0</v>
      </c>
      <c r="Y111" s="40">
        <v>2.0</v>
      </c>
      <c r="AA111" s="40">
        <v>1.0</v>
      </c>
      <c r="AB111" s="40">
        <v>4.0</v>
      </c>
      <c r="AC111" s="40"/>
      <c r="AD111" s="40">
        <v>1.0</v>
      </c>
      <c r="AE111" s="40">
        <v>2.0</v>
      </c>
      <c r="AG111" s="40">
        <v>1.0</v>
      </c>
      <c r="AH111" s="40">
        <v>1.0</v>
      </c>
      <c r="AJ111" s="40">
        <v>1.0</v>
      </c>
      <c r="AK111" s="40">
        <v>5.0</v>
      </c>
      <c r="AL111" s="40"/>
      <c r="AM111" s="40">
        <v>1.0</v>
      </c>
      <c r="AN111" s="40">
        <v>4.0</v>
      </c>
      <c r="AO111" s="40"/>
    </row>
    <row r="112">
      <c r="B112" s="53">
        <f>RSQ(A107:A111,B107:B111)</f>
        <v>0.004639175258</v>
      </c>
      <c r="D112" s="53">
        <f>RSQ(C107:C111,D107:D111)</f>
        <v>0</v>
      </c>
      <c r="G112" s="53">
        <f>RSQ(F107:F111,G107:G111)</f>
        <v>0.25</v>
      </c>
      <c r="J112" s="53">
        <f>RSQ(I107:I111,J107:J111)</f>
        <v>0.25</v>
      </c>
      <c r="M112" s="53">
        <f>RSQ(L107:L111,M107:M111)</f>
        <v>0.64</v>
      </c>
      <c r="P112" s="53">
        <f>RSQ(O107:O111,P107:P111)</f>
        <v>0.25</v>
      </c>
      <c r="S112" s="53">
        <f>RSQ(R107:R111,S107:S111)</f>
        <v>0.81</v>
      </c>
      <c r="V112" s="53">
        <f>RSQ(U107:U111,V107:V111)</f>
        <v>0.25</v>
      </c>
      <c r="Y112" s="53">
        <f>RSQ(X107:X111,Y107:Y111)</f>
        <v>0.64</v>
      </c>
      <c r="AB112" s="53">
        <f>RSQ(AA107:AA111,AB107:AB111)</f>
        <v>0.49</v>
      </c>
      <c r="AC112" s="53"/>
      <c r="AE112" s="53">
        <f>RSQ(AD107:AD111,AE107:AE111)</f>
        <v>0</v>
      </c>
      <c r="AH112" s="53">
        <f>RSQ(AG107:AG111,AH107:AH111)</f>
        <v>0.81</v>
      </c>
      <c r="AK112" s="53">
        <f>RSQ(AJ107:AJ111,AK107:AK111)</f>
        <v>0.36</v>
      </c>
      <c r="AL112" s="53"/>
      <c r="AN112" s="53">
        <f>RSQ(AM107:AM111,AN107:AN111)</f>
        <v>0.25</v>
      </c>
      <c r="AO112" s="53"/>
    </row>
    <row r="113">
      <c r="A113" s="54"/>
      <c r="B113" s="54"/>
      <c r="C113" s="54" t="s">
        <v>285</v>
      </c>
      <c r="D113" s="55">
        <f>AVERAGE(D112,G112,J112,M112,P112,S112,V112,Y112,AB112,AE112,AH112,AK112,AN112)</f>
        <v>0.3846153846</v>
      </c>
    </row>
    <row r="115">
      <c r="A115" s="52"/>
      <c r="B115" s="52"/>
      <c r="C115" s="52" t="s">
        <v>288</v>
      </c>
      <c r="F115" s="52" t="str">
        <f>C115</f>
        <v>Kings data 2</v>
      </c>
      <c r="I115" s="52" t="str">
        <f>F115</f>
        <v>Kings data 2</v>
      </c>
      <c r="L115" s="52" t="str">
        <f>I115</f>
        <v>Kings data 2</v>
      </c>
      <c r="O115" s="52" t="str">
        <f>L115</f>
        <v>Kings data 2</v>
      </c>
      <c r="R115" s="52" t="str">
        <f>O115</f>
        <v>Kings data 2</v>
      </c>
      <c r="U115" s="52" t="str">
        <f>R115</f>
        <v>Kings data 2</v>
      </c>
      <c r="X115" s="52" t="str">
        <f>U115</f>
        <v>Kings data 2</v>
      </c>
      <c r="AA115" s="52" t="str">
        <f>X115</f>
        <v>Kings data 2</v>
      </c>
      <c r="AC115" s="52"/>
      <c r="AD115" s="52" t="str">
        <f>O40</f>
        <v>Kings data 2</v>
      </c>
      <c r="AG115" s="52" t="str">
        <f>AD115</f>
        <v>Kings data 2</v>
      </c>
      <c r="AJ115" s="52" t="str">
        <f>AG115</f>
        <v>Kings data 2</v>
      </c>
      <c r="AL115" s="52"/>
      <c r="AM115" s="52" t="str">
        <f>AJ115</f>
        <v>Kings data 2</v>
      </c>
      <c r="AO115" s="52"/>
    </row>
    <row r="116">
      <c r="A116" s="40">
        <v>5.0</v>
      </c>
      <c r="B116" s="40">
        <f t="shared" ref="B116:B120" si="32">average(D116,G116,J116,M116,P116,S116,V116,Y116,AB116)</f>
        <v>2.333333333</v>
      </c>
      <c r="C116" s="40">
        <v>5.0</v>
      </c>
      <c r="D116" s="40">
        <v>4.0</v>
      </c>
      <c r="F116" s="40">
        <v>5.0</v>
      </c>
      <c r="G116" s="40">
        <v>1.0</v>
      </c>
      <c r="I116" s="40">
        <v>5.0</v>
      </c>
      <c r="J116" s="40">
        <v>1.0</v>
      </c>
      <c r="L116" s="40">
        <v>5.0</v>
      </c>
      <c r="M116" s="40">
        <v>2.0</v>
      </c>
      <c r="O116" s="40">
        <v>5.0</v>
      </c>
      <c r="P116" s="40">
        <v>1.0</v>
      </c>
      <c r="R116" s="40">
        <v>5.0</v>
      </c>
      <c r="S116" s="40">
        <v>1.0</v>
      </c>
      <c r="U116" s="40">
        <v>5.0</v>
      </c>
      <c r="V116" s="40">
        <v>5.0</v>
      </c>
      <c r="X116" s="40">
        <v>5.0</v>
      </c>
      <c r="Y116" s="40">
        <v>1.0</v>
      </c>
      <c r="AA116" s="40">
        <v>5.0</v>
      </c>
      <c r="AB116" s="40">
        <v>5.0</v>
      </c>
      <c r="AC116" s="40"/>
      <c r="AD116" s="40">
        <v>5.0</v>
      </c>
      <c r="AE116" s="40">
        <v>4.0</v>
      </c>
      <c r="AG116" s="40">
        <v>5.0</v>
      </c>
      <c r="AH116" s="40">
        <v>5.0</v>
      </c>
      <c r="AJ116" s="40">
        <v>5.0</v>
      </c>
      <c r="AK116" s="40">
        <v>1.0</v>
      </c>
      <c r="AL116" s="40"/>
      <c r="AM116" s="40">
        <v>5.0</v>
      </c>
      <c r="AN116" s="40">
        <v>1.0</v>
      </c>
      <c r="AO116" s="40"/>
    </row>
    <row r="117">
      <c r="A117" s="40">
        <v>3.0</v>
      </c>
      <c r="B117" s="40">
        <f t="shared" si="32"/>
        <v>3.333333333</v>
      </c>
      <c r="C117" s="40">
        <v>4.0</v>
      </c>
      <c r="D117" s="40">
        <v>1.0</v>
      </c>
      <c r="F117" s="40">
        <v>4.0</v>
      </c>
      <c r="G117" s="40">
        <v>4.0</v>
      </c>
      <c r="I117" s="40">
        <v>4.0</v>
      </c>
      <c r="J117" s="40">
        <v>3.0</v>
      </c>
      <c r="L117" s="40">
        <v>4.0</v>
      </c>
      <c r="M117" s="40">
        <v>5.0</v>
      </c>
      <c r="O117" s="40">
        <v>4.0</v>
      </c>
      <c r="P117" s="40">
        <v>4.0</v>
      </c>
      <c r="R117" s="40">
        <v>4.0</v>
      </c>
      <c r="S117" s="40">
        <v>4.0</v>
      </c>
      <c r="U117" s="40">
        <v>4.0</v>
      </c>
      <c r="V117" s="40">
        <v>4.0</v>
      </c>
      <c r="X117" s="40">
        <v>4.0</v>
      </c>
      <c r="Y117" s="40">
        <v>2.0</v>
      </c>
      <c r="AA117" s="40">
        <v>4.0</v>
      </c>
      <c r="AB117" s="40">
        <v>3.0</v>
      </c>
      <c r="AC117" s="40"/>
      <c r="AD117" s="40">
        <v>4.0</v>
      </c>
      <c r="AE117" s="40">
        <v>3.0</v>
      </c>
      <c r="AG117" s="40">
        <v>4.0</v>
      </c>
      <c r="AH117" s="40">
        <v>3.0</v>
      </c>
      <c r="AJ117" s="40">
        <v>4.0</v>
      </c>
      <c r="AK117" s="40">
        <v>3.0</v>
      </c>
      <c r="AL117" s="40"/>
      <c r="AM117" s="40">
        <v>4.0</v>
      </c>
      <c r="AN117" s="40">
        <v>3.0</v>
      </c>
      <c r="AO117" s="40"/>
    </row>
    <row r="118">
      <c r="A118" s="40">
        <v>4.0</v>
      </c>
      <c r="B118" s="40">
        <f t="shared" si="32"/>
        <v>3.888888889</v>
      </c>
      <c r="C118" s="40">
        <v>3.0</v>
      </c>
      <c r="D118" s="40">
        <v>5.0</v>
      </c>
      <c r="F118" s="40">
        <v>3.0</v>
      </c>
      <c r="G118" s="40">
        <v>5.0</v>
      </c>
      <c r="I118" s="40">
        <v>3.0</v>
      </c>
      <c r="J118" s="40">
        <v>5.0</v>
      </c>
      <c r="L118" s="40">
        <v>3.0</v>
      </c>
      <c r="M118" s="40">
        <v>1.0</v>
      </c>
      <c r="O118" s="40">
        <v>3.0</v>
      </c>
      <c r="P118" s="40">
        <v>5.0</v>
      </c>
      <c r="R118" s="40">
        <v>3.0</v>
      </c>
      <c r="S118" s="40">
        <v>2.0</v>
      </c>
      <c r="U118" s="40">
        <v>3.0</v>
      </c>
      <c r="V118" s="40">
        <v>3.0</v>
      </c>
      <c r="X118" s="40">
        <v>3.0</v>
      </c>
      <c r="Y118" s="40">
        <v>5.0</v>
      </c>
      <c r="AA118" s="40">
        <v>3.0</v>
      </c>
      <c r="AB118" s="40">
        <v>4.0</v>
      </c>
      <c r="AC118" s="40"/>
      <c r="AD118" s="40">
        <v>3.0</v>
      </c>
      <c r="AE118" s="40">
        <v>5.0</v>
      </c>
      <c r="AG118" s="40">
        <v>3.0</v>
      </c>
      <c r="AH118" s="40">
        <v>4.0</v>
      </c>
      <c r="AJ118" s="40">
        <v>3.0</v>
      </c>
      <c r="AK118" s="40">
        <v>2.0</v>
      </c>
      <c r="AL118" s="40"/>
      <c r="AM118" s="40">
        <v>3.0</v>
      </c>
      <c r="AN118" s="40">
        <v>5.0</v>
      </c>
      <c r="AO118" s="40"/>
    </row>
    <row r="119">
      <c r="A119" s="40">
        <v>2.0</v>
      </c>
      <c r="B119" s="40">
        <f t="shared" si="32"/>
        <v>2.555555556</v>
      </c>
      <c r="C119" s="40">
        <v>2.0</v>
      </c>
      <c r="D119" s="40">
        <v>2.0</v>
      </c>
      <c r="F119" s="40">
        <v>2.0</v>
      </c>
      <c r="G119" s="40">
        <v>2.0</v>
      </c>
      <c r="I119" s="40">
        <v>2.0</v>
      </c>
      <c r="J119" s="40">
        <v>2.0</v>
      </c>
      <c r="L119" s="40">
        <v>2.0</v>
      </c>
      <c r="M119" s="40">
        <v>3.0</v>
      </c>
      <c r="O119" s="40">
        <v>2.0</v>
      </c>
      <c r="P119" s="40">
        <v>2.0</v>
      </c>
      <c r="R119" s="40">
        <v>2.0</v>
      </c>
      <c r="S119" s="40">
        <v>5.0</v>
      </c>
      <c r="U119" s="40">
        <v>2.0</v>
      </c>
      <c r="V119" s="40">
        <v>2.0</v>
      </c>
      <c r="X119" s="40">
        <v>2.0</v>
      </c>
      <c r="Y119" s="40">
        <v>3.0</v>
      </c>
      <c r="AA119" s="40">
        <v>2.0</v>
      </c>
      <c r="AB119" s="40">
        <v>2.0</v>
      </c>
      <c r="AC119" s="40"/>
      <c r="AD119" s="40">
        <v>2.0</v>
      </c>
      <c r="AE119" s="40">
        <v>2.0</v>
      </c>
      <c r="AG119" s="40">
        <v>2.0</v>
      </c>
      <c r="AH119" s="40">
        <v>2.0</v>
      </c>
      <c r="AJ119" s="40">
        <v>2.0</v>
      </c>
      <c r="AK119" s="40">
        <v>4.0</v>
      </c>
      <c r="AL119" s="40"/>
      <c r="AM119" s="40">
        <v>2.0</v>
      </c>
      <c r="AN119" s="40">
        <v>2.0</v>
      </c>
      <c r="AO119" s="40"/>
    </row>
    <row r="120">
      <c r="A120" s="40">
        <v>1.0</v>
      </c>
      <c r="B120" s="40">
        <f t="shared" si="32"/>
        <v>2.888888889</v>
      </c>
      <c r="C120" s="40">
        <v>1.0</v>
      </c>
      <c r="D120" s="40">
        <v>3.0</v>
      </c>
      <c r="F120" s="40">
        <v>1.0</v>
      </c>
      <c r="G120" s="40">
        <v>3.0</v>
      </c>
      <c r="I120" s="40">
        <v>1.0</v>
      </c>
      <c r="J120" s="40">
        <v>4.0</v>
      </c>
      <c r="L120" s="40">
        <v>1.0</v>
      </c>
      <c r="M120" s="40">
        <v>4.0</v>
      </c>
      <c r="O120" s="40">
        <v>1.0</v>
      </c>
      <c r="P120" s="40">
        <v>3.0</v>
      </c>
      <c r="R120" s="40">
        <v>1.0</v>
      </c>
      <c r="S120" s="40">
        <v>3.0</v>
      </c>
      <c r="U120" s="40">
        <v>1.0</v>
      </c>
      <c r="V120" s="40">
        <v>1.0</v>
      </c>
      <c r="X120" s="40">
        <v>1.0</v>
      </c>
      <c r="Y120" s="40">
        <v>4.0</v>
      </c>
      <c r="AA120" s="40">
        <v>1.0</v>
      </c>
      <c r="AB120" s="40">
        <v>1.0</v>
      </c>
      <c r="AC120" s="40"/>
      <c r="AD120" s="40">
        <v>1.0</v>
      </c>
      <c r="AE120" s="40">
        <v>1.0</v>
      </c>
      <c r="AG120" s="40">
        <v>1.0</v>
      </c>
      <c r="AH120" s="40">
        <v>1.0</v>
      </c>
      <c r="AJ120" s="40">
        <v>1.0</v>
      </c>
      <c r="AK120" s="40">
        <v>5.0</v>
      </c>
      <c r="AL120" s="40"/>
      <c r="AM120" s="40">
        <v>1.0</v>
      </c>
      <c r="AN120" s="40">
        <v>4.0</v>
      </c>
      <c r="AO120" s="40"/>
    </row>
    <row r="121">
      <c r="B121" s="53">
        <f>RSQ(A116:A120,B116:B120)</f>
        <v>0.003174603175</v>
      </c>
      <c r="D121" s="53">
        <f>RSQ(C116:C120,D116:D120)</f>
        <v>0.01</v>
      </c>
      <c r="G121" s="53">
        <f>RSQ(F116:F120,G116:G120)</f>
        <v>0.04</v>
      </c>
      <c r="J121" s="53">
        <f>RSQ(I116:I120,J116:J120)</f>
        <v>0.25</v>
      </c>
      <c r="M121" s="53">
        <f>RSQ(L116:L120,M116:M120)</f>
        <v>0.04</v>
      </c>
      <c r="P121" s="53">
        <f>RSQ(O116:O120,P116:P120)</f>
        <v>0.04</v>
      </c>
      <c r="S121" s="53">
        <f>RSQ(R116:R120,S116:S120)</f>
        <v>0.25</v>
      </c>
      <c r="V121" s="53">
        <f>RSQ(U116:U120,V116:V120)</f>
        <v>1</v>
      </c>
      <c r="Y121" s="53">
        <f>RSQ(X116:X120,Y116:Y120)</f>
        <v>0.49</v>
      </c>
      <c r="AB121" s="53">
        <f>RSQ(AA116:AA120,AB116:AB120)</f>
        <v>0.81</v>
      </c>
      <c r="AC121" s="53"/>
      <c r="AE121" s="53">
        <f>RSQ(AD116:AD120,AE116:AE120)</f>
        <v>0.49</v>
      </c>
      <c r="AH121" s="53">
        <f>RSQ(AG116:AG120,AH116:AH120)</f>
        <v>0.81</v>
      </c>
      <c r="AK121" s="53">
        <f>RSQ(AJ116:AJ120,AK116:AK120)</f>
        <v>0.81</v>
      </c>
      <c r="AL121" s="53"/>
      <c r="AN121" s="53">
        <f>RSQ(AM116:AM120,AN116:AN120)</f>
        <v>0.25</v>
      </c>
      <c r="AO121" s="53"/>
    </row>
    <row r="122">
      <c r="A122" s="54"/>
      <c r="B122" s="54"/>
      <c r="C122" s="54" t="s">
        <v>285</v>
      </c>
      <c r="D122" s="55">
        <f>AVERAGE(D121,G121,J121,M121,P121,S121,V121,Y121,AB121,AE121,AH121,AK121,AN121)</f>
        <v>0.4069230769</v>
      </c>
    </row>
    <row r="124">
      <c r="A124" s="52"/>
      <c r="B124" s="52"/>
      <c r="C124" s="52" t="s">
        <v>289</v>
      </c>
      <c r="F124" s="52" t="str">
        <f t="shared" ref="F124:F129" si="33">C124</f>
        <v>Checker Data</v>
      </c>
      <c r="I124" s="52" t="str">
        <f t="shared" ref="I124:I129" si="34">F124</f>
        <v>Checker Data</v>
      </c>
      <c r="L124" s="52" t="str">
        <f t="shared" ref="L124:L129" si="35">I124</f>
        <v>Checker Data</v>
      </c>
      <c r="O124" s="52" t="str">
        <f t="shared" ref="O124:O129" si="36">L124</f>
        <v>Checker Data</v>
      </c>
      <c r="R124" s="52" t="str">
        <f t="shared" ref="R124:R129" si="37">O124</f>
        <v>Checker Data</v>
      </c>
      <c r="U124" s="52" t="str">
        <f t="shared" ref="U124:U129" si="38">R124</f>
        <v>Checker Data</v>
      </c>
      <c r="X124" s="52" t="str">
        <f t="shared" ref="X124:X129" si="39">U124</f>
        <v>Checker Data</v>
      </c>
      <c r="AA124" s="52" t="str">
        <f t="shared" ref="AA124:AA129" si="40">X124</f>
        <v>Checker Data</v>
      </c>
      <c r="AC124" s="52"/>
      <c r="AD124" s="52" t="str">
        <f t="shared" ref="AD124:AD129" si="41">O49</f>
        <v>Checker Data</v>
      </c>
      <c r="AG124" s="52" t="str">
        <f t="shared" ref="AG124:AG129" si="42">AD124</f>
        <v>Checker Data</v>
      </c>
      <c r="AJ124" s="52" t="str">
        <f t="shared" ref="AJ124:AJ129" si="43">AG124</f>
        <v>Checker Data</v>
      </c>
      <c r="AL124" s="52"/>
      <c r="AM124" s="52" t="str">
        <f t="shared" ref="AM124:AM129" si="44">AJ124</f>
        <v>Checker Data</v>
      </c>
      <c r="AO124" s="52"/>
    </row>
    <row r="125">
      <c r="A125" s="40">
        <v>5.0</v>
      </c>
      <c r="B125" s="40">
        <f t="shared" ref="B125:B129" si="45">average(D125,G125,J125,M125,P125,S125,V125,Y125,AB125)</f>
        <v>3.777777778</v>
      </c>
      <c r="C125" s="40">
        <v>5.0</v>
      </c>
      <c r="D125" s="40">
        <v>2.0</v>
      </c>
      <c r="F125" s="40">
        <f t="shared" si="33"/>
        <v>5</v>
      </c>
      <c r="G125" s="40">
        <v>4.0</v>
      </c>
      <c r="I125" s="40">
        <f t="shared" si="34"/>
        <v>5</v>
      </c>
      <c r="J125" s="40">
        <v>3.0</v>
      </c>
      <c r="L125" s="40">
        <f t="shared" si="35"/>
        <v>5</v>
      </c>
      <c r="M125" s="40">
        <v>2.0</v>
      </c>
      <c r="O125" s="40">
        <f t="shared" si="36"/>
        <v>5</v>
      </c>
      <c r="P125" s="40">
        <v>4.0</v>
      </c>
      <c r="R125" s="40">
        <f t="shared" si="37"/>
        <v>5</v>
      </c>
      <c r="S125" s="40">
        <v>5.0</v>
      </c>
      <c r="U125" s="40">
        <f t="shared" si="38"/>
        <v>5</v>
      </c>
      <c r="V125" s="40">
        <v>5.0</v>
      </c>
      <c r="X125" s="40">
        <f t="shared" si="39"/>
        <v>5</v>
      </c>
      <c r="Y125" s="40">
        <v>5.0</v>
      </c>
      <c r="AA125" s="40">
        <f t="shared" si="40"/>
        <v>5</v>
      </c>
      <c r="AB125" s="40">
        <v>4.0</v>
      </c>
      <c r="AC125" s="40"/>
      <c r="AD125" s="40">
        <f t="shared" si="41"/>
        <v>5</v>
      </c>
      <c r="AE125" s="40">
        <v>4.0</v>
      </c>
      <c r="AG125" s="40">
        <f t="shared" si="42"/>
        <v>5</v>
      </c>
      <c r="AH125" s="40">
        <v>5.0</v>
      </c>
      <c r="AJ125" s="40">
        <f t="shared" si="43"/>
        <v>5</v>
      </c>
      <c r="AK125" s="40">
        <v>4.0</v>
      </c>
      <c r="AL125" s="40"/>
      <c r="AM125" s="40">
        <f t="shared" si="44"/>
        <v>5</v>
      </c>
      <c r="AN125" s="40">
        <v>4.0</v>
      </c>
      <c r="AO125" s="40"/>
    </row>
    <row r="126">
      <c r="A126" s="40">
        <v>3.0</v>
      </c>
      <c r="B126" s="40">
        <f t="shared" si="45"/>
        <v>3.555555556</v>
      </c>
      <c r="C126" s="40">
        <v>4.0</v>
      </c>
      <c r="D126" s="40">
        <v>5.0</v>
      </c>
      <c r="F126" s="40">
        <f t="shared" si="33"/>
        <v>4</v>
      </c>
      <c r="G126" s="40">
        <v>2.0</v>
      </c>
      <c r="I126" s="40">
        <f t="shared" si="34"/>
        <v>4</v>
      </c>
      <c r="J126" s="40">
        <v>4.0</v>
      </c>
      <c r="L126" s="40">
        <f t="shared" si="35"/>
        <v>4</v>
      </c>
      <c r="M126" s="40">
        <v>4.0</v>
      </c>
      <c r="O126" s="40">
        <f t="shared" si="36"/>
        <v>4</v>
      </c>
      <c r="P126" s="40">
        <v>5.0</v>
      </c>
      <c r="R126" s="40">
        <f t="shared" si="37"/>
        <v>4</v>
      </c>
      <c r="S126" s="40">
        <v>2.0</v>
      </c>
      <c r="U126" s="40">
        <f t="shared" si="38"/>
        <v>4</v>
      </c>
      <c r="V126" s="40">
        <v>4.0</v>
      </c>
      <c r="X126" s="40">
        <f t="shared" si="39"/>
        <v>4</v>
      </c>
      <c r="Y126" s="40">
        <v>1.0</v>
      </c>
      <c r="AA126" s="40">
        <f t="shared" si="40"/>
        <v>4</v>
      </c>
      <c r="AB126" s="40">
        <v>5.0</v>
      </c>
      <c r="AC126" s="40"/>
      <c r="AD126" s="40">
        <f t="shared" si="41"/>
        <v>4</v>
      </c>
      <c r="AE126" s="40">
        <v>5.0</v>
      </c>
      <c r="AG126" s="40">
        <f t="shared" si="42"/>
        <v>4</v>
      </c>
      <c r="AH126" s="40">
        <v>4.0</v>
      </c>
      <c r="AJ126" s="40">
        <f t="shared" si="43"/>
        <v>4</v>
      </c>
      <c r="AK126" s="40">
        <v>5.0</v>
      </c>
      <c r="AL126" s="40"/>
      <c r="AM126" s="40">
        <f t="shared" si="44"/>
        <v>4</v>
      </c>
      <c r="AN126" s="40">
        <v>1.0</v>
      </c>
      <c r="AO126" s="40"/>
    </row>
    <row r="127">
      <c r="A127" s="40">
        <v>4.0</v>
      </c>
      <c r="B127" s="40">
        <f t="shared" si="45"/>
        <v>3.555555556</v>
      </c>
      <c r="C127" s="40">
        <v>3.0</v>
      </c>
      <c r="D127" s="40">
        <v>4.0</v>
      </c>
      <c r="F127" s="40">
        <f t="shared" si="33"/>
        <v>3</v>
      </c>
      <c r="G127" s="40">
        <v>3.0</v>
      </c>
      <c r="I127" s="40">
        <f t="shared" si="34"/>
        <v>3</v>
      </c>
      <c r="J127" s="40">
        <v>1.0</v>
      </c>
      <c r="L127" s="40">
        <f t="shared" si="35"/>
        <v>3</v>
      </c>
      <c r="M127" s="40">
        <v>5.0</v>
      </c>
      <c r="O127" s="40">
        <f t="shared" si="36"/>
        <v>3</v>
      </c>
      <c r="P127" s="40">
        <v>5.0</v>
      </c>
      <c r="R127" s="40">
        <f t="shared" si="37"/>
        <v>3</v>
      </c>
      <c r="S127" s="40">
        <v>4.0</v>
      </c>
      <c r="U127" s="40">
        <f t="shared" si="38"/>
        <v>3</v>
      </c>
      <c r="V127" s="40">
        <v>3.0</v>
      </c>
      <c r="X127" s="40">
        <f t="shared" si="39"/>
        <v>3</v>
      </c>
      <c r="Y127" s="40">
        <v>4.0</v>
      </c>
      <c r="AA127" s="40">
        <f t="shared" si="40"/>
        <v>3</v>
      </c>
      <c r="AB127" s="40">
        <v>3.0</v>
      </c>
      <c r="AC127" s="40"/>
      <c r="AD127" s="40">
        <f t="shared" si="41"/>
        <v>3</v>
      </c>
      <c r="AE127" s="40">
        <v>3.0</v>
      </c>
      <c r="AG127" s="40">
        <f t="shared" si="42"/>
        <v>3</v>
      </c>
      <c r="AH127" s="40">
        <v>2.0</v>
      </c>
      <c r="AJ127" s="40">
        <f t="shared" si="43"/>
        <v>3</v>
      </c>
      <c r="AK127" s="40">
        <v>3.0</v>
      </c>
      <c r="AL127" s="40"/>
      <c r="AM127" s="40">
        <f t="shared" si="44"/>
        <v>3</v>
      </c>
      <c r="AN127" s="40">
        <v>2.0</v>
      </c>
      <c r="AO127" s="40"/>
    </row>
    <row r="128">
      <c r="A128" s="40">
        <v>2.0</v>
      </c>
      <c r="B128" s="40">
        <f t="shared" si="45"/>
        <v>2.333333333</v>
      </c>
      <c r="C128" s="40">
        <v>2.0</v>
      </c>
      <c r="D128" s="40">
        <v>3.0</v>
      </c>
      <c r="F128" s="40">
        <f t="shared" si="33"/>
        <v>2</v>
      </c>
      <c r="G128" s="40">
        <v>1.0</v>
      </c>
      <c r="I128" s="40">
        <f t="shared" si="34"/>
        <v>2</v>
      </c>
      <c r="J128" s="40">
        <v>2.0</v>
      </c>
      <c r="L128" s="40">
        <f t="shared" si="35"/>
        <v>2</v>
      </c>
      <c r="M128" s="40">
        <v>3.0</v>
      </c>
      <c r="O128" s="40">
        <f t="shared" si="36"/>
        <v>2</v>
      </c>
      <c r="P128" s="40">
        <v>3.0</v>
      </c>
      <c r="R128" s="40">
        <f t="shared" si="37"/>
        <v>2</v>
      </c>
      <c r="S128" s="40">
        <v>3.0</v>
      </c>
      <c r="U128" s="40">
        <f t="shared" si="38"/>
        <v>2</v>
      </c>
      <c r="V128" s="40">
        <v>2.0</v>
      </c>
      <c r="X128" s="40">
        <f t="shared" si="39"/>
        <v>2</v>
      </c>
      <c r="Y128" s="40">
        <v>3.0</v>
      </c>
      <c r="AA128" s="40">
        <f t="shared" si="40"/>
        <v>2</v>
      </c>
      <c r="AB128" s="40">
        <v>1.0</v>
      </c>
      <c r="AC128" s="40"/>
      <c r="AD128" s="40">
        <f t="shared" si="41"/>
        <v>2</v>
      </c>
      <c r="AE128" s="40">
        <v>1.0</v>
      </c>
      <c r="AG128" s="40">
        <f t="shared" si="42"/>
        <v>2</v>
      </c>
      <c r="AH128" s="40">
        <v>1.0</v>
      </c>
      <c r="AJ128" s="40">
        <f t="shared" si="43"/>
        <v>2</v>
      </c>
      <c r="AK128" s="40">
        <v>2.0</v>
      </c>
      <c r="AL128" s="40"/>
      <c r="AM128" s="40">
        <f t="shared" si="44"/>
        <v>2</v>
      </c>
      <c r="AN128" s="40">
        <v>3.0</v>
      </c>
      <c r="AO128" s="40"/>
    </row>
    <row r="129">
      <c r="A129" s="40">
        <v>1.0</v>
      </c>
      <c r="B129" s="40">
        <f t="shared" si="45"/>
        <v>2.111111111</v>
      </c>
      <c r="C129" s="40">
        <v>1.0</v>
      </c>
      <c r="D129" s="40">
        <v>1.0</v>
      </c>
      <c r="F129" s="40">
        <f t="shared" si="33"/>
        <v>1</v>
      </c>
      <c r="G129" s="40">
        <v>5.0</v>
      </c>
      <c r="I129" s="40">
        <f t="shared" si="34"/>
        <v>1</v>
      </c>
      <c r="J129" s="40">
        <v>5.0</v>
      </c>
      <c r="L129" s="40">
        <f t="shared" si="35"/>
        <v>1</v>
      </c>
      <c r="M129" s="40">
        <v>1.0</v>
      </c>
      <c r="O129" s="40">
        <f t="shared" si="36"/>
        <v>1</v>
      </c>
      <c r="P129" s="40">
        <v>1.0</v>
      </c>
      <c r="R129" s="40">
        <f t="shared" si="37"/>
        <v>1</v>
      </c>
      <c r="S129" s="40">
        <v>1.0</v>
      </c>
      <c r="U129" s="40">
        <f t="shared" si="38"/>
        <v>1</v>
      </c>
      <c r="V129" s="40">
        <v>1.0</v>
      </c>
      <c r="X129" s="40">
        <f t="shared" si="39"/>
        <v>1</v>
      </c>
      <c r="Y129" s="40">
        <v>2.0</v>
      </c>
      <c r="AA129" s="40">
        <f t="shared" si="40"/>
        <v>1</v>
      </c>
      <c r="AB129" s="40">
        <v>2.0</v>
      </c>
      <c r="AC129" s="40"/>
      <c r="AD129" s="40">
        <f t="shared" si="41"/>
        <v>1</v>
      </c>
      <c r="AE129" s="40">
        <v>2.0</v>
      </c>
      <c r="AG129" s="40">
        <f t="shared" si="42"/>
        <v>1</v>
      </c>
      <c r="AH129" s="40">
        <v>3.0</v>
      </c>
      <c r="AJ129" s="40">
        <f t="shared" si="43"/>
        <v>1</v>
      </c>
      <c r="AK129" s="40">
        <v>1.0</v>
      </c>
      <c r="AL129" s="40"/>
      <c r="AM129" s="40">
        <f t="shared" si="44"/>
        <v>1</v>
      </c>
      <c r="AN129" s="40">
        <v>5.0</v>
      </c>
      <c r="AO129" s="40"/>
    </row>
    <row r="130">
      <c r="B130" s="53">
        <f>RSQ(A125:A129,B125:B129)</f>
        <v>0.8524340771</v>
      </c>
      <c r="D130" s="53">
        <f>RSQ(C125:C129,D125:D129)</f>
        <v>0.16</v>
      </c>
      <c r="G130" s="53">
        <f>RSQ(F125:F129,G125:G129)</f>
        <v>0.01</v>
      </c>
      <c r="J130" s="53">
        <f>RSQ(I125:I129,J125:J129)</f>
        <v>0.04</v>
      </c>
      <c r="M130" s="53">
        <f>RSQ(L125:L129,M125:M129)</f>
        <v>0.09</v>
      </c>
      <c r="P130" s="53">
        <f>RSQ(O125:O129,P125:P129)</f>
        <v>0.5714285714</v>
      </c>
      <c r="S130" s="53">
        <f>RSQ(R125:R129,S125:S129)</f>
        <v>0.49</v>
      </c>
      <c r="V130" s="53">
        <f>RSQ(U125:U129,V125:V129)</f>
        <v>1</v>
      </c>
      <c r="Y130" s="53">
        <f>RSQ(X125:X129,Y125:Y129)</f>
        <v>0.16</v>
      </c>
      <c r="AB130" s="53">
        <f>RSQ(AA125:AA129,AB125:AB129)</f>
        <v>0.64</v>
      </c>
      <c r="AC130" s="53"/>
      <c r="AE130" s="53">
        <f>RSQ(AD125:AD129,AE125:AE129)</f>
        <v>0.64</v>
      </c>
      <c r="AH130" s="53">
        <f>RSQ(AG125:AG129,AH125:AH129)</f>
        <v>0.49</v>
      </c>
      <c r="AK130" s="53">
        <f>RSQ(AJ125:AJ129,AK125:AK129)</f>
        <v>0.81</v>
      </c>
      <c r="AL130" s="53"/>
      <c r="AN130" s="53">
        <f>RSQ(AM125:AM129,AN125:AN129)</f>
        <v>0.16</v>
      </c>
      <c r="AO130" s="53"/>
    </row>
    <row r="131">
      <c r="A131" s="54"/>
      <c r="B131" s="54"/>
      <c r="C131" s="54" t="s">
        <v>285</v>
      </c>
      <c r="D131" s="55">
        <f>AVERAGE(D130,G130,J130,M130,P130,S130,V130,Y130,AB130,AE130,AH130,AK130,AN130)</f>
        <v>0.4047252747</v>
      </c>
    </row>
    <row r="133">
      <c r="A133" s="52"/>
      <c r="B133" s="52"/>
      <c r="C133" s="52" t="s">
        <v>290</v>
      </c>
      <c r="F133" s="52" t="str">
        <f t="shared" ref="F133:F138" si="46">C133</f>
        <v>Checker Data 2</v>
      </c>
      <c r="I133" s="52" t="str">
        <f t="shared" ref="I133:I138" si="47">F133</f>
        <v>Checker Data 2</v>
      </c>
      <c r="L133" s="52" t="str">
        <f t="shared" ref="L133:L138" si="48">I133</f>
        <v>Checker Data 2</v>
      </c>
      <c r="O133" s="52" t="str">
        <f t="shared" ref="O133:O138" si="49">L133</f>
        <v>Checker Data 2</v>
      </c>
      <c r="R133" s="52" t="str">
        <f t="shared" ref="R133:R138" si="50">O133</f>
        <v>Checker Data 2</v>
      </c>
      <c r="U133" s="52" t="str">
        <f t="shared" ref="U133:U138" si="51">R133</f>
        <v>Checker Data 2</v>
      </c>
      <c r="X133" s="52" t="str">
        <f t="shared" ref="X133:X138" si="52">U133</f>
        <v>Checker Data 2</v>
      </c>
      <c r="AA133" s="52" t="str">
        <f t="shared" ref="AA133:AA138" si="53">X133</f>
        <v>Checker Data 2</v>
      </c>
      <c r="AC133" s="52"/>
      <c r="AD133" s="52" t="str">
        <f t="shared" ref="AD133:AD138" si="54">O58</f>
        <v>Checker Data 2</v>
      </c>
      <c r="AG133" s="52" t="str">
        <f t="shared" ref="AG133:AG138" si="55">AD133</f>
        <v>Checker Data 2</v>
      </c>
      <c r="AJ133" s="52" t="str">
        <f t="shared" ref="AJ133:AJ138" si="56">AG133</f>
        <v>Checker Data 2</v>
      </c>
      <c r="AL133" s="52"/>
      <c r="AM133" s="52" t="str">
        <f t="shared" ref="AM133:AM138" si="57">AJ133</f>
        <v>Checker Data 2</v>
      </c>
      <c r="AO133" s="52"/>
    </row>
    <row r="134">
      <c r="A134" s="40">
        <v>5.0</v>
      </c>
      <c r="B134" s="40">
        <f t="shared" ref="B134:B138" si="58">average(D134,G134,J134,M134,P134,S134,V134,Y134,AB134)</f>
        <v>3.888888889</v>
      </c>
      <c r="C134" s="40">
        <v>5.0</v>
      </c>
      <c r="D134" s="40">
        <v>4.0</v>
      </c>
      <c r="F134" s="40">
        <f t="shared" si="46"/>
        <v>5</v>
      </c>
      <c r="G134" s="40">
        <v>4.0</v>
      </c>
      <c r="I134" s="40">
        <f t="shared" si="47"/>
        <v>5</v>
      </c>
      <c r="J134" s="40">
        <v>1.0</v>
      </c>
      <c r="L134" s="40">
        <f t="shared" si="48"/>
        <v>5</v>
      </c>
      <c r="M134" s="40">
        <v>4.0</v>
      </c>
      <c r="O134" s="40">
        <f t="shared" si="49"/>
        <v>5</v>
      </c>
      <c r="P134" s="40">
        <v>4.0</v>
      </c>
      <c r="R134" s="40">
        <f t="shared" si="50"/>
        <v>5</v>
      </c>
      <c r="S134" s="40">
        <v>5.0</v>
      </c>
      <c r="U134" s="40">
        <f t="shared" si="51"/>
        <v>5</v>
      </c>
      <c r="V134" s="40">
        <v>4.0</v>
      </c>
      <c r="X134" s="40">
        <f t="shared" si="52"/>
        <v>5</v>
      </c>
      <c r="Y134" s="40">
        <v>5.0</v>
      </c>
      <c r="AA134" s="40">
        <f t="shared" si="53"/>
        <v>5</v>
      </c>
      <c r="AB134" s="40">
        <v>4.0</v>
      </c>
      <c r="AC134" s="40"/>
      <c r="AD134" s="40">
        <f t="shared" si="54"/>
        <v>5</v>
      </c>
      <c r="AE134" s="40">
        <v>4.0</v>
      </c>
      <c r="AG134" s="40">
        <f t="shared" si="55"/>
        <v>5</v>
      </c>
      <c r="AH134" s="40">
        <v>5.0</v>
      </c>
      <c r="AJ134" s="40">
        <f t="shared" si="56"/>
        <v>5</v>
      </c>
      <c r="AK134" s="40">
        <v>5.0</v>
      </c>
      <c r="AL134" s="40"/>
      <c r="AM134" s="40">
        <f t="shared" si="57"/>
        <v>5</v>
      </c>
      <c r="AN134" s="40">
        <v>5.0</v>
      </c>
      <c r="AO134" s="40"/>
    </row>
    <row r="135">
      <c r="A135" s="40">
        <v>3.0</v>
      </c>
      <c r="B135" s="40">
        <f t="shared" si="58"/>
        <v>2.666666667</v>
      </c>
      <c r="C135" s="40">
        <v>4.0</v>
      </c>
      <c r="D135" s="40">
        <v>2.0</v>
      </c>
      <c r="F135" s="40">
        <f t="shared" si="46"/>
        <v>4</v>
      </c>
      <c r="G135" s="40">
        <v>1.0</v>
      </c>
      <c r="I135" s="40">
        <f t="shared" si="47"/>
        <v>4</v>
      </c>
      <c r="J135" s="40">
        <v>4.0</v>
      </c>
      <c r="L135" s="40">
        <f t="shared" si="48"/>
        <v>4</v>
      </c>
      <c r="M135" s="40">
        <v>1.0</v>
      </c>
      <c r="O135" s="40">
        <f t="shared" si="49"/>
        <v>4</v>
      </c>
      <c r="P135" s="40">
        <v>3.0</v>
      </c>
      <c r="R135" s="40">
        <f t="shared" si="50"/>
        <v>4</v>
      </c>
      <c r="S135" s="40">
        <v>2.0</v>
      </c>
      <c r="U135" s="40">
        <f t="shared" si="51"/>
        <v>4</v>
      </c>
      <c r="V135" s="40">
        <v>5.0</v>
      </c>
      <c r="X135" s="40">
        <f t="shared" si="52"/>
        <v>4</v>
      </c>
      <c r="Y135" s="40">
        <v>1.0</v>
      </c>
      <c r="AA135" s="40">
        <f t="shared" si="53"/>
        <v>4</v>
      </c>
      <c r="AB135" s="40">
        <v>5.0</v>
      </c>
      <c r="AC135" s="40"/>
      <c r="AD135" s="40">
        <f t="shared" si="54"/>
        <v>4</v>
      </c>
      <c r="AE135" s="40">
        <v>5.0</v>
      </c>
      <c r="AG135" s="40">
        <f t="shared" si="55"/>
        <v>4</v>
      </c>
      <c r="AH135" s="40">
        <v>4.0</v>
      </c>
      <c r="AJ135" s="40">
        <f t="shared" si="56"/>
        <v>4</v>
      </c>
      <c r="AK135" s="40">
        <v>4.0</v>
      </c>
      <c r="AL135" s="40"/>
      <c r="AM135" s="40">
        <f t="shared" si="57"/>
        <v>4</v>
      </c>
      <c r="AN135" s="40">
        <v>1.0</v>
      </c>
      <c r="AO135" s="40"/>
    </row>
    <row r="136">
      <c r="A136" s="40">
        <v>4.0</v>
      </c>
      <c r="B136" s="40">
        <f t="shared" si="58"/>
        <v>4</v>
      </c>
      <c r="C136" s="40">
        <v>3.0</v>
      </c>
      <c r="D136" s="40">
        <v>5.0</v>
      </c>
      <c r="F136" s="40">
        <f t="shared" si="46"/>
        <v>3</v>
      </c>
      <c r="G136" s="40">
        <v>5.0</v>
      </c>
      <c r="I136" s="40">
        <f t="shared" si="47"/>
        <v>3</v>
      </c>
      <c r="J136" s="40">
        <v>2.0</v>
      </c>
      <c r="L136" s="40">
        <f t="shared" si="48"/>
        <v>3</v>
      </c>
      <c r="M136" s="40">
        <v>5.0</v>
      </c>
      <c r="O136" s="40">
        <f t="shared" si="49"/>
        <v>3</v>
      </c>
      <c r="P136" s="40">
        <v>5.0</v>
      </c>
      <c r="R136" s="40">
        <f t="shared" si="50"/>
        <v>3</v>
      </c>
      <c r="S136" s="40">
        <v>4.0</v>
      </c>
      <c r="U136" s="40">
        <f t="shared" si="51"/>
        <v>3</v>
      </c>
      <c r="V136" s="40">
        <v>3.0</v>
      </c>
      <c r="X136" s="40">
        <f t="shared" si="52"/>
        <v>3</v>
      </c>
      <c r="Y136" s="40">
        <v>4.0</v>
      </c>
      <c r="AA136" s="40">
        <f t="shared" si="53"/>
        <v>3</v>
      </c>
      <c r="AB136" s="40">
        <v>3.0</v>
      </c>
      <c r="AC136" s="40"/>
      <c r="AD136" s="40">
        <f t="shared" si="54"/>
        <v>3</v>
      </c>
      <c r="AE136" s="40">
        <v>3.0</v>
      </c>
      <c r="AG136" s="40">
        <f t="shared" si="55"/>
        <v>3</v>
      </c>
      <c r="AH136" s="40">
        <v>3.0</v>
      </c>
      <c r="AJ136" s="40">
        <f t="shared" si="56"/>
        <v>3</v>
      </c>
      <c r="AK136" s="40">
        <v>3.0</v>
      </c>
      <c r="AL136" s="40"/>
      <c r="AM136" s="40">
        <f t="shared" si="57"/>
        <v>3</v>
      </c>
      <c r="AN136" s="40">
        <v>2.0</v>
      </c>
      <c r="AO136" s="40"/>
    </row>
    <row r="137">
      <c r="A137" s="40">
        <v>2.0</v>
      </c>
      <c r="B137" s="40">
        <f t="shared" si="58"/>
        <v>2.222222222</v>
      </c>
      <c r="C137" s="40">
        <v>2.0</v>
      </c>
      <c r="D137" s="40">
        <v>3.0</v>
      </c>
      <c r="F137" s="40">
        <f t="shared" si="46"/>
        <v>2</v>
      </c>
      <c r="G137" s="40">
        <v>2.0</v>
      </c>
      <c r="I137" s="40">
        <f t="shared" si="47"/>
        <v>2</v>
      </c>
      <c r="J137" s="40">
        <v>3.0</v>
      </c>
      <c r="L137" s="40">
        <f t="shared" si="48"/>
        <v>2</v>
      </c>
      <c r="M137" s="40">
        <v>2.0</v>
      </c>
      <c r="O137" s="40">
        <f t="shared" si="49"/>
        <v>2</v>
      </c>
      <c r="P137" s="40">
        <v>2.0</v>
      </c>
      <c r="R137" s="40">
        <f t="shared" si="50"/>
        <v>2</v>
      </c>
      <c r="S137" s="40">
        <v>3.0</v>
      </c>
      <c r="U137" s="40">
        <f t="shared" si="51"/>
        <v>2</v>
      </c>
      <c r="V137" s="40">
        <v>1.0</v>
      </c>
      <c r="X137" s="40">
        <f t="shared" si="52"/>
        <v>2</v>
      </c>
      <c r="Y137" s="40">
        <v>3.0</v>
      </c>
      <c r="AA137" s="40">
        <f t="shared" si="53"/>
        <v>2</v>
      </c>
      <c r="AB137" s="40">
        <v>1.0</v>
      </c>
      <c r="AC137" s="40"/>
      <c r="AD137" s="40">
        <f t="shared" si="54"/>
        <v>2</v>
      </c>
      <c r="AE137" s="40">
        <v>1.0</v>
      </c>
      <c r="AG137" s="40">
        <f t="shared" si="55"/>
        <v>2</v>
      </c>
      <c r="AH137" s="40">
        <v>1.0</v>
      </c>
      <c r="AJ137" s="40">
        <f t="shared" si="56"/>
        <v>2</v>
      </c>
      <c r="AK137" s="40">
        <v>2.0</v>
      </c>
      <c r="AL137" s="40"/>
      <c r="AM137" s="40">
        <f t="shared" si="57"/>
        <v>2</v>
      </c>
      <c r="AN137" s="40">
        <v>3.0</v>
      </c>
      <c r="AO137" s="40"/>
    </row>
    <row r="138">
      <c r="A138" s="40">
        <v>1.0</v>
      </c>
      <c r="B138" s="40">
        <f t="shared" si="58"/>
        <v>2.222222222</v>
      </c>
      <c r="C138" s="40">
        <v>1.0</v>
      </c>
      <c r="D138" s="40">
        <v>1.0</v>
      </c>
      <c r="F138" s="40">
        <f t="shared" si="46"/>
        <v>1</v>
      </c>
      <c r="G138" s="40">
        <v>3.0</v>
      </c>
      <c r="I138" s="40">
        <f t="shared" si="47"/>
        <v>1</v>
      </c>
      <c r="J138" s="40">
        <v>5.0</v>
      </c>
      <c r="L138" s="40">
        <f t="shared" si="48"/>
        <v>1</v>
      </c>
      <c r="M138" s="40">
        <v>3.0</v>
      </c>
      <c r="O138" s="40">
        <f t="shared" si="49"/>
        <v>1</v>
      </c>
      <c r="P138" s="40">
        <v>1.0</v>
      </c>
      <c r="R138" s="40">
        <f t="shared" si="50"/>
        <v>1</v>
      </c>
      <c r="S138" s="40">
        <v>1.0</v>
      </c>
      <c r="U138" s="40">
        <f t="shared" si="51"/>
        <v>1</v>
      </c>
      <c r="V138" s="40">
        <v>2.0</v>
      </c>
      <c r="X138" s="40">
        <f t="shared" si="52"/>
        <v>1</v>
      </c>
      <c r="Y138" s="40">
        <v>2.0</v>
      </c>
      <c r="AA138" s="40">
        <f t="shared" si="53"/>
        <v>1</v>
      </c>
      <c r="AB138" s="40">
        <v>2.0</v>
      </c>
      <c r="AC138" s="40"/>
      <c r="AD138" s="40">
        <f t="shared" si="54"/>
        <v>1</v>
      </c>
      <c r="AE138" s="40">
        <v>2.0</v>
      </c>
      <c r="AG138" s="40">
        <f t="shared" si="55"/>
        <v>1</v>
      </c>
      <c r="AH138" s="40">
        <v>2.0</v>
      </c>
      <c r="AJ138" s="40">
        <f t="shared" si="56"/>
        <v>1</v>
      </c>
      <c r="AK138" s="40">
        <v>1.0</v>
      </c>
      <c r="AL138" s="40"/>
      <c r="AM138" s="40">
        <f t="shared" si="57"/>
        <v>1</v>
      </c>
      <c r="AN138" s="40">
        <v>4.0</v>
      </c>
      <c r="AO138" s="40"/>
    </row>
    <row r="139">
      <c r="B139" s="53">
        <f>RSQ(A134:A138,B134:B138)</f>
        <v>0.8396825397</v>
      </c>
      <c r="D139" s="53">
        <f>RSQ(C134:C138,D134:D138)</f>
        <v>0.25</v>
      </c>
      <c r="G139" s="53">
        <f>RSQ(F134:F138,G134:G138)</f>
        <v>0.01</v>
      </c>
      <c r="J139" s="53">
        <f>RSQ(I134:I138,J134:J138)</f>
        <v>0.49</v>
      </c>
      <c r="M139" s="53">
        <f>RSQ(L134:L138,M134:M138)</f>
        <v>0.01</v>
      </c>
      <c r="P139" s="53">
        <f>RSQ(O134:O138,P134:P138)</f>
        <v>0.49</v>
      </c>
      <c r="S139" s="53">
        <f>RSQ(R134:R138,S134:S138)</f>
        <v>0.49</v>
      </c>
      <c r="V139" s="53">
        <f>RSQ(U134:U138,V134:V138)</f>
        <v>0.64</v>
      </c>
      <c r="Y139" s="53">
        <f>RSQ(X134:X138,Y134:Y138)</f>
        <v>0.16</v>
      </c>
      <c r="AB139" s="53">
        <f>RSQ(AA134:AA138,AB134:AB138)</f>
        <v>0.64</v>
      </c>
      <c r="AC139" s="53"/>
      <c r="AE139" s="53">
        <f>RSQ(AD134:AD138,AE134:AE138)</f>
        <v>0.64</v>
      </c>
      <c r="AH139" s="53">
        <f>RSQ(AG134:AG138,AH134:AH138)</f>
        <v>0.81</v>
      </c>
      <c r="AK139" s="53">
        <f>RSQ(AJ134:AJ138,AK134:AK138)</f>
        <v>1</v>
      </c>
      <c r="AL139" s="53"/>
      <c r="AN139" s="53">
        <f>RSQ(AM134:AM138,AN134:AN138)</f>
        <v>0</v>
      </c>
      <c r="AO139" s="53"/>
    </row>
    <row r="140">
      <c r="A140" s="54"/>
      <c r="B140" s="54"/>
      <c r="C140" s="54" t="s">
        <v>285</v>
      </c>
      <c r="D140" s="55">
        <f>AVERAGE(D139,G139,J139,M139,P139,S139,V139,Y139,AB139,AE139,AH139,AK139,AN139)</f>
        <v>0.4330769231</v>
      </c>
    </row>
    <row r="142">
      <c r="A142" s="52"/>
      <c r="B142" s="52"/>
      <c r="C142" s="52" t="s">
        <v>291</v>
      </c>
      <c r="F142" s="52" t="str">
        <f t="shared" ref="F142:F147" si="59">C142</f>
        <v>Grad data</v>
      </c>
      <c r="I142" s="52" t="str">
        <f t="shared" ref="I142:I147" si="60">F142</f>
        <v>Grad data</v>
      </c>
      <c r="L142" s="52" t="str">
        <f t="shared" ref="L142:L147" si="61">I142</f>
        <v>Grad data</v>
      </c>
      <c r="O142" s="52" t="str">
        <f t="shared" ref="O142:O147" si="62">L142</f>
        <v>Grad data</v>
      </c>
      <c r="R142" s="52" t="str">
        <f t="shared" ref="R142:R147" si="63">O142</f>
        <v>Grad data</v>
      </c>
      <c r="U142" s="52" t="str">
        <f t="shared" ref="U142:U147" si="64">R142</f>
        <v>Grad data</v>
      </c>
      <c r="X142" s="52" t="str">
        <f t="shared" ref="X142:X147" si="65">U142</f>
        <v>Grad data</v>
      </c>
      <c r="AA142" s="52" t="str">
        <f t="shared" ref="AA142:AA147" si="66">X142</f>
        <v>Grad data</v>
      </c>
      <c r="AC142" s="52"/>
      <c r="AD142" s="52" t="str">
        <f t="shared" ref="AD142:AD147" si="67">O67</f>
        <v>Grad data</v>
      </c>
      <c r="AG142" s="52" t="str">
        <f t="shared" ref="AG142:AG147" si="68">AD142</f>
        <v>Grad data</v>
      </c>
      <c r="AJ142" s="52" t="str">
        <f t="shared" ref="AJ142:AJ147" si="69">AG142</f>
        <v>Grad data</v>
      </c>
      <c r="AL142" s="52"/>
      <c r="AM142" s="52" t="str">
        <f t="shared" ref="AM142:AM147" si="70">AJ142</f>
        <v>Grad data</v>
      </c>
      <c r="AO142" s="52"/>
    </row>
    <row r="143">
      <c r="A143" s="40">
        <v>5.0</v>
      </c>
      <c r="B143" s="40">
        <f t="shared" ref="B143:B147" si="71">average(D143,G143,J143,M143,P143,S143,V143,Y143,AB143)</f>
        <v>4.444444444</v>
      </c>
      <c r="C143" s="40">
        <v>5.0</v>
      </c>
      <c r="D143" s="40">
        <v>5.0</v>
      </c>
      <c r="F143" s="40">
        <f t="shared" si="59"/>
        <v>5</v>
      </c>
      <c r="G143" s="40">
        <v>5.0</v>
      </c>
      <c r="I143" s="40">
        <f t="shared" si="60"/>
        <v>5</v>
      </c>
      <c r="J143" s="40">
        <v>5.0</v>
      </c>
      <c r="L143" s="40">
        <f t="shared" si="61"/>
        <v>5</v>
      </c>
      <c r="M143" s="40">
        <v>3.0</v>
      </c>
      <c r="O143" s="40">
        <f t="shared" si="62"/>
        <v>5</v>
      </c>
      <c r="P143" s="40">
        <v>3.0</v>
      </c>
      <c r="R143" s="40">
        <f t="shared" si="63"/>
        <v>5</v>
      </c>
      <c r="S143" s="40">
        <v>5.0</v>
      </c>
      <c r="U143" s="40">
        <f t="shared" si="64"/>
        <v>5</v>
      </c>
      <c r="V143" s="40">
        <v>5.0</v>
      </c>
      <c r="X143" s="40">
        <f t="shared" si="65"/>
        <v>5</v>
      </c>
      <c r="Y143" s="40">
        <v>4.0</v>
      </c>
      <c r="AA143" s="40">
        <f t="shared" si="66"/>
        <v>5</v>
      </c>
      <c r="AB143" s="40">
        <v>5.0</v>
      </c>
      <c r="AC143" s="40"/>
      <c r="AD143" s="40">
        <f t="shared" si="67"/>
        <v>5</v>
      </c>
      <c r="AE143" s="40">
        <v>5.0</v>
      </c>
      <c r="AG143" s="40">
        <f t="shared" si="68"/>
        <v>5</v>
      </c>
      <c r="AH143" s="40">
        <v>5.0</v>
      </c>
      <c r="AJ143" s="40">
        <f t="shared" si="69"/>
        <v>5</v>
      </c>
      <c r="AK143" s="40">
        <v>1.0</v>
      </c>
      <c r="AL143" s="40"/>
      <c r="AM143" s="40">
        <f t="shared" si="70"/>
        <v>5</v>
      </c>
      <c r="AN143" s="40">
        <v>5.0</v>
      </c>
      <c r="AO143" s="40"/>
    </row>
    <row r="144">
      <c r="A144" s="40">
        <v>3.0</v>
      </c>
      <c r="B144" s="40">
        <f t="shared" si="71"/>
        <v>2.444444444</v>
      </c>
      <c r="C144" s="40">
        <v>3.0</v>
      </c>
      <c r="D144" s="40">
        <v>3.0</v>
      </c>
      <c r="F144" s="40">
        <f t="shared" si="59"/>
        <v>3</v>
      </c>
      <c r="G144" s="40">
        <v>2.0</v>
      </c>
      <c r="I144" s="40">
        <f t="shared" si="60"/>
        <v>3</v>
      </c>
      <c r="J144" s="40">
        <v>4.0</v>
      </c>
      <c r="L144" s="40">
        <f t="shared" si="61"/>
        <v>3</v>
      </c>
      <c r="M144" s="40">
        <v>2.0</v>
      </c>
      <c r="O144" s="40">
        <f t="shared" si="62"/>
        <v>3</v>
      </c>
      <c r="P144" s="40">
        <v>1.0</v>
      </c>
      <c r="R144" s="40">
        <f t="shared" si="63"/>
        <v>3</v>
      </c>
      <c r="S144" s="40">
        <v>1.0</v>
      </c>
      <c r="U144" s="40">
        <f t="shared" si="64"/>
        <v>3</v>
      </c>
      <c r="V144" s="40">
        <v>4.0</v>
      </c>
      <c r="X144" s="40">
        <f t="shared" si="65"/>
        <v>3</v>
      </c>
      <c r="Y144" s="40">
        <v>1.0</v>
      </c>
      <c r="AA144" s="40">
        <f t="shared" si="66"/>
        <v>3</v>
      </c>
      <c r="AB144" s="40">
        <v>4.0</v>
      </c>
      <c r="AC144" s="40"/>
      <c r="AD144" s="40">
        <f t="shared" si="67"/>
        <v>3</v>
      </c>
      <c r="AE144" s="40">
        <v>4.0</v>
      </c>
      <c r="AG144" s="40">
        <f t="shared" si="68"/>
        <v>3</v>
      </c>
      <c r="AH144" s="40">
        <v>4.0</v>
      </c>
      <c r="AJ144" s="40">
        <f t="shared" si="69"/>
        <v>3</v>
      </c>
      <c r="AK144" s="40">
        <v>2.0</v>
      </c>
      <c r="AL144" s="40"/>
      <c r="AM144" s="40">
        <f t="shared" si="70"/>
        <v>3</v>
      </c>
      <c r="AN144" s="40">
        <v>4.0</v>
      </c>
      <c r="AO144" s="40"/>
    </row>
    <row r="145">
      <c r="A145" s="40">
        <v>4.0</v>
      </c>
      <c r="B145" s="40">
        <f t="shared" si="71"/>
        <v>2.888888889</v>
      </c>
      <c r="C145" s="40">
        <v>4.0</v>
      </c>
      <c r="D145" s="40">
        <v>4.0</v>
      </c>
      <c r="F145" s="40">
        <f t="shared" si="59"/>
        <v>4</v>
      </c>
      <c r="G145" s="40">
        <v>4.0</v>
      </c>
      <c r="I145" s="40">
        <f t="shared" si="60"/>
        <v>4</v>
      </c>
      <c r="J145" s="40">
        <v>2.0</v>
      </c>
      <c r="L145" s="40">
        <f t="shared" si="61"/>
        <v>4</v>
      </c>
      <c r="M145" s="40">
        <v>1.0</v>
      </c>
      <c r="O145" s="40">
        <f t="shared" si="62"/>
        <v>4</v>
      </c>
      <c r="P145" s="40">
        <v>2.0</v>
      </c>
      <c r="R145" s="40">
        <f t="shared" si="63"/>
        <v>4</v>
      </c>
      <c r="S145" s="40">
        <v>2.0</v>
      </c>
      <c r="U145" s="40">
        <f t="shared" si="64"/>
        <v>4</v>
      </c>
      <c r="V145" s="40">
        <v>3.0</v>
      </c>
      <c r="X145" s="40">
        <f t="shared" si="65"/>
        <v>4</v>
      </c>
      <c r="Y145" s="40">
        <v>5.0</v>
      </c>
      <c r="AA145" s="40">
        <f t="shared" si="66"/>
        <v>4</v>
      </c>
      <c r="AB145" s="40">
        <v>3.0</v>
      </c>
      <c r="AC145" s="40"/>
      <c r="AD145" s="40">
        <f t="shared" si="67"/>
        <v>4</v>
      </c>
      <c r="AE145" s="40">
        <v>3.0</v>
      </c>
      <c r="AG145" s="40">
        <f t="shared" si="68"/>
        <v>4</v>
      </c>
      <c r="AH145" s="40">
        <v>3.0</v>
      </c>
      <c r="AJ145" s="40">
        <f t="shared" si="69"/>
        <v>4</v>
      </c>
      <c r="AK145" s="40">
        <v>3.0</v>
      </c>
      <c r="AL145" s="40"/>
      <c r="AM145" s="40">
        <f t="shared" si="70"/>
        <v>4</v>
      </c>
      <c r="AN145" s="40">
        <v>3.0</v>
      </c>
      <c r="AO145" s="40"/>
    </row>
    <row r="146">
      <c r="A146" s="40">
        <v>2.0</v>
      </c>
      <c r="B146" s="40">
        <f t="shared" si="71"/>
        <v>2.888888889</v>
      </c>
      <c r="C146" s="40">
        <v>2.0</v>
      </c>
      <c r="D146" s="40">
        <v>2.0</v>
      </c>
      <c r="F146" s="40">
        <f t="shared" si="59"/>
        <v>2</v>
      </c>
      <c r="G146" s="40">
        <v>3.0</v>
      </c>
      <c r="I146" s="40">
        <f t="shared" si="60"/>
        <v>2</v>
      </c>
      <c r="J146" s="40">
        <v>3.0</v>
      </c>
      <c r="L146" s="40">
        <f t="shared" si="61"/>
        <v>2</v>
      </c>
      <c r="M146" s="40">
        <v>4.0</v>
      </c>
      <c r="O146" s="40">
        <f t="shared" si="62"/>
        <v>2</v>
      </c>
      <c r="P146" s="40">
        <v>4.0</v>
      </c>
      <c r="R146" s="40">
        <f t="shared" si="63"/>
        <v>2</v>
      </c>
      <c r="S146" s="40">
        <v>3.0</v>
      </c>
      <c r="U146" s="40">
        <f t="shared" si="64"/>
        <v>2</v>
      </c>
      <c r="V146" s="40">
        <v>2.0</v>
      </c>
      <c r="X146" s="40">
        <f t="shared" si="65"/>
        <v>2</v>
      </c>
      <c r="Y146" s="40">
        <v>3.0</v>
      </c>
      <c r="AA146" s="40">
        <f t="shared" si="66"/>
        <v>2</v>
      </c>
      <c r="AB146" s="40">
        <v>2.0</v>
      </c>
      <c r="AC146" s="40"/>
      <c r="AD146" s="40">
        <f t="shared" si="67"/>
        <v>2</v>
      </c>
      <c r="AE146" s="40">
        <v>2.0</v>
      </c>
      <c r="AG146" s="40">
        <f t="shared" si="68"/>
        <v>2</v>
      </c>
      <c r="AH146" s="40">
        <v>2.0</v>
      </c>
      <c r="AJ146" s="40">
        <f t="shared" si="69"/>
        <v>2</v>
      </c>
      <c r="AK146" s="40">
        <v>4.0</v>
      </c>
      <c r="AL146" s="40"/>
      <c r="AM146" s="40">
        <f t="shared" si="70"/>
        <v>2</v>
      </c>
      <c r="AN146" s="40">
        <v>2.0</v>
      </c>
      <c r="AO146" s="40"/>
    </row>
    <row r="147">
      <c r="A147" s="40">
        <v>1.0</v>
      </c>
      <c r="B147" s="40">
        <f t="shared" si="71"/>
        <v>2.333333333</v>
      </c>
      <c r="C147" s="40">
        <v>1.0</v>
      </c>
      <c r="D147" s="40">
        <v>1.0</v>
      </c>
      <c r="F147" s="40">
        <f t="shared" si="59"/>
        <v>1</v>
      </c>
      <c r="G147" s="40">
        <v>1.0</v>
      </c>
      <c r="I147" s="40">
        <f t="shared" si="60"/>
        <v>1</v>
      </c>
      <c r="J147" s="40">
        <v>1.0</v>
      </c>
      <c r="L147" s="40">
        <f t="shared" si="61"/>
        <v>1</v>
      </c>
      <c r="M147" s="40">
        <v>5.0</v>
      </c>
      <c r="O147" s="40">
        <f t="shared" si="62"/>
        <v>1</v>
      </c>
      <c r="P147" s="40">
        <v>5.0</v>
      </c>
      <c r="R147" s="40">
        <f t="shared" si="63"/>
        <v>1</v>
      </c>
      <c r="S147" s="40">
        <v>4.0</v>
      </c>
      <c r="U147" s="40">
        <f t="shared" si="64"/>
        <v>1</v>
      </c>
      <c r="V147" s="40">
        <v>1.0</v>
      </c>
      <c r="X147" s="40">
        <f t="shared" si="65"/>
        <v>1</v>
      </c>
      <c r="Y147" s="40">
        <v>2.0</v>
      </c>
      <c r="AA147" s="40">
        <f t="shared" si="66"/>
        <v>1</v>
      </c>
      <c r="AB147" s="40">
        <v>1.0</v>
      </c>
      <c r="AC147" s="40"/>
      <c r="AD147" s="40">
        <f t="shared" si="67"/>
        <v>1</v>
      </c>
      <c r="AE147" s="40">
        <v>1.0</v>
      </c>
      <c r="AG147" s="40">
        <f t="shared" si="68"/>
        <v>1</v>
      </c>
      <c r="AH147" s="40">
        <v>1.0</v>
      </c>
      <c r="AJ147" s="40">
        <f t="shared" si="69"/>
        <v>1</v>
      </c>
      <c r="AK147" s="40">
        <v>5.0</v>
      </c>
      <c r="AL147" s="40"/>
      <c r="AM147" s="40">
        <f t="shared" si="70"/>
        <v>1</v>
      </c>
      <c r="AN147" s="40">
        <v>1.0</v>
      </c>
      <c r="AO147" s="40"/>
    </row>
    <row r="148">
      <c r="B148" s="53">
        <f>RSQ(A143:A147,B143:B147)</f>
        <v>0.6224137931</v>
      </c>
      <c r="D148" s="53">
        <f>RSQ(C143:C147,D143:D147)</f>
        <v>1</v>
      </c>
      <c r="G148" s="53">
        <f>RSQ(F143:F147,G143:G147)</f>
        <v>0.81</v>
      </c>
      <c r="J148" s="53">
        <f>RSQ(I143:I147,J143:J147)</f>
        <v>0.49</v>
      </c>
      <c r="M148" s="53">
        <f>RSQ(L143:L147,M143:M147)</f>
        <v>0.49</v>
      </c>
      <c r="P148" s="53">
        <f>RSQ(O143:O147,P143:P147)</f>
        <v>0.36</v>
      </c>
      <c r="S148" s="53">
        <f>RSQ(R143:R147,S143:S147)</f>
        <v>0.01</v>
      </c>
      <c r="V148" s="53">
        <f>RSQ(U143:U147,V143:V147)</f>
        <v>0.81</v>
      </c>
      <c r="Y148" s="53">
        <f>RSQ(X143:X147,Y143:Y147)</f>
        <v>0.36</v>
      </c>
      <c r="AB148" s="53">
        <f>RSQ(AA143:AA147,AB143:AB147)</f>
        <v>0.81</v>
      </c>
      <c r="AC148" s="53"/>
      <c r="AE148" s="53">
        <f>RSQ(AD143:AD147,AE143:AE147)</f>
        <v>0.81</v>
      </c>
      <c r="AH148" s="53">
        <f>RSQ(AG143:AG147,AH143:AH147)</f>
        <v>0.81</v>
      </c>
      <c r="AK148" s="53">
        <f>RSQ(AJ143:AJ147,AK143:AK147)</f>
        <v>0.81</v>
      </c>
      <c r="AL148" s="53"/>
      <c r="AN148" s="53">
        <f>RSQ(AM143:AM147,AN143:AN147)</f>
        <v>0.81</v>
      </c>
      <c r="AO148" s="53"/>
    </row>
    <row r="149">
      <c r="A149" s="54"/>
      <c r="B149" s="54"/>
      <c r="C149" s="54" t="s">
        <v>285</v>
      </c>
      <c r="D149" s="55">
        <f>AVERAGE(D148,G148,J148,M148,P148,S148,V148,Y148,AB148,AE148,AH148,AK148,AN148)</f>
        <v>0.6446153846</v>
      </c>
    </row>
    <row r="151">
      <c r="A151" s="52"/>
      <c r="B151" s="52"/>
      <c r="C151" s="52" t="s">
        <v>289</v>
      </c>
      <c r="F151" s="52" t="str">
        <f t="shared" ref="F151:F156" si="72">C151</f>
        <v>Checker Data</v>
      </c>
      <c r="I151" s="52" t="str">
        <f t="shared" ref="I151:I156" si="73">F151</f>
        <v>Checker Data</v>
      </c>
      <c r="L151" s="52" t="str">
        <f t="shared" ref="L151:L156" si="74">I151</f>
        <v>Checker Data</v>
      </c>
      <c r="O151" s="52" t="str">
        <f t="shared" ref="O151:O156" si="75">L151</f>
        <v>Checker Data</v>
      </c>
      <c r="R151" s="52" t="str">
        <f t="shared" ref="R151:R156" si="76">O151</f>
        <v>Checker Data</v>
      </c>
      <c r="U151" s="52" t="str">
        <f t="shared" ref="U151:U156" si="77">R151</f>
        <v>Checker Data</v>
      </c>
      <c r="X151" s="52" t="str">
        <f t="shared" ref="X151:X156" si="78">U151</f>
        <v>Checker Data</v>
      </c>
      <c r="AA151" s="52" t="str">
        <f t="shared" ref="AA151:AA156" si="79">X151</f>
        <v>Checker Data</v>
      </c>
      <c r="AC151" s="52"/>
      <c r="AD151" s="52" t="str">
        <f t="shared" ref="AD151:AD156" si="80">O76</f>
        <v>Checker Data</v>
      </c>
      <c r="AG151" s="52" t="str">
        <f t="shared" ref="AG151:AG156" si="81">AD151</f>
        <v>Checker Data</v>
      </c>
      <c r="AJ151" s="52" t="str">
        <f t="shared" ref="AJ151:AJ156" si="82">AG151</f>
        <v>Checker Data</v>
      </c>
      <c r="AL151" s="52"/>
      <c r="AM151" s="52" t="str">
        <f t="shared" ref="AM151:AM156" si="83">AJ151</f>
        <v>Checker Data</v>
      </c>
      <c r="AO151" s="52"/>
    </row>
    <row r="152">
      <c r="A152" s="40">
        <v>5.0</v>
      </c>
      <c r="B152" s="40">
        <f t="shared" ref="B152:B156" si="84">average(D152,G152,J152,M152,P152,S152,V152,Y152,AB152)</f>
        <v>3.777777778</v>
      </c>
      <c r="C152" s="40">
        <v>5.0</v>
      </c>
      <c r="D152" s="40">
        <v>5.0</v>
      </c>
      <c r="F152" s="40">
        <f t="shared" si="72"/>
        <v>5</v>
      </c>
      <c r="G152" s="40">
        <v>5.0</v>
      </c>
      <c r="I152" s="40">
        <f t="shared" si="73"/>
        <v>5</v>
      </c>
      <c r="J152" s="40">
        <v>4.0</v>
      </c>
      <c r="L152" s="40">
        <f t="shared" si="74"/>
        <v>5</v>
      </c>
      <c r="M152" s="40">
        <v>3.0</v>
      </c>
      <c r="O152" s="40">
        <f t="shared" si="75"/>
        <v>5</v>
      </c>
      <c r="P152" s="40">
        <v>1.0</v>
      </c>
      <c r="R152" s="40">
        <f t="shared" si="76"/>
        <v>5</v>
      </c>
      <c r="S152" s="40">
        <v>2.0</v>
      </c>
      <c r="U152" s="40">
        <f t="shared" si="77"/>
        <v>5</v>
      </c>
      <c r="V152" s="40">
        <v>5.0</v>
      </c>
      <c r="X152" s="40">
        <f t="shared" si="78"/>
        <v>5</v>
      </c>
      <c r="Y152" s="40">
        <v>4.0</v>
      </c>
      <c r="AA152" s="40">
        <f t="shared" si="79"/>
        <v>5</v>
      </c>
      <c r="AB152" s="40">
        <v>5.0</v>
      </c>
      <c r="AC152" s="40"/>
      <c r="AD152" s="40">
        <f t="shared" si="80"/>
        <v>5</v>
      </c>
      <c r="AE152" s="40">
        <v>5.0</v>
      </c>
      <c r="AG152" s="40">
        <f t="shared" si="81"/>
        <v>5</v>
      </c>
      <c r="AH152" s="40">
        <v>5.0</v>
      </c>
      <c r="AJ152" s="40">
        <f t="shared" si="82"/>
        <v>5</v>
      </c>
      <c r="AK152" s="40">
        <v>1.0</v>
      </c>
      <c r="AL152" s="40"/>
      <c r="AM152" s="40">
        <f t="shared" si="83"/>
        <v>5</v>
      </c>
      <c r="AN152" s="40">
        <v>5.0</v>
      </c>
      <c r="AO152" s="40"/>
    </row>
    <row r="153">
      <c r="A153" s="40">
        <v>3.0</v>
      </c>
      <c r="B153" s="40">
        <f t="shared" si="84"/>
        <v>2.777777778</v>
      </c>
      <c r="C153" s="40">
        <v>3.0</v>
      </c>
      <c r="D153" s="40">
        <v>2.0</v>
      </c>
      <c r="F153" s="40">
        <f t="shared" si="72"/>
        <v>3</v>
      </c>
      <c r="G153" s="40">
        <v>4.0</v>
      </c>
      <c r="I153" s="40">
        <f t="shared" si="73"/>
        <v>3</v>
      </c>
      <c r="J153" s="40">
        <v>5.0</v>
      </c>
      <c r="L153" s="40">
        <f t="shared" si="74"/>
        <v>3</v>
      </c>
      <c r="M153" s="40">
        <v>2.0</v>
      </c>
      <c r="O153" s="40">
        <f t="shared" si="75"/>
        <v>3</v>
      </c>
      <c r="P153" s="40">
        <v>2.0</v>
      </c>
      <c r="R153" s="40">
        <f t="shared" si="76"/>
        <v>3</v>
      </c>
      <c r="S153" s="40">
        <v>1.0</v>
      </c>
      <c r="U153" s="40">
        <f t="shared" si="77"/>
        <v>3</v>
      </c>
      <c r="V153" s="40">
        <v>4.0</v>
      </c>
      <c r="X153" s="40">
        <f t="shared" si="78"/>
        <v>3</v>
      </c>
      <c r="Y153" s="40">
        <v>1.0</v>
      </c>
      <c r="AA153" s="40">
        <f t="shared" si="79"/>
        <v>3</v>
      </c>
      <c r="AB153" s="40">
        <v>4.0</v>
      </c>
      <c r="AC153" s="40"/>
      <c r="AD153" s="40">
        <f t="shared" si="80"/>
        <v>3</v>
      </c>
      <c r="AE153" s="40">
        <v>4.0</v>
      </c>
      <c r="AG153" s="40">
        <f t="shared" si="81"/>
        <v>3</v>
      </c>
      <c r="AH153" s="40">
        <v>4.0</v>
      </c>
      <c r="AJ153" s="40">
        <f t="shared" si="82"/>
        <v>3</v>
      </c>
      <c r="AK153" s="40">
        <v>2.0</v>
      </c>
      <c r="AL153" s="40"/>
      <c r="AM153" s="40">
        <f t="shared" si="83"/>
        <v>3</v>
      </c>
      <c r="AN153" s="40">
        <v>4.0</v>
      </c>
      <c r="AO153" s="40"/>
    </row>
    <row r="154">
      <c r="A154" s="40">
        <v>4.0</v>
      </c>
      <c r="B154" s="40">
        <f t="shared" si="84"/>
        <v>3.111111111</v>
      </c>
      <c r="C154" s="40">
        <v>4.0</v>
      </c>
      <c r="D154" s="40">
        <v>4.0</v>
      </c>
      <c r="F154" s="40">
        <f t="shared" si="72"/>
        <v>4</v>
      </c>
      <c r="G154" s="40">
        <v>3.0</v>
      </c>
      <c r="I154" s="40">
        <f t="shared" si="73"/>
        <v>4</v>
      </c>
      <c r="J154" s="40">
        <v>3.0</v>
      </c>
      <c r="L154" s="40">
        <f t="shared" si="74"/>
        <v>4</v>
      </c>
      <c r="M154" s="40">
        <v>1.0</v>
      </c>
      <c r="O154" s="40">
        <f t="shared" si="75"/>
        <v>4</v>
      </c>
      <c r="P154" s="40">
        <v>3.0</v>
      </c>
      <c r="R154" s="40">
        <f t="shared" si="76"/>
        <v>4</v>
      </c>
      <c r="S154" s="40">
        <v>3.0</v>
      </c>
      <c r="U154" s="40">
        <f t="shared" si="77"/>
        <v>4</v>
      </c>
      <c r="V154" s="40">
        <v>3.0</v>
      </c>
      <c r="X154" s="40">
        <f t="shared" si="78"/>
        <v>4</v>
      </c>
      <c r="Y154" s="40">
        <v>5.0</v>
      </c>
      <c r="AA154" s="40">
        <f t="shared" si="79"/>
        <v>4</v>
      </c>
      <c r="AB154" s="40">
        <v>3.0</v>
      </c>
      <c r="AC154" s="40"/>
      <c r="AD154" s="40">
        <f t="shared" si="80"/>
        <v>4</v>
      </c>
      <c r="AE154" s="40">
        <v>3.0</v>
      </c>
      <c r="AG154" s="40">
        <f t="shared" si="81"/>
        <v>4</v>
      </c>
      <c r="AH154" s="40">
        <v>3.0</v>
      </c>
      <c r="AJ154" s="40">
        <f t="shared" si="82"/>
        <v>4</v>
      </c>
      <c r="AK154" s="40">
        <v>4.0</v>
      </c>
      <c r="AL154" s="40"/>
      <c r="AM154" s="40">
        <f t="shared" si="83"/>
        <v>4</v>
      </c>
      <c r="AN154" s="40">
        <v>3.0</v>
      </c>
      <c r="AO154" s="40"/>
    </row>
    <row r="155">
      <c r="A155" s="40">
        <v>2.0</v>
      </c>
      <c r="B155" s="40">
        <f t="shared" si="84"/>
        <v>2.888888889</v>
      </c>
      <c r="C155" s="40">
        <v>2.0</v>
      </c>
      <c r="D155" s="40">
        <v>3.0</v>
      </c>
      <c r="F155" s="40">
        <f t="shared" si="72"/>
        <v>2</v>
      </c>
      <c r="G155" s="40">
        <v>2.0</v>
      </c>
      <c r="I155" s="40">
        <f t="shared" si="73"/>
        <v>2</v>
      </c>
      <c r="J155" s="40">
        <v>2.0</v>
      </c>
      <c r="L155" s="40">
        <f t="shared" si="74"/>
        <v>2</v>
      </c>
      <c r="M155" s="40">
        <v>4.0</v>
      </c>
      <c r="O155" s="40">
        <f t="shared" si="75"/>
        <v>2</v>
      </c>
      <c r="P155" s="40">
        <v>4.0</v>
      </c>
      <c r="R155" s="40">
        <f t="shared" si="76"/>
        <v>2</v>
      </c>
      <c r="S155" s="40">
        <v>4.0</v>
      </c>
      <c r="U155" s="40">
        <f t="shared" si="77"/>
        <v>2</v>
      </c>
      <c r="V155" s="40">
        <v>2.0</v>
      </c>
      <c r="X155" s="40">
        <f t="shared" si="78"/>
        <v>2</v>
      </c>
      <c r="Y155" s="40">
        <v>3.0</v>
      </c>
      <c r="AA155" s="40">
        <f t="shared" si="79"/>
        <v>2</v>
      </c>
      <c r="AB155" s="40">
        <v>2.0</v>
      </c>
      <c r="AC155" s="40"/>
      <c r="AD155" s="40">
        <f t="shared" si="80"/>
        <v>2</v>
      </c>
      <c r="AE155" s="40">
        <v>2.0</v>
      </c>
      <c r="AG155" s="40">
        <f t="shared" si="81"/>
        <v>2</v>
      </c>
      <c r="AH155" s="40">
        <v>2.0</v>
      </c>
      <c r="AJ155" s="40">
        <f t="shared" si="82"/>
        <v>2</v>
      </c>
      <c r="AK155" s="40">
        <v>3.0</v>
      </c>
      <c r="AL155" s="40"/>
      <c r="AM155" s="40">
        <f t="shared" si="83"/>
        <v>2</v>
      </c>
      <c r="AN155" s="40">
        <v>2.0</v>
      </c>
      <c r="AO155" s="40"/>
    </row>
    <row r="156">
      <c r="A156" s="40">
        <v>1.0</v>
      </c>
      <c r="B156" s="40">
        <f t="shared" si="84"/>
        <v>2.444444444</v>
      </c>
      <c r="C156" s="40">
        <v>1.0</v>
      </c>
      <c r="D156" s="40">
        <v>1.0</v>
      </c>
      <c r="F156" s="40">
        <f t="shared" si="72"/>
        <v>1</v>
      </c>
      <c r="G156" s="40">
        <v>1.0</v>
      </c>
      <c r="I156" s="40">
        <f t="shared" si="73"/>
        <v>1</v>
      </c>
      <c r="J156" s="40">
        <v>1.0</v>
      </c>
      <c r="L156" s="40">
        <f t="shared" si="74"/>
        <v>1</v>
      </c>
      <c r="M156" s="40">
        <v>5.0</v>
      </c>
      <c r="O156" s="40">
        <f t="shared" si="75"/>
        <v>1</v>
      </c>
      <c r="P156" s="40">
        <v>5.0</v>
      </c>
      <c r="R156" s="40">
        <f t="shared" si="76"/>
        <v>1</v>
      </c>
      <c r="S156" s="40">
        <v>5.0</v>
      </c>
      <c r="U156" s="40">
        <f t="shared" si="77"/>
        <v>1</v>
      </c>
      <c r="V156" s="40">
        <v>1.0</v>
      </c>
      <c r="X156" s="40">
        <f t="shared" si="78"/>
        <v>1</v>
      </c>
      <c r="Y156" s="40">
        <v>2.0</v>
      </c>
      <c r="AA156" s="40">
        <f t="shared" si="79"/>
        <v>1</v>
      </c>
      <c r="AB156" s="40">
        <v>1.0</v>
      </c>
      <c r="AC156" s="40"/>
      <c r="AD156" s="40">
        <f t="shared" si="80"/>
        <v>1</v>
      </c>
      <c r="AE156" s="40">
        <v>1.0</v>
      </c>
      <c r="AG156" s="40">
        <f t="shared" si="81"/>
        <v>1</v>
      </c>
      <c r="AH156" s="40">
        <v>1.0</v>
      </c>
      <c r="AJ156" s="40">
        <f t="shared" si="82"/>
        <v>1</v>
      </c>
      <c r="AK156" s="40">
        <v>5.0</v>
      </c>
      <c r="AL156" s="40"/>
      <c r="AM156" s="40">
        <f t="shared" si="83"/>
        <v>1</v>
      </c>
      <c r="AN156" s="40">
        <v>1.0</v>
      </c>
      <c r="AO156" s="40"/>
    </row>
    <row r="157">
      <c r="B157" s="53">
        <f>RSQ(A152:A156,B152:B156)</f>
        <v>0.845</v>
      </c>
      <c r="D157" s="53">
        <f>RSQ(C152:C156,D152:D156)</f>
        <v>0.81</v>
      </c>
      <c r="G157" s="53">
        <f>RSQ(F152:F156,G152:G156)</f>
        <v>0.81</v>
      </c>
      <c r="J157" s="53">
        <f>RSQ(I152:I156,J152:J156)</f>
        <v>0.49</v>
      </c>
      <c r="M157" s="53">
        <f>RSQ(L152:L156,M152:M156)</f>
        <v>0.49</v>
      </c>
      <c r="P157" s="53">
        <f>RSQ(O152:O156,P152:P156)</f>
        <v>0.81</v>
      </c>
      <c r="S157" s="53">
        <f>RSQ(R152:R156,S152:S156)</f>
        <v>0.49</v>
      </c>
      <c r="V157" s="53">
        <f>RSQ(U152:U156,V152:V156)</f>
        <v>0.81</v>
      </c>
      <c r="Y157" s="53">
        <f>RSQ(X152:X156,Y152:Y156)</f>
        <v>0.36</v>
      </c>
      <c r="AB157" s="53">
        <f>RSQ(AA152:AA156,AB152:AB156)</f>
        <v>0.81</v>
      </c>
      <c r="AC157" s="53"/>
      <c r="AE157" s="53">
        <f>RSQ(AD152:AD156,AE152:AE156)</f>
        <v>0.81</v>
      </c>
      <c r="AH157" s="53">
        <f>RSQ(AG152:AG156,AH152:AH156)</f>
        <v>0.81</v>
      </c>
      <c r="AK157" s="53">
        <f>RSQ(AJ152:AJ156,AK152:AK156)</f>
        <v>0.49</v>
      </c>
      <c r="AL157" s="53"/>
      <c r="AN157" s="53">
        <f>RSQ(AM152:AM156,AN152:AN156)</f>
        <v>0.81</v>
      </c>
      <c r="AO157" s="53"/>
    </row>
    <row r="158">
      <c r="A158" s="54"/>
      <c r="B158" s="54"/>
      <c r="C158" s="54" t="s">
        <v>285</v>
      </c>
      <c r="D158" s="55">
        <f>AVERAGE(D157,G157,J157,M157,P157,S157,V157,Y157,AB157,AE157,AH157,AK157,AN157)</f>
        <v>0.6769230769</v>
      </c>
    </row>
    <row r="160">
      <c r="A160" s="56"/>
      <c r="B160" s="56"/>
      <c r="C160" s="56"/>
      <c r="D160" s="56"/>
      <c r="E160" s="56"/>
      <c r="F160" s="56"/>
      <c r="G160" s="56"/>
      <c r="H160" s="56"/>
      <c r="I160" s="56"/>
      <c r="J160" s="56"/>
      <c r="K160" s="56"/>
    </row>
    <row r="161">
      <c r="A161" s="56"/>
      <c r="B161" s="56"/>
      <c r="C161" s="57" t="s">
        <v>293</v>
      </c>
    </row>
    <row r="162">
      <c r="A162" s="56"/>
      <c r="B162" s="56"/>
      <c r="C162" s="56"/>
      <c r="D162" s="56"/>
      <c r="E162" s="56"/>
      <c r="F162" s="56"/>
      <c r="G162" s="56"/>
      <c r="H162" s="56"/>
      <c r="I162" s="56"/>
      <c r="J162" s="56"/>
      <c r="K162" s="56"/>
    </row>
    <row r="163">
      <c r="A163" s="56"/>
      <c r="B163" s="56"/>
      <c r="C163" s="58" t="s">
        <v>294</v>
      </c>
      <c r="D163" s="58" t="s">
        <v>295</v>
      </c>
      <c r="E163" s="58" t="s">
        <v>296</v>
      </c>
      <c r="F163" s="58" t="s">
        <v>297</v>
      </c>
      <c r="G163" s="58" t="s">
        <v>298</v>
      </c>
      <c r="H163" s="56"/>
      <c r="I163" s="58" t="s">
        <v>299</v>
      </c>
      <c r="J163" s="58" t="s">
        <v>300</v>
      </c>
      <c r="K163" s="56"/>
    </row>
    <row r="164">
      <c r="A164" s="56"/>
      <c r="B164" s="58" t="s">
        <v>301</v>
      </c>
      <c r="C164" s="58">
        <v>5.0</v>
      </c>
      <c r="D164" s="58">
        <v>5.0</v>
      </c>
      <c r="E164" s="58">
        <v>5.0</v>
      </c>
      <c r="F164" s="58">
        <v>4.0</v>
      </c>
      <c r="G164" s="58">
        <v>4.0</v>
      </c>
      <c r="H164" s="56"/>
      <c r="I164" s="58">
        <v>0.5</v>
      </c>
      <c r="J164" s="56">
        <f>rsq(C164:C168,C$171:C$175)</f>
        <v>0.49</v>
      </c>
      <c r="K164" s="56"/>
    </row>
    <row r="165">
      <c r="A165" s="56"/>
      <c r="B165" s="58" t="s">
        <v>302</v>
      </c>
      <c r="C165" s="58">
        <v>3.0</v>
      </c>
      <c r="D165" s="58">
        <v>2.0</v>
      </c>
      <c r="E165" s="58">
        <v>4.0</v>
      </c>
      <c r="F165" s="58">
        <v>5.0</v>
      </c>
      <c r="G165" s="58">
        <v>5.0</v>
      </c>
      <c r="H165" s="56"/>
      <c r="I165" s="58">
        <v>0.75</v>
      </c>
      <c r="J165" s="56">
        <f>rsq(D164:D168,C$171:C$175)</f>
        <v>1</v>
      </c>
      <c r="K165" s="56"/>
    </row>
    <row r="166">
      <c r="A166" s="56"/>
      <c r="B166" s="58" t="s">
        <v>303</v>
      </c>
      <c r="C166" s="58">
        <v>4.0</v>
      </c>
      <c r="D166" s="58">
        <v>4.0</v>
      </c>
      <c r="E166" s="58">
        <v>3.0</v>
      </c>
      <c r="F166" s="58">
        <v>3.0</v>
      </c>
      <c r="G166" s="58">
        <v>3.0</v>
      </c>
      <c r="H166" s="56"/>
      <c r="I166" s="58">
        <v>7.0</v>
      </c>
      <c r="J166" s="56">
        <f>rsq(E164:E168,C$171:C$175)</f>
        <v>0.49</v>
      </c>
      <c r="K166" s="56"/>
    </row>
    <row r="167">
      <c r="A167" s="56"/>
      <c r="B167" s="58" t="s">
        <v>304</v>
      </c>
      <c r="C167" s="58">
        <v>1.0</v>
      </c>
      <c r="D167" s="58">
        <v>3.0</v>
      </c>
      <c r="E167" s="58">
        <v>2.0</v>
      </c>
      <c r="F167" s="58">
        <v>2.0</v>
      </c>
      <c r="G167" s="58">
        <v>1.0</v>
      </c>
      <c r="H167" s="56"/>
      <c r="I167" s="58">
        <v>1.25</v>
      </c>
      <c r="J167" s="56">
        <f>rsq(F164:F168,C$171:C$175)</f>
        <v>0.16</v>
      </c>
      <c r="K167" s="56"/>
    </row>
    <row r="168">
      <c r="A168" s="56"/>
      <c r="B168" s="58" t="s">
        <v>305</v>
      </c>
      <c r="C168" s="58">
        <v>2.0</v>
      </c>
      <c r="D168" s="58">
        <v>1.0</v>
      </c>
      <c r="E168" s="58">
        <v>1.0</v>
      </c>
      <c r="F168" s="58">
        <v>1.0</v>
      </c>
      <c r="G168" s="58">
        <v>2.0</v>
      </c>
      <c r="H168" s="56"/>
      <c r="I168" s="58">
        <v>1.5</v>
      </c>
      <c r="J168" s="56">
        <f>rsq(G164:G168,C$171:C$175)</f>
        <v>0.04</v>
      </c>
      <c r="K168" s="56"/>
    </row>
    <row r="169">
      <c r="A169" s="56"/>
      <c r="B169" s="56"/>
      <c r="C169" s="56"/>
      <c r="D169" s="56"/>
      <c r="E169" s="56"/>
      <c r="F169" s="56"/>
      <c r="G169" s="56"/>
      <c r="H169" s="56"/>
      <c r="I169" s="56"/>
      <c r="J169" s="56"/>
      <c r="K169" s="56"/>
    </row>
    <row r="170">
      <c r="A170" s="56"/>
      <c r="B170" s="56"/>
      <c r="C170" s="58" t="s">
        <v>306</v>
      </c>
      <c r="D170" s="56"/>
      <c r="E170" s="56"/>
      <c r="F170" s="56"/>
      <c r="G170" s="56"/>
      <c r="H170" s="56"/>
      <c r="I170" s="56"/>
      <c r="J170" s="56"/>
      <c r="K170" s="56"/>
    </row>
    <row r="171">
      <c r="A171" s="56"/>
      <c r="B171" s="56"/>
      <c r="C171" s="58">
        <v>5.0</v>
      </c>
      <c r="D171" s="56"/>
      <c r="E171" s="56"/>
      <c r="F171" s="56"/>
      <c r="G171" s="56"/>
      <c r="H171" s="56"/>
      <c r="I171" s="56"/>
      <c r="J171" s="56"/>
      <c r="K171" s="56"/>
    </row>
    <row r="172">
      <c r="A172" s="56"/>
      <c r="B172" s="56"/>
      <c r="C172" s="58">
        <v>2.0</v>
      </c>
      <c r="D172" s="56"/>
      <c r="E172" s="56"/>
      <c r="F172" s="56"/>
      <c r="G172" s="56"/>
      <c r="H172" s="56"/>
      <c r="I172" s="56"/>
      <c r="J172" s="56"/>
      <c r="K172" s="56"/>
    </row>
    <row r="173">
      <c r="A173" s="56"/>
      <c r="B173" s="56"/>
      <c r="C173" s="58">
        <v>4.0</v>
      </c>
      <c r="D173" s="56"/>
      <c r="E173" s="56"/>
      <c r="F173" s="56"/>
      <c r="G173" s="56"/>
      <c r="H173" s="56"/>
      <c r="I173" s="56"/>
      <c r="J173" s="56"/>
      <c r="K173" s="56"/>
    </row>
    <row r="174">
      <c r="A174" s="56"/>
      <c r="B174" s="56"/>
      <c r="C174" s="58">
        <v>3.0</v>
      </c>
      <c r="D174" s="56"/>
      <c r="E174" s="56"/>
      <c r="F174" s="56"/>
      <c r="G174" s="56"/>
      <c r="H174" s="56"/>
      <c r="I174" s="56"/>
      <c r="J174" s="56"/>
      <c r="K174" s="56"/>
    </row>
    <row r="175">
      <c r="A175" s="56"/>
      <c r="B175" s="56"/>
      <c r="C175" s="58">
        <v>1.0</v>
      </c>
      <c r="D175" s="56"/>
      <c r="E175" s="56"/>
      <c r="F175" s="56"/>
      <c r="G175" s="56"/>
      <c r="H175" s="56"/>
      <c r="I175" s="56"/>
      <c r="J175" s="56"/>
      <c r="K175" s="56"/>
    </row>
    <row r="176">
      <c r="A176" s="56"/>
      <c r="B176" s="58"/>
      <c r="C176" s="58"/>
      <c r="D176" s="58"/>
      <c r="E176" s="58"/>
      <c r="F176" s="58"/>
      <c r="G176" s="58"/>
      <c r="H176" s="56"/>
      <c r="I176" s="56"/>
      <c r="J176" s="56"/>
      <c r="K176" s="56"/>
    </row>
    <row r="177">
      <c r="A177" s="56"/>
      <c r="B177" s="58"/>
      <c r="C177" s="56"/>
      <c r="D177" s="56"/>
      <c r="E177" s="56"/>
      <c r="F177" s="56"/>
      <c r="G177" s="56"/>
      <c r="H177" s="56"/>
      <c r="I177" s="56"/>
      <c r="J177" s="56"/>
      <c r="K177" s="56"/>
    </row>
    <row r="178">
      <c r="A178" s="56"/>
      <c r="B178" s="56"/>
      <c r="C178" s="56"/>
      <c r="D178" s="56"/>
      <c r="E178" s="56"/>
      <c r="F178" s="56"/>
      <c r="G178" s="56"/>
      <c r="H178" s="56"/>
      <c r="I178" s="56"/>
      <c r="J178" s="56"/>
      <c r="K178" s="56"/>
    </row>
    <row r="179">
      <c r="A179" s="56"/>
      <c r="B179" s="56"/>
      <c r="C179" s="58" t="s">
        <v>307</v>
      </c>
      <c r="D179" s="56"/>
      <c r="E179" s="56"/>
      <c r="F179" s="56"/>
      <c r="G179" s="56"/>
      <c r="H179" s="56"/>
      <c r="I179" s="56"/>
      <c r="J179" s="56"/>
      <c r="K179" s="56"/>
    </row>
    <row r="180">
      <c r="A180" s="56"/>
      <c r="B180" s="56"/>
      <c r="C180" s="56"/>
      <c r="D180" s="56"/>
      <c r="E180" s="56"/>
      <c r="F180" s="56"/>
      <c r="G180" s="56"/>
      <c r="H180" s="56"/>
      <c r="I180" s="56"/>
      <c r="J180" s="56"/>
      <c r="K180" s="56"/>
    </row>
    <row r="187">
      <c r="C187" s="57" t="s">
        <v>308</v>
      </c>
    </row>
    <row r="190">
      <c r="B190" s="56"/>
      <c r="C190" s="58" t="s">
        <v>294</v>
      </c>
      <c r="D190" s="58" t="s">
        <v>295</v>
      </c>
      <c r="E190" s="58" t="s">
        <v>296</v>
      </c>
      <c r="F190" s="58" t="s">
        <v>297</v>
      </c>
      <c r="G190" s="58" t="s">
        <v>298</v>
      </c>
      <c r="H190" s="56"/>
      <c r="I190" s="58" t="s">
        <v>299</v>
      </c>
      <c r="J190" s="58" t="s">
        <v>300</v>
      </c>
      <c r="K190" s="56"/>
    </row>
    <row r="191">
      <c r="B191" s="58" t="s">
        <v>301</v>
      </c>
      <c r="C191" s="58">
        <v>5.0</v>
      </c>
      <c r="D191" s="58">
        <v>5.0</v>
      </c>
      <c r="E191" s="58">
        <v>5.0</v>
      </c>
      <c r="F191" s="58">
        <v>4.0</v>
      </c>
      <c r="G191" s="58">
        <v>4.0</v>
      </c>
      <c r="H191" s="56"/>
      <c r="I191" s="58">
        <v>0.5</v>
      </c>
      <c r="J191" s="56">
        <f>rsq(C191:C195,C$198:C$202)</f>
        <v>0.49</v>
      </c>
      <c r="K191" s="56"/>
    </row>
    <row r="192">
      <c r="B192" s="58" t="s">
        <v>302</v>
      </c>
      <c r="C192" s="58">
        <v>3.0</v>
      </c>
      <c r="D192" s="58">
        <v>2.0</v>
      </c>
      <c r="E192" s="58">
        <v>4.0</v>
      </c>
      <c r="F192" s="58">
        <v>5.0</v>
      </c>
      <c r="G192" s="58">
        <v>5.0</v>
      </c>
      <c r="H192" s="56"/>
      <c r="I192" s="58">
        <v>0.75</v>
      </c>
      <c r="J192" s="56">
        <f>rsq(D191:D195,C$198:C$202)</f>
        <v>1</v>
      </c>
      <c r="K192" s="56"/>
    </row>
    <row r="193">
      <c r="B193" s="58" t="s">
        <v>303</v>
      </c>
      <c r="C193" s="58">
        <v>4.0</v>
      </c>
      <c r="D193" s="58">
        <v>4.0</v>
      </c>
      <c r="E193" s="58">
        <v>3.0</v>
      </c>
      <c r="F193" s="58">
        <v>3.0</v>
      </c>
      <c r="G193" s="58">
        <v>3.0</v>
      </c>
      <c r="H193" s="56"/>
      <c r="I193" s="58">
        <v>1.0</v>
      </c>
      <c r="J193" s="56">
        <f>rsq(E191:E195,C$198:C$202)</f>
        <v>0.49</v>
      </c>
      <c r="K193" s="56"/>
    </row>
    <row r="194">
      <c r="B194" s="58" t="s">
        <v>304</v>
      </c>
      <c r="C194" s="58">
        <v>1.0</v>
      </c>
      <c r="D194" s="58">
        <v>3.0</v>
      </c>
      <c r="E194" s="58">
        <v>2.0</v>
      </c>
      <c r="F194" s="58">
        <v>2.0</v>
      </c>
      <c r="G194" s="58">
        <v>1.0</v>
      </c>
      <c r="H194" s="56"/>
      <c r="I194" s="58">
        <v>1.25</v>
      </c>
      <c r="J194" s="56">
        <f>rsq(F191:F195,C$198:C$202)</f>
        <v>0.16</v>
      </c>
      <c r="K194" s="56"/>
    </row>
    <row r="195">
      <c r="B195" s="58" t="s">
        <v>305</v>
      </c>
      <c r="C195" s="58">
        <v>2.0</v>
      </c>
      <c r="D195" s="58">
        <v>1.0</v>
      </c>
      <c r="E195" s="58">
        <v>1.0</v>
      </c>
      <c r="F195" s="58">
        <v>1.0</v>
      </c>
      <c r="G195" s="58">
        <v>2.0</v>
      </c>
      <c r="H195" s="56"/>
      <c r="I195" s="58">
        <v>1.5</v>
      </c>
      <c r="J195" s="56">
        <f>rsq(G191:G195,C$198:C$202)</f>
        <v>0.04</v>
      </c>
      <c r="K195" s="56"/>
    </row>
    <row r="196">
      <c r="B196" s="56"/>
      <c r="C196" s="56"/>
      <c r="D196" s="56"/>
      <c r="E196" s="56"/>
      <c r="F196" s="56"/>
      <c r="G196" s="56"/>
      <c r="H196" s="56"/>
      <c r="I196" s="56"/>
      <c r="J196" s="56"/>
      <c r="K196" s="56"/>
    </row>
    <row r="197">
      <c r="B197" s="56"/>
      <c r="C197" s="58" t="s">
        <v>306</v>
      </c>
      <c r="D197" s="56"/>
      <c r="E197" s="56"/>
      <c r="F197" s="56"/>
      <c r="G197" s="56"/>
      <c r="H197" s="56"/>
      <c r="I197" s="56"/>
      <c r="J197" s="56"/>
      <c r="K197" s="56"/>
    </row>
    <row r="198">
      <c r="B198" s="56"/>
      <c r="C198" s="58">
        <v>5.0</v>
      </c>
      <c r="D198" s="56"/>
      <c r="E198" s="56"/>
      <c r="F198" s="56"/>
      <c r="G198" s="56"/>
      <c r="H198" s="56"/>
      <c r="I198" s="56"/>
      <c r="J198" s="56"/>
      <c r="K198" s="56"/>
    </row>
    <row r="199">
      <c r="B199" s="56"/>
      <c r="C199" s="58">
        <v>2.0</v>
      </c>
      <c r="D199" s="56"/>
      <c r="E199" s="56"/>
      <c r="F199" s="56"/>
      <c r="G199" s="56"/>
      <c r="H199" s="56"/>
      <c r="I199" s="56"/>
      <c r="J199" s="56"/>
      <c r="K199" s="56"/>
    </row>
    <row r="200">
      <c r="B200" s="56"/>
      <c r="C200" s="58">
        <v>4.0</v>
      </c>
      <c r="D200" s="56"/>
      <c r="E200" s="56"/>
      <c r="F200" s="56"/>
      <c r="G200" s="56"/>
      <c r="H200" s="56"/>
      <c r="I200" s="56"/>
      <c r="J200" s="56"/>
      <c r="K200" s="56"/>
    </row>
    <row r="201">
      <c r="B201" s="56"/>
      <c r="C201" s="58">
        <v>3.0</v>
      </c>
      <c r="D201" s="56"/>
      <c r="E201" s="56"/>
      <c r="F201" s="56"/>
      <c r="G201" s="56"/>
      <c r="H201" s="56"/>
      <c r="I201" s="56"/>
      <c r="J201" s="56"/>
      <c r="K201" s="56"/>
    </row>
    <row r="202">
      <c r="B202" s="56"/>
      <c r="C202" s="58">
        <v>1.0</v>
      </c>
      <c r="D202" s="56"/>
      <c r="E202" s="56"/>
      <c r="F202" s="56"/>
      <c r="G202" s="56"/>
      <c r="H202" s="56"/>
      <c r="I202" s="56"/>
      <c r="J202" s="56"/>
      <c r="K202" s="56"/>
    </row>
    <row r="203">
      <c r="B203" s="58"/>
      <c r="C203" s="58"/>
      <c r="D203" s="58"/>
      <c r="E203" s="58"/>
      <c r="F203" s="58"/>
      <c r="G203" s="58"/>
      <c r="H203" s="56"/>
      <c r="I203" s="56"/>
      <c r="J203" s="56"/>
      <c r="K203" s="56"/>
    </row>
    <row r="204">
      <c r="B204" s="58"/>
      <c r="C204" s="56"/>
      <c r="D204" s="56"/>
      <c r="E204" s="56"/>
      <c r="F204" s="56"/>
      <c r="G204" s="56"/>
      <c r="H204" s="56"/>
      <c r="I204" s="56"/>
      <c r="J204" s="56"/>
      <c r="K204" s="56"/>
    </row>
    <row r="205">
      <c r="B205" s="56"/>
      <c r="C205" s="56"/>
      <c r="D205" s="56"/>
      <c r="E205" s="56"/>
      <c r="F205" s="56"/>
      <c r="G205" s="56"/>
      <c r="H205" s="56"/>
      <c r="I205" s="56"/>
      <c r="J205" s="56"/>
      <c r="K205" s="56"/>
    </row>
    <row r="206">
      <c r="B206" s="56"/>
      <c r="C206" s="58" t="s">
        <v>307</v>
      </c>
      <c r="D206" s="56"/>
      <c r="E206" s="56"/>
      <c r="F206" s="56"/>
      <c r="G206" s="56"/>
      <c r="H206" s="56"/>
      <c r="I206" s="56"/>
      <c r="J206" s="56"/>
      <c r="K206" s="56"/>
    </row>
    <row r="207">
      <c r="B207" s="56"/>
      <c r="C207" s="56"/>
      <c r="D207" s="56"/>
      <c r="E207" s="56"/>
      <c r="F207" s="56"/>
      <c r="G207" s="56"/>
      <c r="H207" s="56"/>
      <c r="I207" s="56"/>
      <c r="J207" s="56"/>
      <c r="K207" s="56"/>
    </row>
    <row r="211">
      <c r="C211" s="57" t="s">
        <v>308</v>
      </c>
    </row>
    <row r="214">
      <c r="B214" s="56"/>
      <c r="C214" s="58" t="s">
        <v>294</v>
      </c>
      <c r="D214" s="58" t="s">
        <v>295</v>
      </c>
      <c r="E214" s="58" t="s">
        <v>296</v>
      </c>
      <c r="F214" s="58" t="s">
        <v>297</v>
      </c>
      <c r="G214" s="58" t="s">
        <v>298</v>
      </c>
      <c r="H214" s="56"/>
      <c r="I214" s="58" t="s">
        <v>299</v>
      </c>
      <c r="J214" s="58" t="s">
        <v>300</v>
      </c>
      <c r="K214" s="56"/>
    </row>
    <row r="215">
      <c r="B215" s="58" t="s">
        <v>301</v>
      </c>
      <c r="C215" s="58">
        <v>5.0</v>
      </c>
      <c r="D215" s="58">
        <v>5.0</v>
      </c>
      <c r="E215" s="58">
        <v>5.0</v>
      </c>
      <c r="F215" s="58">
        <v>4.0</v>
      </c>
      <c r="G215" s="58">
        <v>4.0</v>
      </c>
      <c r="H215" s="56"/>
      <c r="I215" s="58">
        <v>0.5</v>
      </c>
      <c r="J215" s="56">
        <f>rsq(C215:C219,C$198:C$202)</f>
        <v>0.49</v>
      </c>
      <c r="K215" s="56"/>
    </row>
    <row r="216">
      <c r="B216" s="58" t="s">
        <v>302</v>
      </c>
      <c r="C216" s="58">
        <v>3.0</v>
      </c>
      <c r="D216" s="58">
        <v>2.0</v>
      </c>
      <c r="E216" s="58">
        <v>4.0</v>
      </c>
      <c r="F216" s="58">
        <v>5.0</v>
      </c>
      <c r="G216" s="58">
        <v>5.0</v>
      </c>
      <c r="H216" s="56"/>
      <c r="I216" s="58">
        <v>0.75</v>
      </c>
      <c r="J216" s="56">
        <f>rsq(D215:D219,C$198:C$202)</f>
        <v>1</v>
      </c>
      <c r="K216" s="56"/>
    </row>
    <row r="217">
      <c r="B217" s="58" t="s">
        <v>303</v>
      </c>
      <c r="C217" s="58">
        <v>4.0</v>
      </c>
      <c r="D217" s="58">
        <v>4.0</v>
      </c>
      <c r="E217" s="58">
        <v>3.0</v>
      </c>
      <c r="F217" s="58">
        <v>3.0</v>
      </c>
      <c r="G217" s="58">
        <v>3.0</v>
      </c>
      <c r="H217" s="56"/>
      <c r="I217" s="58">
        <v>1.0</v>
      </c>
      <c r="J217" s="56">
        <f>rsq(E215:E219,C$198:C$202)</f>
        <v>0.49</v>
      </c>
      <c r="K217" s="56"/>
    </row>
    <row r="218">
      <c r="B218" s="58" t="s">
        <v>304</v>
      </c>
      <c r="C218" s="58">
        <v>1.0</v>
      </c>
      <c r="D218" s="58">
        <v>3.0</v>
      </c>
      <c r="E218" s="58">
        <v>2.0</v>
      </c>
      <c r="F218" s="58">
        <v>2.0</v>
      </c>
      <c r="G218" s="58">
        <v>1.0</v>
      </c>
      <c r="H218" s="56"/>
      <c r="I218" s="58">
        <v>1.25</v>
      </c>
      <c r="J218" s="56">
        <f>rsq(F215:F219,C$198:C$202)</f>
        <v>0.16</v>
      </c>
      <c r="K218" s="56"/>
    </row>
    <row r="219">
      <c r="B219" s="58" t="s">
        <v>305</v>
      </c>
      <c r="C219" s="58">
        <v>2.0</v>
      </c>
      <c r="D219" s="58">
        <v>1.0</v>
      </c>
      <c r="E219" s="58">
        <v>1.0</v>
      </c>
      <c r="F219" s="58">
        <v>1.0</v>
      </c>
      <c r="G219" s="58">
        <v>2.0</v>
      </c>
      <c r="H219" s="56"/>
      <c r="I219" s="58">
        <v>1.5</v>
      </c>
      <c r="J219" s="56">
        <f>rsq(G215:G219,C$198:C$202)</f>
        <v>0.04</v>
      </c>
      <c r="K219" s="56"/>
    </row>
    <row r="220">
      <c r="B220" s="56"/>
      <c r="C220" s="56"/>
      <c r="D220" s="56"/>
      <c r="E220" s="56"/>
      <c r="F220" s="56"/>
      <c r="G220" s="56"/>
      <c r="H220" s="56"/>
      <c r="I220" s="56"/>
      <c r="J220" s="56"/>
      <c r="K220" s="56"/>
    </row>
    <row r="221">
      <c r="B221" s="56"/>
      <c r="C221" s="58" t="s">
        <v>306</v>
      </c>
      <c r="D221" s="56"/>
      <c r="E221" s="56"/>
      <c r="F221" s="56"/>
      <c r="G221" s="56"/>
      <c r="H221" s="56"/>
      <c r="I221" s="56"/>
      <c r="J221" s="56"/>
      <c r="K221" s="56"/>
    </row>
    <row r="222">
      <c r="B222" s="56"/>
      <c r="C222" s="58">
        <v>5.0</v>
      </c>
      <c r="D222" s="56"/>
      <c r="E222" s="56"/>
      <c r="F222" s="56"/>
      <c r="G222" s="56"/>
      <c r="H222" s="56"/>
      <c r="I222" s="56"/>
      <c r="J222" s="56"/>
      <c r="K222" s="56"/>
    </row>
    <row r="223">
      <c r="B223" s="56"/>
      <c r="C223" s="58">
        <v>2.0</v>
      </c>
      <c r="D223" s="56"/>
      <c r="E223" s="56"/>
      <c r="F223" s="56"/>
      <c r="G223" s="56"/>
      <c r="H223" s="56"/>
      <c r="I223" s="56"/>
      <c r="J223" s="56"/>
      <c r="K223" s="56"/>
    </row>
    <row r="224">
      <c r="B224" s="56"/>
      <c r="C224" s="58">
        <v>4.0</v>
      </c>
      <c r="D224" s="56"/>
      <c r="E224" s="56"/>
      <c r="F224" s="56"/>
      <c r="G224" s="56"/>
      <c r="H224" s="56"/>
      <c r="I224" s="56"/>
      <c r="J224" s="56"/>
      <c r="K224" s="56"/>
    </row>
    <row r="225">
      <c r="B225" s="56"/>
      <c r="C225" s="58">
        <v>3.0</v>
      </c>
      <c r="D225" s="56"/>
      <c r="E225" s="56"/>
      <c r="F225" s="56"/>
      <c r="G225" s="56"/>
      <c r="H225" s="56"/>
      <c r="I225" s="56"/>
      <c r="J225" s="56"/>
      <c r="K225" s="56"/>
    </row>
    <row r="226">
      <c r="B226" s="56"/>
      <c r="C226" s="58">
        <v>1.0</v>
      </c>
      <c r="D226" s="56"/>
      <c r="E226" s="56"/>
      <c r="F226" s="56"/>
      <c r="G226" s="56"/>
      <c r="H226" s="56"/>
      <c r="I226" s="56"/>
      <c r="J226" s="56"/>
      <c r="K226" s="56"/>
    </row>
    <row r="227">
      <c r="B227" s="58"/>
      <c r="C227" s="58"/>
      <c r="D227" s="58"/>
      <c r="E227" s="58"/>
      <c r="F227" s="58"/>
      <c r="G227" s="58"/>
      <c r="H227" s="56"/>
      <c r="I227" s="56"/>
      <c r="J227" s="56"/>
      <c r="K227" s="56"/>
    </row>
    <row r="228">
      <c r="B228" s="58"/>
      <c r="C228" s="56"/>
      <c r="D228" s="56"/>
      <c r="E228" s="56"/>
      <c r="F228" s="56"/>
      <c r="G228" s="56"/>
      <c r="H228" s="56"/>
      <c r="I228" s="56"/>
      <c r="J228" s="56"/>
      <c r="K228" s="56"/>
    </row>
    <row r="229">
      <c r="B229" s="56"/>
      <c r="C229" s="56"/>
      <c r="D229" s="56"/>
      <c r="E229" s="56"/>
      <c r="F229" s="56"/>
      <c r="G229" s="56"/>
      <c r="H229" s="56"/>
      <c r="I229" s="56"/>
      <c r="J229" s="56"/>
      <c r="K229" s="56"/>
    </row>
    <row r="230">
      <c r="B230" s="56"/>
      <c r="C230" s="58" t="s">
        <v>307</v>
      </c>
      <c r="D230" s="56"/>
      <c r="E230" s="56"/>
      <c r="F230" s="56"/>
      <c r="G230" s="56"/>
      <c r="H230" s="56"/>
      <c r="I230" s="56"/>
      <c r="J230" s="56"/>
      <c r="K230" s="56"/>
    </row>
  </sheetData>
  <mergeCells count="158">
    <mergeCell ref="L76:M76"/>
    <mergeCell ref="O76:P76"/>
    <mergeCell ref="C67:D67"/>
    <mergeCell ref="F67:G67"/>
    <mergeCell ref="I67:J67"/>
    <mergeCell ref="L67:M67"/>
    <mergeCell ref="O67:P67"/>
    <mergeCell ref="R67:S67"/>
    <mergeCell ref="C76:D76"/>
    <mergeCell ref="R76:S76"/>
    <mergeCell ref="AJ88:AK88"/>
    <mergeCell ref="AM88:AN88"/>
    <mergeCell ref="U97:V97"/>
    <mergeCell ref="X97:Y97"/>
    <mergeCell ref="AA97:AB97"/>
    <mergeCell ref="AD97:AE97"/>
    <mergeCell ref="AG97:AH97"/>
    <mergeCell ref="AJ97:AK97"/>
    <mergeCell ref="AM97:AN97"/>
    <mergeCell ref="O88:P88"/>
    <mergeCell ref="R88:S88"/>
    <mergeCell ref="U88:V88"/>
    <mergeCell ref="X88:Y88"/>
    <mergeCell ref="AA88:AB88"/>
    <mergeCell ref="AD88:AE88"/>
    <mergeCell ref="AG88:AH88"/>
    <mergeCell ref="H1:I1"/>
    <mergeCell ref="K1:L1"/>
    <mergeCell ref="F13:G13"/>
    <mergeCell ref="I13:J13"/>
    <mergeCell ref="L13:M13"/>
    <mergeCell ref="O13:P13"/>
    <mergeCell ref="R13:S13"/>
    <mergeCell ref="C11:E11"/>
    <mergeCell ref="C22:D22"/>
    <mergeCell ref="F22:G22"/>
    <mergeCell ref="I22:J22"/>
    <mergeCell ref="L22:M22"/>
    <mergeCell ref="O22:P22"/>
    <mergeCell ref="R22:S22"/>
    <mergeCell ref="L40:M40"/>
    <mergeCell ref="O40:P40"/>
    <mergeCell ref="C31:D31"/>
    <mergeCell ref="F31:G31"/>
    <mergeCell ref="I31:J31"/>
    <mergeCell ref="L31:M31"/>
    <mergeCell ref="O31:P31"/>
    <mergeCell ref="R31:S31"/>
    <mergeCell ref="C40:D40"/>
    <mergeCell ref="R40:S40"/>
    <mergeCell ref="F40:G40"/>
    <mergeCell ref="I40:J40"/>
    <mergeCell ref="F49:G49"/>
    <mergeCell ref="I49:J49"/>
    <mergeCell ref="L49:M49"/>
    <mergeCell ref="O49:P49"/>
    <mergeCell ref="R49:S49"/>
    <mergeCell ref="C49:D49"/>
    <mergeCell ref="C58:D58"/>
    <mergeCell ref="F58:G58"/>
    <mergeCell ref="I58:J58"/>
    <mergeCell ref="L58:M58"/>
    <mergeCell ref="O58:P58"/>
    <mergeCell ref="R58:S58"/>
    <mergeCell ref="F76:G76"/>
    <mergeCell ref="I76:J76"/>
    <mergeCell ref="C86:E86"/>
    <mergeCell ref="C88:D88"/>
    <mergeCell ref="F88:G88"/>
    <mergeCell ref="I88:J88"/>
    <mergeCell ref="L88:M88"/>
    <mergeCell ref="X133:Y133"/>
    <mergeCell ref="AA133:AB133"/>
    <mergeCell ref="AD133:AE133"/>
    <mergeCell ref="AG133:AH133"/>
    <mergeCell ref="AJ133:AK133"/>
    <mergeCell ref="AM133:AN133"/>
    <mergeCell ref="C133:D133"/>
    <mergeCell ref="F133:G133"/>
    <mergeCell ref="I133:J133"/>
    <mergeCell ref="L133:M133"/>
    <mergeCell ref="O133:P133"/>
    <mergeCell ref="R133:S133"/>
    <mergeCell ref="U133:V133"/>
    <mergeCell ref="X142:Y142"/>
    <mergeCell ref="AA142:AB142"/>
    <mergeCell ref="AD142:AE142"/>
    <mergeCell ref="AG142:AH142"/>
    <mergeCell ref="AJ142:AK142"/>
    <mergeCell ref="AM142:AN142"/>
    <mergeCell ref="C142:D142"/>
    <mergeCell ref="F142:G142"/>
    <mergeCell ref="I142:J142"/>
    <mergeCell ref="L142:M142"/>
    <mergeCell ref="O142:P142"/>
    <mergeCell ref="R142:S142"/>
    <mergeCell ref="U142:V142"/>
    <mergeCell ref="X151:Y151"/>
    <mergeCell ref="AA151:AB151"/>
    <mergeCell ref="AD151:AE151"/>
    <mergeCell ref="AG151:AH151"/>
    <mergeCell ref="AJ151:AK151"/>
    <mergeCell ref="AM151:AN151"/>
    <mergeCell ref="C161:N161"/>
    <mergeCell ref="C187:N187"/>
    <mergeCell ref="C211:N211"/>
    <mergeCell ref="C151:D151"/>
    <mergeCell ref="F151:G151"/>
    <mergeCell ref="I151:J151"/>
    <mergeCell ref="L151:M151"/>
    <mergeCell ref="O151:P151"/>
    <mergeCell ref="R151:S151"/>
    <mergeCell ref="U151:V151"/>
    <mergeCell ref="C97:D97"/>
    <mergeCell ref="F97:G97"/>
    <mergeCell ref="I97:J97"/>
    <mergeCell ref="L97:M97"/>
    <mergeCell ref="O97:P97"/>
    <mergeCell ref="R97:S97"/>
    <mergeCell ref="C106:D106"/>
    <mergeCell ref="R106:S106"/>
    <mergeCell ref="AJ106:AK106"/>
    <mergeCell ref="AM106:AN106"/>
    <mergeCell ref="L106:M106"/>
    <mergeCell ref="O106:P106"/>
    <mergeCell ref="U106:V106"/>
    <mergeCell ref="X106:Y106"/>
    <mergeCell ref="AA106:AB106"/>
    <mergeCell ref="AD106:AE106"/>
    <mergeCell ref="AG106:AH106"/>
    <mergeCell ref="R115:S115"/>
    <mergeCell ref="U115:V115"/>
    <mergeCell ref="X115:Y115"/>
    <mergeCell ref="AA115:AB115"/>
    <mergeCell ref="AD115:AE115"/>
    <mergeCell ref="AG115:AH115"/>
    <mergeCell ref="AJ115:AK115"/>
    <mergeCell ref="AM115:AN115"/>
    <mergeCell ref="F106:G106"/>
    <mergeCell ref="I106:J106"/>
    <mergeCell ref="C115:D115"/>
    <mergeCell ref="F115:G115"/>
    <mergeCell ref="I115:J115"/>
    <mergeCell ref="L115:M115"/>
    <mergeCell ref="O115:P115"/>
    <mergeCell ref="X124:Y124"/>
    <mergeCell ref="AA124:AB124"/>
    <mergeCell ref="AD124:AE124"/>
    <mergeCell ref="AG124:AH124"/>
    <mergeCell ref="AJ124:AK124"/>
    <mergeCell ref="AM124:AN124"/>
    <mergeCell ref="C124:D124"/>
    <mergeCell ref="F124:G124"/>
    <mergeCell ref="I124:J124"/>
    <mergeCell ref="L124:M124"/>
    <mergeCell ref="O124:P124"/>
    <mergeCell ref="R124:S124"/>
    <mergeCell ref="U124:V12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16.43"/>
  </cols>
  <sheetData>
    <row r="1">
      <c r="A1" s="56"/>
      <c r="B1" s="57" t="s">
        <v>309</v>
      </c>
    </row>
    <row r="2">
      <c r="A2" s="56"/>
      <c r="B2" s="56"/>
      <c r="C2" s="56"/>
      <c r="D2" s="56"/>
      <c r="E2" s="56"/>
      <c r="F2" s="56"/>
      <c r="G2" s="56"/>
      <c r="H2" s="56"/>
      <c r="I2" s="56"/>
      <c r="J2" s="56"/>
    </row>
    <row r="3">
      <c r="A3" s="56"/>
      <c r="B3" s="58" t="s">
        <v>294</v>
      </c>
      <c r="C3" s="58" t="s">
        <v>295</v>
      </c>
      <c r="D3" s="58" t="s">
        <v>296</v>
      </c>
      <c r="E3" s="58" t="s">
        <v>297</v>
      </c>
      <c r="F3" s="58" t="s">
        <v>298</v>
      </c>
      <c r="G3" s="56"/>
      <c r="H3" s="58" t="s">
        <v>299</v>
      </c>
      <c r="I3" s="58" t="s">
        <v>300</v>
      </c>
      <c r="J3" s="56"/>
    </row>
    <row r="4">
      <c r="A4" s="58" t="s">
        <v>301</v>
      </c>
      <c r="B4" s="58">
        <v>5.0</v>
      </c>
      <c r="C4" s="58">
        <v>5.0</v>
      </c>
      <c r="D4" s="58">
        <v>5.0</v>
      </c>
      <c r="E4" s="58">
        <v>4.0</v>
      </c>
      <c r="F4" s="58">
        <v>4.0</v>
      </c>
      <c r="G4" s="56"/>
      <c r="H4" s="58">
        <v>0.5</v>
      </c>
      <c r="I4" s="56">
        <f>rsq(B4:B8,B11:B15)</f>
        <v>0.49</v>
      </c>
      <c r="J4" s="56"/>
    </row>
    <row r="5">
      <c r="A5" s="58" t="s">
        <v>302</v>
      </c>
      <c r="B5" s="58">
        <v>3.0</v>
      </c>
      <c r="C5" s="58">
        <v>2.0</v>
      </c>
      <c r="D5" s="58">
        <v>4.0</v>
      </c>
      <c r="E5" s="58">
        <v>5.0</v>
      </c>
      <c r="F5" s="58">
        <v>5.0</v>
      </c>
      <c r="G5" s="56"/>
      <c r="H5" s="58">
        <v>0.75</v>
      </c>
      <c r="I5" s="56">
        <f>rsq(C4:C8,B11:B15)</f>
        <v>1</v>
      </c>
      <c r="J5" s="56"/>
    </row>
    <row r="6">
      <c r="A6" s="58" t="s">
        <v>303</v>
      </c>
      <c r="B6" s="58">
        <v>4.0</v>
      </c>
      <c r="C6" s="58">
        <v>4.0</v>
      </c>
      <c r="D6" s="58">
        <v>3.0</v>
      </c>
      <c r="E6" s="58">
        <v>3.0</v>
      </c>
      <c r="F6" s="58">
        <v>3.0</v>
      </c>
      <c r="G6" s="56"/>
      <c r="H6" s="58">
        <v>1.0</v>
      </c>
      <c r="I6" s="56">
        <f>rsq(D4:D8,B11:B15)</f>
        <v>0.49</v>
      </c>
      <c r="J6" s="56"/>
    </row>
    <row r="7">
      <c r="A7" s="58" t="s">
        <v>304</v>
      </c>
      <c r="B7" s="58">
        <v>1.0</v>
      </c>
      <c r="C7" s="58">
        <v>3.0</v>
      </c>
      <c r="D7" s="58">
        <v>2.0</v>
      </c>
      <c r="E7" s="58">
        <v>2.0</v>
      </c>
      <c r="F7" s="58">
        <v>1.0</v>
      </c>
      <c r="G7" s="56"/>
      <c r="H7" s="58">
        <v>1.25</v>
      </c>
      <c r="I7" s="56">
        <f>rsq(E4:E8,B11:B15)</f>
        <v>0.16</v>
      </c>
      <c r="J7" s="56"/>
    </row>
    <row r="8">
      <c r="A8" s="58" t="s">
        <v>305</v>
      </c>
      <c r="B8" s="58">
        <v>2.0</v>
      </c>
      <c r="C8" s="58">
        <v>1.0</v>
      </c>
      <c r="D8" s="58">
        <v>1.0</v>
      </c>
      <c r="E8" s="58">
        <v>1.0</v>
      </c>
      <c r="F8" s="58">
        <v>2.0</v>
      </c>
      <c r="G8" s="56"/>
      <c r="H8" s="58">
        <v>1.5</v>
      </c>
      <c r="I8" s="56">
        <f>rsq(F4:F8,B11:B15)</f>
        <v>0.04</v>
      </c>
      <c r="J8" s="56"/>
    </row>
    <row r="9">
      <c r="A9" s="56"/>
      <c r="B9" s="56"/>
      <c r="C9" s="56"/>
      <c r="D9" s="56"/>
      <c r="E9" s="56"/>
      <c r="F9" s="56"/>
      <c r="G9" s="56"/>
      <c r="H9" s="56"/>
      <c r="I9" s="56"/>
      <c r="J9" s="56"/>
    </row>
    <row r="10">
      <c r="A10" s="56"/>
      <c r="B10" s="58" t="s">
        <v>306</v>
      </c>
      <c r="C10" s="56"/>
      <c r="D10" s="56"/>
      <c r="E10" s="56"/>
      <c r="F10" s="56"/>
      <c r="G10" s="56"/>
      <c r="H10" s="56"/>
      <c r="I10" s="56"/>
      <c r="J10" s="56"/>
    </row>
    <row r="11">
      <c r="A11" s="56"/>
      <c r="B11" s="58">
        <v>5.0</v>
      </c>
      <c r="C11" s="56"/>
      <c r="D11" s="56"/>
      <c r="E11" s="56"/>
      <c r="F11" s="56"/>
      <c r="G11" s="56"/>
      <c r="H11" s="56"/>
      <c r="I11" s="56"/>
      <c r="J11" s="56"/>
    </row>
    <row r="12">
      <c r="A12" s="56"/>
      <c r="B12" s="58">
        <v>2.0</v>
      </c>
      <c r="C12" s="56"/>
      <c r="D12" s="56"/>
      <c r="E12" s="56"/>
      <c r="F12" s="56"/>
      <c r="G12" s="56"/>
      <c r="H12" s="56"/>
      <c r="I12" s="56"/>
      <c r="J12" s="56"/>
    </row>
    <row r="13">
      <c r="A13" s="56"/>
      <c r="B13" s="58">
        <v>4.0</v>
      </c>
      <c r="C13" s="56"/>
      <c r="D13" s="56"/>
      <c r="E13" s="56"/>
      <c r="F13" s="56"/>
      <c r="G13" s="56"/>
      <c r="H13" s="56"/>
      <c r="I13" s="56"/>
      <c r="J13" s="56"/>
    </row>
    <row r="14">
      <c r="A14" s="56"/>
      <c r="B14" s="58">
        <v>3.0</v>
      </c>
      <c r="C14" s="56"/>
      <c r="D14" s="56"/>
      <c r="E14" s="56"/>
      <c r="F14" s="56"/>
      <c r="G14" s="56"/>
      <c r="H14" s="56"/>
      <c r="I14" s="56"/>
      <c r="J14" s="56"/>
    </row>
    <row r="15">
      <c r="A15" s="56"/>
      <c r="B15" s="58">
        <v>1.0</v>
      </c>
      <c r="C15" s="56"/>
      <c r="D15" s="56"/>
      <c r="E15" s="56"/>
      <c r="F15" s="56"/>
      <c r="G15" s="56"/>
      <c r="H15" s="56"/>
      <c r="I15" s="56"/>
      <c r="J15" s="56"/>
    </row>
    <row r="16">
      <c r="A16" s="58"/>
      <c r="B16" s="58"/>
      <c r="C16" s="58"/>
      <c r="D16" s="58"/>
      <c r="E16" s="58"/>
      <c r="F16" s="58"/>
      <c r="G16" s="56"/>
      <c r="H16" s="56"/>
      <c r="I16" s="56"/>
      <c r="J16" s="56"/>
    </row>
    <row r="17">
      <c r="A17" s="58"/>
      <c r="B17" s="56"/>
      <c r="C17" s="56"/>
      <c r="D17" s="56"/>
      <c r="E17" s="56"/>
      <c r="F17" s="56"/>
      <c r="G17" s="56"/>
      <c r="H17" s="56"/>
      <c r="I17" s="56"/>
      <c r="J17" s="56"/>
    </row>
    <row r="18">
      <c r="A18" s="56"/>
      <c r="B18" s="56"/>
      <c r="C18" s="56"/>
      <c r="D18" s="56"/>
      <c r="E18" s="56"/>
      <c r="F18" s="56"/>
      <c r="G18" s="56"/>
      <c r="H18" s="56"/>
      <c r="I18" s="56"/>
      <c r="J18" s="56"/>
    </row>
    <row r="19">
      <c r="A19" s="56"/>
      <c r="B19" s="58" t="s">
        <v>307</v>
      </c>
      <c r="C19" s="56"/>
      <c r="D19" s="56"/>
      <c r="E19" s="56"/>
      <c r="F19" s="56"/>
      <c r="G19" s="56"/>
      <c r="H19" s="56"/>
      <c r="I19" s="56"/>
      <c r="J19" s="56"/>
    </row>
    <row r="20">
      <c r="A20" s="56"/>
      <c r="B20" s="56"/>
      <c r="C20" s="56"/>
      <c r="D20" s="56"/>
      <c r="E20" s="56"/>
      <c r="F20" s="56"/>
      <c r="G20" s="56"/>
      <c r="H20" s="56"/>
      <c r="I20" s="56"/>
      <c r="J20" s="56"/>
    </row>
  </sheetData>
  <mergeCells count="1">
    <mergeCell ref="B1:M1"/>
  </mergeCells>
  <drawing r:id="rId1"/>
</worksheet>
</file>