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5" sheetId="3" r:id="rId6"/>
    <sheet state="visible" name="Sheet2" sheetId="4" r:id="rId7"/>
  </sheets>
  <definedNames>
    <definedName name="_xlchart.v1.3">Sheet2!$B$14:$D$22</definedName>
    <definedName name="_xlchart.v1.6">Sheet2!$F$13</definedName>
    <definedName name="_xlchart.v1.8">Sheet2!$G$13</definedName>
    <definedName name="_xlchart.v1.1">Sheet2!$K$13</definedName>
    <definedName name="_xlchart.v1.13">Sheet2!$I$14:$I$22</definedName>
    <definedName name="_xlchart.v1.4">Sheet2!$E$13</definedName>
    <definedName name="_xlchart.v1.7">Sheet2!$F$14:$F$22</definedName>
    <definedName name="_xlchart.v1.17">Sheet2!$K$14:$K$22</definedName>
    <definedName name="_xlchart.v1.12">Sheet2!$I$13</definedName>
    <definedName name="_xlchart.v2.18">Sheet2!$B$14:$J$22</definedName>
    <definedName name="_xlchart.v1.2">Sheet2!$K$14:$K$22</definedName>
    <definedName name="_xlchart.v1.14">Sheet2!$J$13</definedName>
    <definedName name="_xlchart.v2.20">Sheet2!$K$14:$K$22</definedName>
    <definedName name="_xlchart.v1.0">Sheet2!$B$14:$J$22</definedName>
    <definedName name="_xlchart.v1.5">Sheet2!$E$14:$E$22</definedName>
    <definedName name="_xlchart.v1.10">Sheet2!$H$13</definedName>
    <definedName name="_xlchart.v1.11">Sheet2!$H$14:$H$22</definedName>
    <definedName name="_xlchart.v1.16">Sheet2!$K$13</definedName>
    <definedName name="_xlchart.v1.15">Sheet2!$J$14:$J$22</definedName>
    <definedName name="_xlchart.v2.19">Sheet2!$K$13</definedName>
    <definedName name="_xlchart.v1.9">Sheet2!$G$14:$G$22</definedName>
  </definedNames>
  <calcPr/>
</workbook>
</file>

<file path=xl/sharedStrings.xml><?xml version="1.0" encoding="utf-8"?>
<sst xmlns="http://schemas.openxmlformats.org/spreadsheetml/2006/main" count="258" uniqueCount="147">
  <si>
    <t>names</t>
  </si>
  <si>
    <t>year</t>
  </si>
  <si>
    <t>sec</t>
  </si>
  <si>
    <t>dept</t>
  </si>
  <si>
    <t>clg</t>
  </si>
  <si>
    <t>roll no</t>
  </si>
  <si>
    <t>cgpa</t>
  </si>
  <si>
    <t xml:space="preserve">percent </t>
  </si>
  <si>
    <t xml:space="preserve">result </t>
  </si>
  <si>
    <t>zara</t>
  </si>
  <si>
    <t>b</t>
  </si>
  <si>
    <t>ds</t>
  </si>
  <si>
    <t>au</t>
  </si>
  <si>
    <t xml:space="preserve">ayan </t>
  </si>
  <si>
    <t>ayansh</t>
  </si>
  <si>
    <t>raju</t>
  </si>
  <si>
    <t>tina</t>
  </si>
  <si>
    <t xml:space="preserve">arya </t>
  </si>
  <si>
    <t>aryan</t>
  </si>
  <si>
    <t>karhikeya</t>
  </si>
  <si>
    <t>ryan</t>
  </si>
  <si>
    <t>zyana</t>
  </si>
  <si>
    <t xml:space="preserve">if else </t>
  </si>
  <si>
    <t>name</t>
  </si>
  <si>
    <t xml:space="preserve">stream </t>
  </si>
  <si>
    <t>check eligibiity</t>
  </si>
  <si>
    <t>ayisha</t>
  </si>
  <si>
    <t>bpc</t>
  </si>
  <si>
    <t>arjun</t>
  </si>
  <si>
    <t>mpc</t>
  </si>
  <si>
    <t>aditya</t>
  </si>
  <si>
    <t>varshith</t>
  </si>
  <si>
    <t xml:space="preserve">zara </t>
  </si>
  <si>
    <t>zyan</t>
  </si>
  <si>
    <t>karthik</t>
  </si>
  <si>
    <t xml:space="preserve">concatenate </t>
  </si>
  <si>
    <t>prefix</t>
  </si>
  <si>
    <t>lname</t>
  </si>
  <si>
    <t>sname</t>
  </si>
  <si>
    <t>concatenate</t>
  </si>
  <si>
    <t>using&amp;</t>
  </si>
  <si>
    <t>using &amp;</t>
  </si>
  <si>
    <t>method 3</t>
  </si>
  <si>
    <t>Dr.</t>
  </si>
  <si>
    <t>Anurag</t>
  </si>
  <si>
    <t>Kalbande</t>
  </si>
  <si>
    <t>Ms.</t>
  </si>
  <si>
    <t>Vennela</t>
  </si>
  <si>
    <t>Kulakarni</t>
  </si>
  <si>
    <t>Shobha</t>
  </si>
  <si>
    <t>Anuradha</t>
  </si>
  <si>
    <t>Yoginti</t>
  </si>
  <si>
    <t>sub</t>
  </si>
  <si>
    <t>strings</t>
  </si>
  <si>
    <t>len fun</t>
  </si>
  <si>
    <t>char fun</t>
  </si>
  <si>
    <t>ascii values</t>
  </si>
  <si>
    <t xml:space="preserve">city </t>
  </si>
  <si>
    <t>left</t>
  </si>
  <si>
    <t>right</t>
  </si>
  <si>
    <t>mid</t>
  </si>
  <si>
    <t>hyderabad</t>
  </si>
  <si>
    <t xml:space="preserve">bangalore </t>
  </si>
  <si>
    <t>chennai</t>
  </si>
  <si>
    <t>mumbai</t>
  </si>
  <si>
    <t>noida</t>
  </si>
  <si>
    <t>delhi</t>
  </si>
  <si>
    <t>jaipur</t>
  </si>
  <si>
    <t>ranchi</t>
  </si>
  <si>
    <t>trim</t>
  </si>
  <si>
    <t>function</t>
  </si>
  <si>
    <t>city name</t>
  </si>
  <si>
    <t>description</t>
  </si>
  <si>
    <t>it is famous for    steert shoppingg       in  charminar     nd  for  dum    biryanii</t>
  </si>
  <si>
    <t>banglore</t>
  </si>
  <si>
    <t xml:space="preserve">india's     high    tech   industry </t>
  </si>
  <si>
    <t xml:space="preserve">chennai </t>
  </si>
  <si>
    <t xml:space="preserve">its famous for the    ancient   temples </t>
  </si>
  <si>
    <t>rajasthan</t>
  </si>
  <si>
    <t>famous for the  sweet called   ghewar   nd consists of dessert</t>
  </si>
  <si>
    <t>most  known   for   pollution</t>
  </si>
  <si>
    <t>search</t>
  </si>
  <si>
    <t>find</t>
  </si>
  <si>
    <t xml:space="preserve">subsitute </t>
  </si>
  <si>
    <t>replace</t>
  </si>
  <si>
    <t>Hii!!! How are you??</t>
  </si>
  <si>
    <t>Hey there!!!</t>
  </si>
  <si>
    <t>are you going ?</t>
  </si>
  <si>
    <t>still alive??</t>
  </si>
  <si>
    <t>can't you go by yourself</t>
  </si>
  <si>
    <t xml:space="preserve">round </t>
  </si>
  <si>
    <t>conditional formatting</t>
  </si>
  <si>
    <t>v lookup</t>
  </si>
  <si>
    <t>id</t>
  </si>
  <si>
    <t xml:space="preserve">gender </t>
  </si>
  <si>
    <t>age</t>
  </si>
  <si>
    <t>city</t>
  </si>
  <si>
    <t>salary</t>
  </si>
  <si>
    <t xml:space="preserve">used for column finding </t>
  </si>
  <si>
    <t>ifna</t>
  </si>
  <si>
    <t>female</t>
  </si>
  <si>
    <t>exact match false</t>
  </si>
  <si>
    <t>ayan</t>
  </si>
  <si>
    <t>male</t>
  </si>
  <si>
    <t>approriae match true</t>
  </si>
  <si>
    <t>hannah</t>
  </si>
  <si>
    <t>hlookup</t>
  </si>
  <si>
    <t>match function</t>
  </si>
  <si>
    <t>index</t>
  </si>
  <si>
    <t xml:space="preserve">and </t>
  </si>
  <si>
    <t xml:space="preserve">match </t>
  </si>
  <si>
    <t>offset</t>
  </si>
  <si>
    <t xml:space="preserve">drop down </t>
  </si>
  <si>
    <t>aggregation</t>
  </si>
  <si>
    <t>select cities</t>
  </si>
  <si>
    <t>Row Labels</t>
  </si>
  <si>
    <t>Max of physics</t>
  </si>
  <si>
    <t>Sum of maths</t>
  </si>
  <si>
    <t>a</t>
  </si>
  <si>
    <t xml:space="preserve">a </t>
  </si>
  <si>
    <t>r</t>
  </si>
  <si>
    <t>u</t>
  </si>
  <si>
    <t>hyd</t>
  </si>
  <si>
    <t>c</t>
  </si>
  <si>
    <t>f</t>
  </si>
  <si>
    <t>h</t>
  </si>
  <si>
    <t>k</t>
  </si>
  <si>
    <t>Grand Total</t>
  </si>
  <si>
    <t>Max of chemistry</t>
  </si>
  <si>
    <t>Sum of total</t>
  </si>
  <si>
    <t>Sum of botany</t>
  </si>
  <si>
    <t>bombay</t>
  </si>
  <si>
    <t>pivot table</t>
  </si>
  <si>
    <t>fname</t>
  </si>
  <si>
    <t>maths</t>
  </si>
  <si>
    <t>physics</t>
  </si>
  <si>
    <t>chemistry</t>
  </si>
  <si>
    <t>zoology</t>
  </si>
  <si>
    <t>botany</t>
  </si>
  <si>
    <t xml:space="preserve">place </t>
  </si>
  <si>
    <t>total</t>
  </si>
  <si>
    <t>q</t>
  </si>
  <si>
    <t>y</t>
  </si>
  <si>
    <t>p</t>
  </si>
  <si>
    <t>m</t>
  </si>
  <si>
    <t>s</t>
  </si>
  <si>
    <t>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</si>
</sst>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/>
      <name val="Arial"/>
      <scheme val="minor"/>
    </font>
    <font/>
    <font>
      <sz val="11.0"/>
      <color rgb="FF006100"/>
      <name val="Calibri"/>
    </font>
    <font>
      <sz val="11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3" numFmtId="0" xfId="0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2">
    <tableStyle count="3" pivot="0" name="Sheet1-style">
      <tableStyleElement dxfId="3" type="headerRow"/>
      <tableStyleElement dxfId="4" type="firstRowStripe"/>
      <tableStyleElement dxfId="5" type="secondRowStripe"/>
    </tableStyle>
    <tableStyle count="3" pivot="0" name="Sheet2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Max of physics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Sheet3!$A$4:$A$15</c:f>
            </c:strRef>
          </c:cat>
          <c:val>
            <c:numRef>
              <c:f>Sheet3!$B$4:$B$15</c:f>
              <c:numCache/>
            </c:numRef>
          </c:val>
        </c:ser>
        <c:ser>
          <c:idx val="1"/>
          <c:order val="1"/>
          <c:tx>
            <c:v>Sum of maths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Sheet3!$A$4:$A$15</c:f>
            </c:strRef>
          </c:cat>
          <c:val>
            <c:numRef>
              <c:f>Sheet3!$C$4:$C$15</c:f>
              <c:numCache/>
            </c:numRef>
          </c:val>
        </c:ser>
        <c:axId val="2121363945"/>
        <c:axId val="146914546"/>
      </c:barChart>
      <c:catAx>
        <c:axId val="2121363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914546"/>
      </c:catAx>
      <c:valAx>
        <c:axId val="146914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136394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87580927384077"/>
          <c:y val="0.2572178477690289"/>
          <c:w val="0.5323646106736658"/>
          <c:h val="0.5812241178186061"/>
        </c:manualLayout>
      </c:layout>
      <c:barChart>
        <c:barDir val="col"/>
        <c:ser>
          <c:idx val="0"/>
          <c:order val="0"/>
          <c:tx>
            <c:v>Max of physics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Sheet3!$A$4:$A$15</c:f>
            </c:strRef>
          </c:cat>
          <c:val>
            <c:numRef>
              <c:f>Sheet3!$B$4:$B$15</c:f>
              <c:numCache/>
            </c:numRef>
          </c:val>
        </c:ser>
        <c:ser>
          <c:idx val="1"/>
          <c:order val="1"/>
          <c:tx>
            <c:v>Sum of maths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Sheet3!$A$4:$A$15</c:f>
            </c:strRef>
          </c:cat>
          <c:val>
            <c:numRef>
              <c:f>Sheet3!$C$4:$C$15</c:f>
              <c:numCache/>
            </c:numRef>
          </c:val>
        </c:ser>
        <c:axId val="811265742"/>
        <c:axId val="1059580296"/>
      </c:barChart>
      <c:catAx>
        <c:axId val="811265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9580296"/>
      </c:catAx>
      <c:valAx>
        <c:axId val="1059580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126574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Max of physics</c:v>
          </c:tx>
          <c:spPr>
            <a:ln cmpd="sng" w="28575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Sheet3!$A$4:$A$15</c:f>
            </c:strRef>
          </c:cat>
          <c:val>
            <c:numRef>
              <c:f>Sheet3!$B$4:$B$15</c:f>
              <c:numCache/>
            </c:numRef>
          </c:val>
          <c:smooth val="0"/>
        </c:ser>
        <c:ser>
          <c:idx val="1"/>
          <c:order val="1"/>
          <c:tx>
            <c:v>Sum of maths</c:v>
          </c:tx>
          <c:spPr>
            <a:ln cmpd="sng" w="28575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Sheet3!$A$4:$A$15</c:f>
            </c:strRef>
          </c:cat>
          <c:val>
            <c:numRef>
              <c:f>Sheet3!$C$4:$C$15</c:f>
              <c:numCache/>
            </c:numRef>
          </c:val>
          <c:smooth val="0"/>
        </c:ser>
        <c:axId val="2081796597"/>
        <c:axId val="249424627"/>
      </c:lineChart>
      <c:catAx>
        <c:axId val="2081796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9424627"/>
      </c:catAx>
      <c:valAx>
        <c:axId val="249424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179659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Sheet2!$C$13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Sheet2!$B$14:$B$22</c:f>
            </c:strRef>
          </c:cat>
          <c:val>
            <c:numRef>
              <c:f>Sheet2!$C$14:$C$22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total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Sheet2!$B$14:$B$22</c:f>
            </c:numRef>
          </c:xVal>
          <c:yVal>
            <c:numRef>
              <c:f>Sheet2!$C$14:$C$22</c:f>
              <c:numCache/>
            </c:numRef>
          </c:yVal>
        </c:ser>
        <c:ser>
          <c:idx val="1"/>
          <c:order val="1"/>
          <c:tx>
            <c:strRef>
              <c:f>Sheet2!$D$13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xVal>
            <c:numRef>
              <c:f>Sheet2!$B$14:$B$22</c:f>
            </c:numRef>
          </c:xVal>
          <c:yVal>
            <c:numRef>
              <c:f>Sheet2!$D$14:$D$22</c:f>
              <c:numCache/>
            </c:numRef>
          </c:yVal>
        </c:ser>
        <c:ser>
          <c:idx val="2"/>
          <c:order val="2"/>
          <c:tx>
            <c:strRef>
              <c:f>Sheet2!$E$13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xVal>
            <c:numRef>
              <c:f>Sheet2!$B$14:$B$22</c:f>
            </c:numRef>
          </c:xVal>
          <c:yVal>
            <c:numRef>
              <c:f>Sheet2!$E$14:$E$22</c:f>
              <c:numCache/>
            </c:numRef>
          </c:yVal>
        </c:ser>
        <c:ser>
          <c:idx val="3"/>
          <c:order val="3"/>
          <c:tx>
            <c:strRef>
              <c:f>Sheet2!$F$13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xVal>
            <c:numRef>
              <c:f>Sheet2!$B$14:$B$22</c:f>
            </c:numRef>
          </c:xVal>
          <c:yVal>
            <c:numRef>
              <c:f>Sheet2!$F$14:$F$22</c:f>
              <c:numCache/>
            </c:numRef>
          </c:yVal>
        </c:ser>
        <c:ser>
          <c:idx val="4"/>
          <c:order val="4"/>
          <c:tx>
            <c:strRef>
              <c:f>Sheet2!$G$13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xVal>
            <c:numRef>
              <c:f>Sheet2!$B$14:$B$22</c:f>
            </c:numRef>
          </c:xVal>
          <c:yVal>
            <c:numRef>
              <c:f>Sheet2!$G$14:$G$22</c:f>
              <c:numCache/>
            </c:numRef>
          </c:yVal>
        </c:ser>
        <c:ser>
          <c:idx val="5"/>
          <c:order val="5"/>
          <c:tx>
            <c:strRef>
              <c:f>Sheet2!$H$13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xVal>
            <c:numRef>
              <c:f>Sheet2!$B$14:$B$22</c:f>
            </c:numRef>
          </c:xVal>
          <c:yVal>
            <c:numRef>
              <c:f>Sheet2!$H$14:$H$22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14706"/>
        <c:axId val="1329106241"/>
      </c:scatterChart>
      <c:valAx>
        <c:axId val="5957147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9106241"/>
      </c:valAx>
      <c:valAx>
        <c:axId val="1329106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5714706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304800</xdr:colOff>
      <xdr:row>5</xdr:row>
      <xdr:rowOff>114300</xdr:rowOff>
    </xdr:from>
    <xdr:ext cx="4343400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76200</xdr:colOff>
      <xdr:row>7</xdr:row>
      <xdr:rowOff>66675</xdr:rowOff>
    </xdr:from>
    <xdr:ext cx="4371975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533400</xdr:colOff>
      <xdr:row>6</xdr:row>
      <xdr:rowOff>38100</xdr:rowOff>
    </xdr:from>
    <xdr:ext cx="4343400" cy="27146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38100</xdr:colOff>
      <xdr:row>23</xdr:row>
      <xdr:rowOff>0</xdr:rowOff>
    </xdr:from>
    <xdr:ext cx="4371975" cy="2714625"/>
    <mc:AlternateContent>
      <mc:Choice Requires="cx2"/>
      <mc:Fallback/>
    </mc:AlternateContent>
    <xdr:clientData fLocksWithSheet="0"/>
  </xdr:oneCellAnchor>
  <xdr:oneCellAnchor>
    <xdr:from>
      <xdr:col>1</xdr:col>
      <xdr:colOff>219075</xdr:colOff>
      <xdr:row>39</xdr:row>
      <xdr:rowOff>142875</xdr:rowOff>
    </xdr:from>
    <xdr:ext cx="4410075" cy="2714625"/>
    <mc:AlternateContent>
      <mc:Choice Requires="cx1"/>
      <mc:Fallback/>
    </mc:AlternateContent>
    <xdr:clientData fLocksWithSheet="0"/>
  </xdr:oneCellAnchor>
  <xdr:oneCellAnchor>
    <xdr:from>
      <xdr:col>1</xdr:col>
      <xdr:colOff>419100</xdr:colOff>
      <xdr:row>56</xdr:row>
      <xdr:rowOff>171450</xdr:rowOff>
    </xdr:from>
    <xdr:ext cx="4410075" cy="2714625"/>
    <mc:AlternateContent>
      <mc:Choice Requires="cx1"/>
      <mc:Fallback/>
    </mc:AlternateContent>
    <xdr:clientData fLocksWithSheet="0"/>
  </xdr:oneCellAnchor>
  <xdr:oneCellAnchor>
    <xdr:from>
      <xdr:col>1</xdr:col>
      <xdr:colOff>200025</xdr:colOff>
      <xdr:row>23</xdr:row>
      <xdr:rowOff>133350</xdr:rowOff>
    </xdr:from>
    <xdr:ext cx="4410075" cy="27146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28575</xdr:colOff>
      <xdr:row>39</xdr:row>
      <xdr:rowOff>171450</xdr:rowOff>
    </xdr:from>
    <xdr:ext cx="4371975" cy="27146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I11" displayName="Table_1" name="Table_1" id="1">
  <tableColumns count="9">
    <tableColumn name="names" id="1"/>
    <tableColumn name="year" id="2"/>
    <tableColumn name="sec" id="3"/>
    <tableColumn name="dept" id="4"/>
    <tableColumn name="clg" id="5"/>
    <tableColumn name="roll no" id="6"/>
    <tableColumn name="cgpa" id="7"/>
    <tableColumn name="percent " id="8"/>
    <tableColumn name="result " id="9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3:K22" displayName="Table_2" name="Table_2" id="2">
  <tableColumns count="10">
    <tableColumn name="name" id="1"/>
    <tableColumn name="fname" id="2"/>
    <tableColumn name="stream " id="3"/>
    <tableColumn name="maths" id="4"/>
    <tableColumn name="physics" id="5"/>
    <tableColumn name="chemistry" id="6"/>
    <tableColumn name="zoology" id="7"/>
    <tableColumn name="botany" id="8"/>
    <tableColumn name="place " id="9"/>
    <tableColumn name="total" id="10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9.71"/>
    <col customWidth="1" min="9" max="1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1" t="s">
        <v>9</v>
      </c>
      <c r="B2" s="1">
        <v>2.0</v>
      </c>
      <c r="C2" s="1" t="s">
        <v>10</v>
      </c>
      <c r="D2" s="1" t="s">
        <v>11</v>
      </c>
      <c r="E2" s="1" t="s">
        <v>12</v>
      </c>
      <c r="F2" s="1">
        <v>1.0</v>
      </c>
      <c r="G2" s="1">
        <v>9.3</v>
      </c>
      <c r="H2" s="1" t="str">
        <f t="shared" ref="H2:H11" si="1">(G2/10)*100</f>
        <v>93</v>
      </c>
      <c r="I2" s="1" t="str">
        <f>IF(Sheet1!$H2&gt;65,"pass","fail")</f>
        <v>pass</v>
      </c>
    </row>
    <row r="3" ht="14.25" customHeight="1">
      <c r="A3" s="1" t="s">
        <v>13</v>
      </c>
      <c r="B3" s="1">
        <v>2.0</v>
      </c>
      <c r="C3" s="1" t="s">
        <v>10</v>
      </c>
      <c r="D3" s="1" t="s">
        <v>11</v>
      </c>
      <c r="E3" s="1" t="s">
        <v>12</v>
      </c>
      <c r="F3" s="1" t="str">
        <f t="shared" ref="F3:F11" si="2">F2+1</f>
        <v>2</v>
      </c>
      <c r="G3" s="1">
        <v>8.37</v>
      </c>
      <c r="H3" s="1" t="str">
        <f t="shared" si="1"/>
        <v>83.7</v>
      </c>
      <c r="I3" s="1" t="str">
        <f>IF(Sheet1!$H3&gt;65,"pass","fail")</f>
        <v>pass</v>
      </c>
    </row>
    <row r="4" ht="14.25" customHeight="1">
      <c r="A4" s="1" t="s">
        <v>14</v>
      </c>
      <c r="B4" s="1">
        <v>2.0</v>
      </c>
      <c r="C4" s="1" t="s">
        <v>10</v>
      </c>
      <c r="D4" s="1" t="s">
        <v>11</v>
      </c>
      <c r="E4" s="1" t="s">
        <v>12</v>
      </c>
      <c r="F4" s="1" t="str">
        <f t="shared" si="2"/>
        <v>3</v>
      </c>
      <c r="G4" s="1">
        <v>8.45</v>
      </c>
      <c r="H4" s="1" t="str">
        <f t="shared" si="1"/>
        <v>84.5</v>
      </c>
      <c r="I4" s="1" t="str">
        <f>IF(Sheet1!$H4&gt;65,"pass","fail")</f>
        <v>pass</v>
      </c>
    </row>
    <row r="5" ht="14.25" customHeight="1">
      <c r="A5" s="1" t="s">
        <v>15</v>
      </c>
      <c r="B5" s="1">
        <v>2.0</v>
      </c>
      <c r="C5" s="1" t="s">
        <v>10</v>
      </c>
      <c r="D5" s="1" t="s">
        <v>11</v>
      </c>
      <c r="E5" s="1" t="s">
        <v>12</v>
      </c>
      <c r="F5" s="1" t="str">
        <f t="shared" si="2"/>
        <v>4</v>
      </c>
      <c r="G5" s="1">
        <v>8.5</v>
      </c>
      <c r="H5" s="1" t="str">
        <f t="shared" si="1"/>
        <v>85</v>
      </c>
      <c r="I5" s="1" t="str">
        <f>IF(Sheet1!$H5&gt;65,"pass","fail")</f>
        <v>pass</v>
      </c>
    </row>
    <row r="6" ht="14.25" customHeight="1">
      <c r="A6" s="1" t="s">
        <v>16</v>
      </c>
      <c r="B6" s="1">
        <v>2.0</v>
      </c>
      <c r="C6" s="1" t="s">
        <v>10</v>
      </c>
      <c r="D6" s="1" t="s">
        <v>11</v>
      </c>
      <c r="E6" s="1" t="s">
        <v>12</v>
      </c>
      <c r="F6" s="1" t="str">
        <f t="shared" si="2"/>
        <v>5</v>
      </c>
      <c r="G6" s="1">
        <v>8.6</v>
      </c>
      <c r="H6" s="1" t="str">
        <f t="shared" si="1"/>
        <v>86</v>
      </c>
      <c r="I6" s="1" t="str">
        <f>IF(Sheet1!$H6&gt;65,"pass","fail")</f>
        <v>pass</v>
      </c>
    </row>
    <row r="7" ht="14.25" customHeight="1">
      <c r="A7" s="1" t="s">
        <v>17</v>
      </c>
      <c r="B7" s="1">
        <v>2.0</v>
      </c>
      <c r="C7" s="1" t="s">
        <v>10</v>
      </c>
      <c r="D7" s="1" t="s">
        <v>11</v>
      </c>
      <c r="E7" s="1" t="s">
        <v>12</v>
      </c>
      <c r="F7" s="1" t="str">
        <f t="shared" si="2"/>
        <v>6</v>
      </c>
      <c r="G7" s="1">
        <v>8.75</v>
      </c>
      <c r="H7" s="1" t="str">
        <f t="shared" si="1"/>
        <v>87.5</v>
      </c>
      <c r="I7" s="1" t="str">
        <f>IF(Sheet1!$H7&gt;65,"pass","fail")</f>
        <v>pass</v>
      </c>
    </row>
    <row r="8" ht="14.25" customHeight="1">
      <c r="A8" s="1" t="s">
        <v>18</v>
      </c>
      <c r="B8" s="1">
        <v>2.0</v>
      </c>
      <c r="C8" s="1" t="s">
        <v>10</v>
      </c>
      <c r="D8" s="1" t="s">
        <v>11</v>
      </c>
      <c r="E8" s="1" t="s">
        <v>12</v>
      </c>
      <c r="F8" s="1" t="str">
        <f t="shared" si="2"/>
        <v>7</v>
      </c>
      <c r="G8" s="1">
        <v>8.8</v>
      </c>
      <c r="H8" s="1" t="str">
        <f t="shared" si="1"/>
        <v>88</v>
      </c>
      <c r="I8" s="1" t="str">
        <f>IF(Sheet1!$H8&gt;65,"pass","fail")</f>
        <v>pass</v>
      </c>
    </row>
    <row r="9" ht="14.25" customHeight="1">
      <c r="A9" s="1" t="s">
        <v>19</v>
      </c>
      <c r="B9" s="1">
        <v>2.0</v>
      </c>
      <c r="C9" s="1" t="s">
        <v>10</v>
      </c>
      <c r="D9" s="1" t="s">
        <v>11</v>
      </c>
      <c r="E9" s="1" t="s">
        <v>12</v>
      </c>
      <c r="F9" s="1" t="str">
        <f t="shared" si="2"/>
        <v>8</v>
      </c>
      <c r="G9" s="1">
        <v>8.9</v>
      </c>
      <c r="H9" s="1" t="str">
        <f t="shared" si="1"/>
        <v>89</v>
      </c>
      <c r="I9" s="1" t="str">
        <f>IF(Sheet1!$H9&gt;65,"pass","fail")</f>
        <v>pass</v>
      </c>
    </row>
    <row r="10" ht="14.25" customHeight="1">
      <c r="A10" s="1" t="s">
        <v>20</v>
      </c>
      <c r="B10" s="1">
        <v>2.0</v>
      </c>
      <c r="C10" s="1" t="s">
        <v>10</v>
      </c>
      <c r="D10" s="1" t="s">
        <v>11</v>
      </c>
      <c r="E10" s="1" t="s">
        <v>12</v>
      </c>
      <c r="F10" s="1" t="str">
        <f t="shared" si="2"/>
        <v>9</v>
      </c>
      <c r="G10" s="1">
        <v>6.5</v>
      </c>
      <c r="H10" s="1" t="str">
        <f t="shared" si="1"/>
        <v>65</v>
      </c>
      <c r="I10" s="1" t="str">
        <f>IF(Sheet1!$H10&gt;65,"pass","fail")</f>
        <v>fail</v>
      </c>
    </row>
    <row r="11" ht="14.25" customHeight="1">
      <c r="A11" s="1" t="s">
        <v>21</v>
      </c>
      <c r="B11" s="1">
        <v>2.0</v>
      </c>
      <c r="C11" s="1" t="s">
        <v>10</v>
      </c>
      <c r="D11" s="1" t="s">
        <v>11</v>
      </c>
      <c r="E11" s="1" t="s">
        <v>12</v>
      </c>
      <c r="F11" s="1" t="str">
        <f t="shared" si="2"/>
        <v>10</v>
      </c>
      <c r="G11" s="1">
        <v>9.0</v>
      </c>
      <c r="H11" s="2" t="str">
        <f t="shared" si="1"/>
        <v>90</v>
      </c>
      <c r="I11" s="1" t="str">
        <f>IF(Sheet1!$H11&gt;65,"pass","fail")</f>
        <v>pass</v>
      </c>
    </row>
    <row r="12" ht="14.25" customHeight="1"/>
    <row r="13" ht="14.25" customHeight="1"/>
    <row r="14" ht="14.25" customHeight="1">
      <c r="C14" t="s">
        <v>22</v>
      </c>
    </row>
    <row r="15" ht="14.25" customHeight="1">
      <c r="A15" t="s">
        <v>23</v>
      </c>
      <c r="B15" t="s">
        <v>1</v>
      </c>
      <c r="C15" t="s">
        <v>24</v>
      </c>
      <c r="D15" t="s">
        <v>25</v>
      </c>
    </row>
    <row r="16" ht="14.25" customHeight="1">
      <c r="A16" t="s">
        <v>26</v>
      </c>
      <c r="B16">
        <v>2.0</v>
      </c>
      <c r="C16" t="s">
        <v>27</v>
      </c>
      <c r="D16" t="str">
        <f t="shared" ref="D16:D24" si="3">IF(C16="bpc","neet","jee")</f>
        <v>neet</v>
      </c>
    </row>
    <row r="17" ht="14.25" customHeight="1">
      <c r="A17" t="s">
        <v>28</v>
      </c>
      <c r="B17">
        <v>2.0</v>
      </c>
      <c r="C17" t="s">
        <v>29</v>
      </c>
      <c r="D17" t="str">
        <f t="shared" si="3"/>
        <v>jee</v>
      </c>
    </row>
    <row r="18" ht="14.25" customHeight="1">
      <c r="A18" t="s">
        <v>30</v>
      </c>
      <c r="B18">
        <v>2.0</v>
      </c>
      <c r="C18" t="s">
        <v>27</v>
      </c>
      <c r="D18" t="str">
        <f t="shared" si="3"/>
        <v>neet</v>
      </c>
    </row>
    <row r="19" ht="14.25" customHeight="1">
      <c r="A19" t="s">
        <v>31</v>
      </c>
      <c r="B19">
        <v>2.0</v>
      </c>
      <c r="C19" t="s">
        <v>27</v>
      </c>
      <c r="D19" t="str">
        <f t="shared" si="3"/>
        <v>neet</v>
      </c>
    </row>
    <row r="20" ht="14.25" customHeight="1">
      <c r="A20" t="s">
        <v>32</v>
      </c>
      <c r="B20">
        <v>2.0</v>
      </c>
      <c r="C20" t="s">
        <v>27</v>
      </c>
      <c r="D20" t="str">
        <f t="shared" si="3"/>
        <v>neet</v>
      </c>
    </row>
    <row r="21" ht="14.25" customHeight="1">
      <c r="A21" t="s">
        <v>33</v>
      </c>
      <c r="B21">
        <v>2.0</v>
      </c>
      <c r="C21" t="s">
        <v>29</v>
      </c>
      <c r="D21" t="str">
        <f t="shared" si="3"/>
        <v>jee</v>
      </c>
    </row>
    <row r="22" ht="14.25" customHeight="1">
      <c r="A22" t="s">
        <v>16</v>
      </c>
      <c r="B22">
        <v>2.0</v>
      </c>
      <c r="C22" t="s">
        <v>29</v>
      </c>
      <c r="D22" t="str">
        <f t="shared" si="3"/>
        <v>jee</v>
      </c>
    </row>
    <row r="23" ht="14.25" customHeight="1">
      <c r="A23" t="s">
        <v>34</v>
      </c>
      <c r="B23">
        <v>2.0</v>
      </c>
      <c r="C23" t="s">
        <v>27</v>
      </c>
      <c r="D23" t="str">
        <f t="shared" si="3"/>
        <v>neet</v>
      </c>
    </row>
    <row r="24" ht="14.25" customHeight="1">
      <c r="A24" t="s">
        <v>20</v>
      </c>
      <c r="B24">
        <v>2.0</v>
      </c>
      <c r="C24" t="s">
        <v>27</v>
      </c>
      <c r="D24" t="str">
        <f t="shared" si="3"/>
        <v>neet</v>
      </c>
    </row>
    <row r="25" ht="14.25" customHeight="1"/>
    <row r="26" ht="14.25" customHeight="1">
      <c r="C26" t="s">
        <v>35</v>
      </c>
    </row>
    <row r="27" ht="14.25" customHeight="1">
      <c r="A27" t="s">
        <v>36</v>
      </c>
      <c r="B27" t="s">
        <v>37</v>
      </c>
      <c r="C27" t="s">
        <v>38</v>
      </c>
      <c r="E27" t="s">
        <v>39</v>
      </c>
      <c r="H27" t="s">
        <v>40</v>
      </c>
      <c r="I27" t="s">
        <v>41</v>
      </c>
      <c r="K27" t="s">
        <v>42</v>
      </c>
    </row>
    <row r="28" ht="14.25" customHeight="1">
      <c r="A28" t="s">
        <v>43</v>
      </c>
      <c r="B28" t="s">
        <v>44</v>
      </c>
      <c r="C28" t="s">
        <v>45</v>
      </c>
      <c r="E28" t="str">
        <f t="shared" ref="E28:E31" si="4">CONCATENATE(A28," ",C28," ",B28," ",D28)</f>
        <v>Dr. Kalbande Anurag </v>
      </c>
      <c r="H28" t="str">
        <f>A28&amp;" "</f>
        <v>Dr. </v>
      </c>
      <c r="I28" t="str">
        <f t="shared" ref="I28:I31" si="5">A28&amp;" "&amp;B28</f>
        <v>Dr. Anurag</v>
      </c>
      <c r="K28" t="str">
        <f t="shared" ref="K28:K31" si="6">"he/she is "&amp;A28&amp;" "&amp;B28</f>
        <v>he/she is Dr. Anurag</v>
      </c>
    </row>
    <row r="29" ht="14.25" customHeight="1">
      <c r="A29" t="s">
        <v>46</v>
      </c>
      <c r="B29" t="s">
        <v>47</v>
      </c>
      <c r="C29" t="s">
        <v>48</v>
      </c>
      <c r="E29" t="str">
        <f t="shared" si="4"/>
        <v>Ms. Kulakarni Vennela </v>
      </c>
      <c r="I29" t="str">
        <f t="shared" si="5"/>
        <v>Ms. Vennela</v>
      </c>
      <c r="K29" t="str">
        <f t="shared" si="6"/>
        <v>he/she is Ms. Vennela</v>
      </c>
    </row>
    <row r="30" ht="14.25" customHeight="1">
      <c r="A30" t="s">
        <v>46</v>
      </c>
      <c r="B30" t="s">
        <v>49</v>
      </c>
      <c r="E30" t="str">
        <f t="shared" si="4"/>
        <v>Ms.  Shobha </v>
      </c>
      <c r="I30" t="str">
        <f t="shared" si="5"/>
        <v>Ms. Shobha</v>
      </c>
      <c r="K30" t="str">
        <f t="shared" si="6"/>
        <v>he/she is Ms. Shobha</v>
      </c>
    </row>
    <row r="31" ht="14.25" customHeight="1">
      <c r="A31" t="s">
        <v>43</v>
      </c>
      <c r="B31" t="s">
        <v>50</v>
      </c>
      <c r="C31" t="s">
        <v>51</v>
      </c>
      <c r="E31" t="str">
        <f t="shared" si="4"/>
        <v>Dr. Yoginti Anuradha </v>
      </c>
      <c r="I31" t="str">
        <f t="shared" si="5"/>
        <v>Dr. Anuradha</v>
      </c>
      <c r="K31" t="str">
        <f t="shared" si="6"/>
        <v>he/she is Dr. Anuradha</v>
      </c>
    </row>
    <row r="32" ht="14.25" customHeight="1"/>
    <row r="33" ht="14.25" customHeight="1">
      <c r="F33" t="s">
        <v>52</v>
      </c>
      <c r="G33" t="s">
        <v>53</v>
      </c>
      <c r="I33" t="s">
        <v>54</v>
      </c>
      <c r="K33" t="s">
        <v>55</v>
      </c>
      <c r="L33" t="s">
        <v>56</v>
      </c>
    </row>
    <row r="34" ht="14.25" customHeight="1">
      <c r="D34" t="s">
        <v>57</v>
      </c>
      <c r="E34" t="s">
        <v>58</v>
      </c>
      <c r="F34" t="s">
        <v>59</v>
      </c>
      <c r="G34" t="s">
        <v>60</v>
      </c>
      <c r="I34" t="str">
        <f t="shared" ref="I34:I42" si="7">LEN(D35)</f>
        <v>9</v>
      </c>
      <c r="K34" t="str">
        <f>CHAR(67)</f>
        <v>C</v>
      </c>
    </row>
    <row r="35" ht="14.25" customHeight="1">
      <c r="D35" t="s">
        <v>61</v>
      </c>
      <c r="E35" t="str">
        <f t="shared" ref="E35:E42" si="8">LEFT(D35,3)</f>
        <v>hyd</v>
      </c>
      <c r="F35" t="str">
        <f t="shared" ref="F35:F42" si="9">RIGHT(D35,3)</f>
        <v>bad</v>
      </c>
      <c r="G35" t="str">
        <f t="shared" ref="G35:G42" si="10">MID(D35,3,5)</f>
        <v>derab</v>
      </c>
      <c r="I35" t="str">
        <f t="shared" si="7"/>
        <v>10</v>
      </c>
      <c r="K35" t="str">
        <f>CHAR(101)</f>
        <v>e</v>
      </c>
    </row>
    <row r="36" ht="14.25" customHeight="1">
      <c r="D36" t="s">
        <v>62</v>
      </c>
      <c r="E36" t="str">
        <f t="shared" si="8"/>
        <v>ban</v>
      </c>
      <c r="F36" t="str">
        <f t="shared" si="9"/>
        <v>re </v>
      </c>
      <c r="G36" t="str">
        <f t="shared" si="10"/>
        <v>ngalo</v>
      </c>
      <c r="I36" t="str">
        <f t="shared" si="7"/>
        <v>7</v>
      </c>
      <c r="K36" t="str">
        <f>CHAR(92)</f>
        <v>\</v>
      </c>
    </row>
    <row r="37" ht="14.25" customHeight="1">
      <c r="D37" t="s">
        <v>63</v>
      </c>
      <c r="E37" t="str">
        <f t="shared" si="8"/>
        <v>che</v>
      </c>
      <c r="F37" t="str">
        <f t="shared" si="9"/>
        <v>nai</v>
      </c>
      <c r="G37" t="str">
        <f t="shared" si="10"/>
        <v>ennai</v>
      </c>
      <c r="I37" t="str">
        <f t="shared" si="7"/>
        <v>6</v>
      </c>
    </row>
    <row r="38" ht="14.25" customHeight="1">
      <c r="D38" t="s">
        <v>64</v>
      </c>
      <c r="E38" t="str">
        <f t="shared" si="8"/>
        <v>mum</v>
      </c>
      <c r="F38" t="str">
        <f t="shared" si="9"/>
        <v>bai</v>
      </c>
      <c r="G38" t="str">
        <f t="shared" si="10"/>
        <v>mbai</v>
      </c>
      <c r="I38" t="str">
        <f t="shared" si="7"/>
        <v>5</v>
      </c>
    </row>
    <row r="39" ht="14.25" customHeight="1">
      <c r="D39" t="s">
        <v>65</v>
      </c>
      <c r="E39" t="str">
        <f t="shared" si="8"/>
        <v>noi</v>
      </c>
      <c r="F39" t="str">
        <f t="shared" si="9"/>
        <v>ida</v>
      </c>
      <c r="G39" t="str">
        <f t="shared" si="10"/>
        <v>ida</v>
      </c>
      <c r="I39" t="str">
        <f t="shared" si="7"/>
        <v>5</v>
      </c>
    </row>
    <row r="40" ht="14.25" customHeight="1">
      <c r="D40" t="s">
        <v>66</v>
      </c>
      <c r="E40" t="str">
        <f t="shared" si="8"/>
        <v>del</v>
      </c>
      <c r="F40" t="str">
        <f t="shared" si="9"/>
        <v>lhi</v>
      </c>
      <c r="G40" t="str">
        <f t="shared" si="10"/>
        <v>lhi</v>
      </c>
      <c r="I40" t="str">
        <f t="shared" si="7"/>
        <v>6</v>
      </c>
    </row>
    <row r="41" ht="14.25" customHeight="1">
      <c r="D41" t="s">
        <v>67</v>
      </c>
      <c r="E41" t="str">
        <f t="shared" si="8"/>
        <v>jai</v>
      </c>
      <c r="F41" t="str">
        <f t="shared" si="9"/>
        <v>pur</v>
      </c>
      <c r="G41" t="str">
        <f t="shared" si="10"/>
        <v>ipur</v>
      </c>
      <c r="I41" t="str">
        <f t="shared" si="7"/>
        <v>6</v>
      </c>
    </row>
    <row r="42" ht="14.25" customHeight="1">
      <c r="D42" t="s">
        <v>68</v>
      </c>
      <c r="E42" t="str">
        <f t="shared" si="8"/>
        <v>ran</v>
      </c>
      <c r="F42" t="str">
        <f t="shared" si="9"/>
        <v>chi</v>
      </c>
      <c r="G42" t="str">
        <f t="shared" si="10"/>
        <v>nchi</v>
      </c>
      <c r="I42" t="str">
        <f t="shared" si="7"/>
        <v>0</v>
      </c>
    </row>
    <row r="43" ht="14.25" customHeight="1"/>
    <row r="44" ht="14.25" customHeight="1">
      <c r="F44" t="s">
        <v>69</v>
      </c>
      <c r="G44" t="s">
        <v>70</v>
      </c>
    </row>
    <row r="45" ht="14.25" customHeight="1"/>
    <row r="46" ht="14.25" customHeight="1">
      <c r="D46" t="s">
        <v>71</v>
      </c>
      <c r="E46" t="s">
        <v>72</v>
      </c>
      <c r="L46" t="s">
        <v>69</v>
      </c>
    </row>
    <row r="47" ht="14.25" customHeight="1">
      <c r="D47" t="s">
        <v>61</v>
      </c>
      <c r="E47" t="s">
        <v>73</v>
      </c>
      <c r="L47" t="str">
        <f t="shared" ref="L47:L51" si="11">TRIM(E47)</f>
        <v>it is famous for steert shoppingg in charminar nd for dum biryanii</v>
      </c>
    </row>
    <row r="48" ht="14.25" customHeight="1">
      <c r="D48" t="s">
        <v>74</v>
      </c>
      <c r="E48" t="s">
        <v>75</v>
      </c>
      <c r="L48" t="str">
        <f t="shared" si="11"/>
        <v>india's high tech industry</v>
      </c>
    </row>
    <row r="49" ht="14.25" customHeight="1">
      <c r="D49" t="s">
        <v>76</v>
      </c>
      <c r="E49" t="s">
        <v>77</v>
      </c>
      <c r="L49" t="str">
        <f t="shared" si="11"/>
        <v>its famous for the ancient temples</v>
      </c>
    </row>
    <row r="50" ht="14.25" customHeight="1">
      <c r="D50" t="s">
        <v>78</v>
      </c>
      <c r="E50" t="s">
        <v>79</v>
      </c>
      <c r="L50" t="str">
        <f t="shared" si="11"/>
        <v>famous for the sweet called ghewar nd consists of dessert</v>
      </c>
    </row>
    <row r="51" ht="14.25" customHeight="1">
      <c r="D51" t="s">
        <v>66</v>
      </c>
      <c r="E51" t="s">
        <v>80</v>
      </c>
      <c r="L51" t="str">
        <f t="shared" si="11"/>
        <v>most known for pollution</v>
      </c>
    </row>
    <row r="52" ht="14.25" customHeight="1"/>
    <row r="53" ht="14.25" customHeight="1"/>
    <row r="54" ht="14.25" customHeight="1">
      <c r="H54" t="s">
        <v>81</v>
      </c>
      <c r="K54" t="s">
        <v>82</v>
      </c>
      <c r="M54" t="s">
        <v>83</v>
      </c>
      <c r="P54" t="s">
        <v>84</v>
      </c>
    </row>
    <row r="55" ht="14.25" customHeight="1"/>
    <row r="56" ht="14.25" customHeight="1">
      <c r="D56" t="s">
        <v>85</v>
      </c>
      <c r="G56" t="str">
        <f t="shared" ref="G56:G60" si="12">SEARCH("?",D56)</f>
        <v>1</v>
      </c>
      <c r="H56" t="str">
        <f t="shared" ref="H56:H60" si="13">SEARCH("go?ng",D56)</f>
        <v>#VALUE!</v>
      </c>
      <c r="I56" t="str">
        <f t="shared" ref="I56:I60" si="14">SEARCH("h*",D56)</f>
        <v>1</v>
      </c>
      <c r="K56" t="str">
        <f t="shared" ref="K56:K60" si="15">FIND("Hii",D56)</f>
        <v>1</v>
      </c>
      <c r="M56" t="str">
        <f t="shared" ref="M56:M60" si="16">SUBSTITUTE(D56,"Hii","Hello")</f>
        <v>Hello!!! How are you??</v>
      </c>
      <c r="P56" t="str">
        <f t="shared" ref="P56:P60" si="17">REPLACE(D56,1,3,"Hello")</f>
        <v>Hello!!! How are you??</v>
      </c>
    </row>
    <row r="57" ht="14.25" customHeight="1">
      <c r="D57" t="s">
        <v>86</v>
      </c>
      <c r="G57" t="str">
        <f t="shared" si="12"/>
        <v>1</v>
      </c>
      <c r="H57" t="str">
        <f t="shared" si="13"/>
        <v>#VALUE!</v>
      </c>
      <c r="I57" t="str">
        <f t="shared" si="14"/>
        <v>1</v>
      </c>
      <c r="K57" t="str">
        <f t="shared" si="15"/>
        <v>#VALUE!</v>
      </c>
      <c r="M57" t="str">
        <f t="shared" si="16"/>
        <v>Hey there!!!</v>
      </c>
      <c r="P57" t="str">
        <f t="shared" si="17"/>
        <v>Hello there!!!</v>
      </c>
    </row>
    <row r="58" ht="14.25" customHeight="1">
      <c r="D58" t="s">
        <v>87</v>
      </c>
      <c r="G58" t="str">
        <f t="shared" si="12"/>
        <v>1</v>
      </c>
      <c r="H58" t="str">
        <f t="shared" si="13"/>
        <v>9</v>
      </c>
      <c r="I58" t="str">
        <f t="shared" si="14"/>
        <v>#VALUE!</v>
      </c>
      <c r="K58" t="str">
        <f t="shared" si="15"/>
        <v>#VALUE!</v>
      </c>
      <c r="M58" t="str">
        <f t="shared" si="16"/>
        <v>are you going ?</v>
      </c>
      <c r="P58" t="str">
        <f t="shared" si="17"/>
        <v>Hello you going ?</v>
      </c>
    </row>
    <row r="59" ht="14.25" customHeight="1">
      <c r="D59" t="s">
        <v>88</v>
      </c>
      <c r="G59" t="str">
        <f t="shared" si="12"/>
        <v>1</v>
      </c>
      <c r="H59" t="str">
        <f t="shared" si="13"/>
        <v>#VALUE!</v>
      </c>
      <c r="I59" t="str">
        <f t="shared" si="14"/>
        <v>#VALUE!</v>
      </c>
      <c r="K59" t="str">
        <f t="shared" si="15"/>
        <v>#VALUE!</v>
      </c>
      <c r="M59" t="str">
        <f t="shared" si="16"/>
        <v>still alive??</v>
      </c>
      <c r="P59" t="str">
        <f t="shared" si="17"/>
        <v>Helloll alive??</v>
      </c>
    </row>
    <row r="60" ht="14.25" customHeight="1">
      <c r="D60" t="s">
        <v>89</v>
      </c>
      <c r="G60" t="str">
        <f t="shared" si="12"/>
        <v>1</v>
      </c>
      <c r="H60" t="str">
        <f t="shared" si="13"/>
        <v>#VALUE!</v>
      </c>
      <c r="I60" t="str">
        <f t="shared" si="14"/>
        <v>#VALUE!</v>
      </c>
      <c r="K60" t="str">
        <f t="shared" si="15"/>
        <v>#VALUE!</v>
      </c>
      <c r="M60" t="str">
        <f t="shared" si="16"/>
        <v>can't you go by yourself</v>
      </c>
      <c r="P60" t="str">
        <f t="shared" si="17"/>
        <v>Hello't you go by yourself</v>
      </c>
    </row>
    <row r="61" ht="14.25" customHeight="1"/>
    <row r="62" ht="14.25" customHeight="1"/>
    <row r="63" ht="14.25" customHeight="1">
      <c r="H63" t="s">
        <v>90</v>
      </c>
      <c r="I63" t="s">
        <v>70</v>
      </c>
    </row>
    <row r="64" ht="14.25" customHeight="1"/>
    <row r="65" ht="14.25" customHeight="1">
      <c r="G65">
        <v>95788.48778</v>
      </c>
      <c r="H65" t="str">
        <f t="shared" ref="H65:H72" si="18">ROUND(G65,3)</f>
        <v>95788.488</v>
      </c>
    </row>
    <row r="66" ht="14.25" customHeight="1">
      <c r="G66">
        <v>84785.473</v>
      </c>
      <c r="H66" t="str">
        <f t="shared" si="18"/>
        <v>84785.473</v>
      </c>
    </row>
    <row r="67" ht="14.25" customHeight="1">
      <c r="G67">
        <v>27848.367</v>
      </c>
      <c r="H67" t="str">
        <f t="shared" si="18"/>
        <v>27848.367</v>
      </c>
    </row>
    <row r="68" ht="14.25" customHeight="1">
      <c r="G68">
        <v>4757.36858</v>
      </c>
      <c r="H68" t="str">
        <f t="shared" si="18"/>
        <v>4757.369</v>
      </c>
    </row>
    <row r="69" ht="14.25" customHeight="1">
      <c r="G69">
        <v>7387.378</v>
      </c>
      <c r="H69" t="str">
        <f t="shared" si="18"/>
        <v>7387.378</v>
      </c>
    </row>
    <row r="70" ht="14.25" customHeight="1">
      <c r="G70">
        <v>487.36785</v>
      </c>
      <c r="H70" t="str">
        <f t="shared" si="18"/>
        <v>487.368</v>
      </c>
    </row>
    <row r="71" ht="14.25" customHeight="1">
      <c r="G71">
        <v>3875.478</v>
      </c>
      <c r="H71" t="str">
        <f t="shared" si="18"/>
        <v>3875.478</v>
      </c>
    </row>
    <row r="72" ht="14.25" customHeight="1">
      <c r="G72">
        <v>85.57</v>
      </c>
      <c r="H72" t="str">
        <f t="shared" si="18"/>
        <v>85.57</v>
      </c>
    </row>
    <row r="73" ht="14.25" customHeight="1"/>
    <row r="74" ht="14.25" customHeight="1"/>
    <row r="75" ht="14.25" customHeight="1"/>
    <row r="76" ht="14.25" customHeight="1"/>
    <row r="77" ht="14.25" customHeight="1">
      <c r="H77" t="s">
        <v>91</v>
      </c>
    </row>
    <row r="78" ht="14.25" customHeight="1">
      <c r="G78">
        <v>41.0</v>
      </c>
    </row>
    <row r="79" ht="14.25" customHeight="1">
      <c r="G79">
        <v>45.0</v>
      </c>
    </row>
    <row r="80" ht="14.25" customHeight="1">
      <c r="G80">
        <v>56.0</v>
      </c>
    </row>
    <row r="81" ht="14.25" customHeight="1">
      <c r="G81">
        <v>68.0</v>
      </c>
    </row>
    <row r="82" ht="14.25" customHeight="1">
      <c r="G82">
        <v>78.0</v>
      </c>
    </row>
    <row r="83" ht="14.25" customHeight="1">
      <c r="G83">
        <v>89.0</v>
      </c>
    </row>
    <row r="84" ht="14.25" customHeight="1">
      <c r="G84">
        <v>90.0</v>
      </c>
    </row>
    <row r="85" ht="14.25" customHeight="1">
      <c r="G85">
        <v>43.0</v>
      </c>
    </row>
    <row r="86" ht="14.25" customHeight="1">
      <c r="G86">
        <v>98.0</v>
      </c>
    </row>
    <row r="87" ht="14.25" customHeight="1">
      <c r="G87">
        <v>35.0</v>
      </c>
    </row>
    <row r="88" ht="14.25" customHeight="1">
      <c r="G88">
        <v>32.0</v>
      </c>
    </row>
    <row r="89" ht="14.25" customHeight="1"/>
    <row r="90" ht="14.25" customHeight="1">
      <c r="B90" t="s">
        <v>92</v>
      </c>
    </row>
    <row r="91" ht="14.25" customHeight="1"/>
    <row r="92" ht="14.25" customHeight="1">
      <c r="A92" t="s">
        <v>93</v>
      </c>
      <c r="B92" t="s">
        <v>23</v>
      </c>
      <c r="C92" t="s">
        <v>94</v>
      </c>
      <c r="D92" t="s">
        <v>95</v>
      </c>
      <c r="E92" t="s">
        <v>96</v>
      </c>
      <c r="F92" t="s">
        <v>97</v>
      </c>
      <c r="G92" t="s">
        <v>92</v>
      </c>
      <c r="H92" t="s">
        <v>98</v>
      </c>
      <c r="L92" t="s">
        <v>99</v>
      </c>
    </row>
    <row r="93" ht="14.25" customHeight="1">
      <c r="A93">
        <v>101.0</v>
      </c>
      <c r="B93" t="s">
        <v>9</v>
      </c>
      <c r="C93" t="s">
        <v>100</v>
      </c>
      <c r="D93">
        <v>23.0</v>
      </c>
      <c r="E93" t="s">
        <v>61</v>
      </c>
      <c r="F93">
        <v>90000.0</v>
      </c>
      <c r="G93" t="str">
        <f>VLOOKUP(101,A93:F93,5,FALSE)</f>
        <v>hyderabad</v>
      </c>
      <c r="H93" t="str">
        <f t="shared" ref="H93:H96" si="19">VLOOKUP(A93,A93:F93,6,FALSE)</f>
        <v>90000</v>
      </c>
      <c r="I93" t="s">
        <v>101</v>
      </c>
      <c r="L93" t="str">
        <f t="shared" ref="L93:L96" si="20">IFNA(VLOOKUP(101,A93:F93,5,FALSE),"value not found")</f>
        <v>hyderabad</v>
      </c>
    </row>
    <row r="94" ht="14.25" customHeight="1">
      <c r="A94">
        <v>102.0</v>
      </c>
      <c r="B94" t="s">
        <v>102</v>
      </c>
      <c r="C94" t="s">
        <v>103</v>
      </c>
      <c r="D94">
        <v>26.0</v>
      </c>
      <c r="E94" t="s">
        <v>74</v>
      </c>
      <c r="F94">
        <v>75000.0</v>
      </c>
      <c r="H94" t="str">
        <f t="shared" si="19"/>
        <v>75000</v>
      </c>
      <c r="I94" t="s">
        <v>104</v>
      </c>
      <c r="L94" t="str">
        <f t="shared" si="20"/>
        <v>value not found</v>
      </c>
    </row>
    <row r="95" ht="14.25" customHeight="1">
      <c r="A95">
        <v>103.0</v>
      </c>
      <c r="B95" t="s">
        <v>34</v>
      </c>
      <c r="C95" t="s">
        <v>103</v>
      </c>
      <c r="D95">
        <v>34.0</v>
      </c>
      <c r="E95" t="s">
        <v>63</v>
      </c>
      <c r="F95">
        <v>70000.0</v>
      </c>
      <c r="H95" t="str">
        <f t="shared" si="19"/>
        <v>70000</v>
      </c>
      <c r="L95" t="str">
        <f t="shared" si="20"/>
        <v>value not found</v>
      </c>
    </row>
    <row r="96" ht="14.25" customHeight="1">
      <c r="A96">
        <v>104.0</v>
      </c>
      <c r="B96" t="s">
        <v>105</v>
      </c>
      <c r="C96" t="s">
        <v>100</v>
      </c>
      <c r="D96">
        <v>25.0</v>
      </c>
      <c r="E96" t="s">
        <v>61</v>
      </c>
      <c r="F96">
        <v>85000.0</v>
      </c>
      <c r="H96" t="str">
        <f t="shared" si="19"/>
        <v>85000</v>
      </c>
      <c r="L96" t="str">
        <f t="shared" si="20"/>
        <v>value not found</v>
      </c>
    </row>
    <row r="97" ht="14.25" customHeight="1"/>
    <row r="98" ht="14.25" customHeight="1">
      <c r="G98" t="s">
        <v>106</v>
      </c>
    </row>
    <row r="99" ht="14.25" customHeight="1">
      <c r="G99" t="str">
        <f>HLOOKUP(101,A93:F96,4,FALSE)</f>
        <v>104</v>
      </c>
      <c r="J99" t="s">
        <v>61</v>
      </c>
    </row>
    <row r="100" ht="14.25" customHeight="1"/>
    <row r="101" ht="14.25" customHeight="1"/>
    <row r="102" ht="14.25" customHeight="1"/>
    <row r="103" ht="14.25" customHeight="1">
      <c r="J103">
        <v>90000.0</v>
      </c>
    </row>
    <row r="104" ht="14.25" customHeight="1">
      <c r="J104">
        <v>25.0</v>
      </c>
    </row>
    <row r="105" ht="14.25" customHeight="1">
      <c r="G105" t="s">
        <v>107</v>
      </c>
      <c r="J105">
        <v>103.0</v>
      </c>
    </row>
    <row r="106" ht="14.25" customHeight="1">
      <c r="E106" t="s">
        <v>96</v>
      </c>
      <c r="G106" t="str">
        <f>MATCH(J99,E93:E96)</f>
        <v>4</v>
      </c>
    </row>
    <row r="107" ht="14.25" customHeight="1">
      <c r="E107" t="s">
        <v>97</v>
      </c>
      <c r="G107" t="str">
        <f>MATCH(J103,F93:F96)</f>
        <v>4</v>
      </c>
    </row>
    <row r="108" ht="14.25" customHeight="1">
      <c r="E108" t="s">
        <v>95</v>
      </c>
      <c r="G108" t="str">
        <f>MATCH(J104,D93:D96)</f>
        <v>1</v>
      </c>
    </row>
    <row r="109" ht="14.25" customHeight="1">
      <c r="E109" t="s">
        <v>93</v>
      </c>
      <c r="G109" t="str">
        <f>MATCH(J105,A93:A96)</f>
        <v>3</v>
      </c>
    </row>
    <row r="110" ht="14.25" customHeight="1"/>
    <row r="111" ht="14.25" customHeight="1">
      <c r="G111" t="s">
        <v>108</v>
      </c>
      <c r="H111" t="s">
        <v>70</v>
      </c>
      <c r="J111">
        <v>4.0</v>
      </c>
    </row>
    <row r="112" ht="14.25" customHeight="1">
      <c r="G112" t="str">
        <f t="array" ref="G112">INDEX(A93:A96,J111)</f>
        <v>104</v>
      </c>
    </row>
    <row r="113" ht="14.25" customHeight="1"/>
    <row r="114" ht="14.25" customHeight="1">
      <c r="G114" t="s">
        <v>108</v>
      </c>
      <c r="H114" t="s">
        <v>109</v>
      </c>
      <c r="I114" t="s">
        <v>110</v>
      </c>
      <c r="J114" t="s">
        <v>70</v>
      </c>
    </row>
    <row r="115" ht="14.25" customHeight="1">
      <c r="G115" t="str">
        <f t="array" ref="G115">INDEX(D93:D96,MATCH(A95,A93:A96))</f>
        <v>34</v>
      </c>
    </row>
    <row r="116" ht="14.25" customHeight="1"/>
    <row r="117" ht="14.25" customHeight="1"/>
    <row r="118" ht="14.25" customHeight="1">
      <c r="G118" t="s">
        <v>111</v>
      </c>
      <c r="H118" t="s">
        <v>70</v>
      </c>
    </row>
    <row r="119" ht="14.25" customHeight="1">
      <c r="G119" t="str">
        <f>OFFSET(D93,3,4,1,1)</f>
        <v>85000</v>
      </c>
      <c r="I119" t="str">
        <f t="array" ref="I119:J120">OFFSET(D93,3,4,2,2)</f>
        <v>85000</v>
      </c>
    </row>
    <row r="120" ht="14.25" customHeight="1"/>
    <row r="121" ht="14.25" customHeight="1"/>
    <row r="122" ht="14.25" customHeight="1">
      <c r="G122" t="s">
        <v>112</v>
      </c>
      <c r="H122" t="s">
        <v>113</v>
      </c>
    </row>
    <row r="123" ht="14.25" customHeight="1"/>
    <row r="124" ht="14.25" customHeight="1">
      <c r="F124" t="s">
        <v>114</v>
      </c>
    </row>
    <row r="125" ht="14.25" customHeight="1">
      <c r="F125" t="s">
        <v>66</v>
      </c>
    </row>
  </sheetData>
  <conditionalFormatting sqref="G78:G88">
    <cfRule type="cellIs" dxfId="0" priority="1" operator="equal">
      <formula>45</formula>
    </cfRule>
  </conditionalFormatting>
  <conditionalFormatting sqref="G78:G88">
    <cfRule type="cellIs" dxfId="0" priority="2" operator="lessThan">
      <formula>45</formula>
    </cfRule>
  </conditionalFormatting>
  <conditionalFormatting sqref="G78:G88">
    <cfRule type="cellIs" dxfId="1" priority="3" operator="greaterThan">
      <formula>45</formula>
    </cfRule>
  </conditionalFormatting>
  <dataValidations>
    <dataValidation type="list" allowBlank="1" showErrorMessage="1" sqref="G125">
      <formula1>"sheet2"</formula1>
    </dataValidation>
    <dataValidation type="list" allowBlank="1" showErrorMessage="1" sqref="H125">
      <formula1>Sheet2!$G$6</formula1>
    </dataValidation>
    <dataValidation type="list" allowBlank="1" showErrorMessage="1" sqref="F125">
      <formula1>Sheet2!$G$2:$G$6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3.57"/>
    <col customWidth="1" min="3" max="3" width="12.71"/>
    <col customWidth="1" min="4" max="17" width="8.71"/>
  </cols>
  <sheetData>
    <row r="1" ht="14.25" customHeight="1"/>
    <row r="2" ht="14.25" customHeight="1"/>
    <row r="3" ht="14.25" customHeight="1">
      <c r="A3" s="3" t="s">
        <v>115</v>
      </c>
      <c r="B3" t="s">
        <v>116</v>
      </c>
      <c r="C3" t="s">
        <v>117</v>
      </c>
    </row>
    <row r="4" ht="14.25" customHeight="1">
      <c r="A4" s="4" t="s">
        <v>74</v>
      </c>
      <c r="B4">
        <v>84.0</v>
      </c>
      <c r="C4">
        <v>172.0</v>
      </c>
    </row>
    <row r="5" ht="14.25" customHeight="1">
      <c r="A5" s="4" t="s">
        <v>118</v>
      </c>
      <c r="B5">
        <v>84.0</v>
      </c>
      <c r="C5">
        <v>83.0</v>
      </c>
    </row>
    <row r="6" ht="14.25" customHeight="1">
      <c r="A6" s="4" t="s">
        <v>119</v>
      </c>
      <c r="B6">
        <v>75.0</v>
      </c>
      <c r="C6">
        <v>89.0</v>
      </c>
    </row>
    <row r="7" ht="14.25" customHeight="1">
      <c r="A7" s="4" t="s">
        <v>120</v>
      </c>
      <c r="B7">
        <v>84.0</v>
      </c>
      <c r="C7">
        <v>0.0</v>
      </c>
    </row>
    <row r="8" ht="14.25" customHeight="1">
      <c r="A8" s="4" t="s">
        <v>121</v>
      </c>
      <c r="B8">
        <v>76.0</v>
      </c>
      <c r="C8">
        <v>0.0</v>
      </c>
    </row>
    <row r="9" ht="14.25" customHeight="1">
      <c r="A9" s="4" t="s">
        <v>122</v>
      </c>
      <c r="B9">
        <v>78.0</v>
      </c>
      <c r="C9">
        <v>230.0</v>
      </c>
    </row>
    <row r="10" ht="14.25" customHeight="1">
      <c r="A10" s="4" t="s">
        <v>118</v>
      </c>
      <c r="B10">
        <v>45.0</v>
      </c>
      <c r="C10">
        <v>67.0</v>
      </c>
    </row>
    <row r="11" ht="14.25" customHeight="1">
      <c r="A11" s="4" t="s">
        <v>123</v>
      </c>
      <c r="B11">
        <v>57.0</v>
      </c>
      <c r="C11">
        <v>0.0</v>
      </c>
    </row>
    <row r="12" ht="14.25" customHeight="1">
      <c r="A12" s="4" t="s">
        <v>124</v>
      </c>
      <c r="B12">
        <v>78.0</v>
      </c>
      <c r="C12">
        <v>0.0</v>
      </c>
    </row>
    <row r="13" ht="14.25" customHeight="1">
      <c r="A13" s="4" t="s">
        <v>125</v>
      </c>
      <c r="B13">
        <v>78.0</v>
      </c>
      <c r="C13">
        <v>74.0</v>
      </c>
    </row>
    <row r="14" ht="14.25" customHeight="1">
      <c r="A14" s="4" t="s">
        <v>126</v>
      </c>
      <c r="B14">
        <v>69.0</v>
      </c>
      <c r="C14">
        <v>89.0</v>
      </c>
    </row>
    <row r="15" ht="14.25" customHeight="1">
      <c r="A15" s="4" t="s">
        <v>127</v>
      </c>
      <c r="B15">
        <v>84.0</v>
      </c>
      <c r="C15">
        <v>402.0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5.71"/>
    <col customWidth="1" min="3" max="3" width="11.29"/>
    <col customWidth="1" min="4" max="4" width="13.57"/>
    <col customWidth="1" min="5" max="11" width="8.71"/>
  </cols>
  <sheetData>
    <row r="1" ht="14.25" customHeight="1"/>
    <row r="2" ht="14.25" customHeight="1"/>
    <row r="3" ht="14.25" customHeight="1">
      <c r="A3" s="3" t="s">
        <v>115</v>
      </c>
      <c r="B3" t="s">
        <v>128</v>
      </c>
      <c r="C3" t="s">
        <v>129</v>
      </c>
      <c r="D3" t="s">
        <v>130</v>
      </c>
    </row>
    <row r="4" ht="14.25" customHeight="1">
      <c r="A4" s="4" t="s">
        <v>118</v>
      </c>
      <c r="B4">
        <v>64.0</v>
      </c>
      <c r="C4">
        <v>399.0</v>
      </c>
      <c r="D4">
        <v>0.0</v>
      </c>
    </row>
    <row r="5" ht="14.25" customHeight="1">
      <c r="A5" s="4" t="s">
        <v>119</v>
      </c>
      <c r="B5">
        <v>78.0</v>
      </c>
      <c r="C5">
        <v>242.0</v>
      </c>
      <c r="D5">
        <v>0.0</v>
      </c>
    </row>
    <row r="6" ht="14.25" customHeight="1">
      <c r="A6" s="4" t="s">
        <v>123</v>
      </c>
      <c r="B6">
        <v>67.0</v>
      </c>
      <c r="C6">
        <v>296.0</v>
      </c>
      <c r="D6">
        <v>82.0</v>
      </c>
    </row>
    <row r="7" ht="14.25" customHeight="1">
      <c r="A7" s="4" t="s">
        <v>124</v>
      </c>
      <c r="B7">
        <v>87.0</v>
      </c>
      <c r="C7">
        <v>337.0</v>
      </c>
      <c r="D7">
        <v>93.0</v>
      </c>
    </row>
    <row r="8" ht="14.25" customHeight="1">
      <c r="A8" s="4" t="s">
        <v>125</v>
      </c>
      <c r="B8">
        <v>90.0</v>
      </c>
      <c r="C8">
        <v>242.0</v>
      </c>
      <c r="D8">
        <v>0.0</v>
      </c>
    </row>
    <row r="9" ht="14.25" customHeight="1">
      <c r="A9" s="4" t="s">
        <v>126</v>
      </c>
      <c r="B9">
        <v>92.0</v>
      </c>
      <c r="C9">
        <v>250.0</v>
      </c>
      <c r="D9">
        <v>0.0</v>
      </c>
    </row>
    <row r="10" ht="14.25" customHeight="1">
      <c r="A10" s="4" t="s">
        <v>120</v>
      </c>
      <c r="B10">
        <v>65.0</v>
      </c>
      <c r="C10">
        <v>294.0</v>
      </c>
      <c r="D10">
        <v>78.0</v>
      </c>
    </row>
    <row r="11" ht="14.25" customHeight="1">
      <c r="A11" s="4" t="s">
        <v>121</v>
      </c>
      <c r="B11">
        <v>67.0</v>
      </c>
      <c r="C11">
        <v>314.0</v>
      </c>
      <c r="D11">
        <v>87.0</v>
      </c>
    </row>
    <row r="12" ht="14.25" customHeight="1">
      <c r="A12" s="4" t="s">
        <v>127</v>
      </c>
      <c r="B12">
        <v>92.0</v>
      </c>
      <c r="C12">
        <v>2374.0</v>
      </c>
      <c r="D12">
        <v>340.0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9.14"/>
    <col customWidth="1" min="5" max="5" width="8.71"/>
    <col customWidth="1" min="6" max="6" width="9.0"/>
    <col customWidth="1" min="7" max="7" width="11.14"/>
    <col customWidth="1" min="8" max="8" width="9.43"/>
    <col customWidth="1" min="9" max="17" width="8.71"/>
  </cols>
  <sheetData>
    <row r="1" ht="14.25" customHeight="1"/>
    <row r="2" ht="14.25" customHeight="1">
      <c r="G2" t="s">
        <v>66</v>
      </c>
    </row>
    <row r="3" ht="14.25" customHeight="1">
      <c r="G3" t="s">
        <v>61</v>
      </c>
    </row>
    <row r="4" ht="14.25" customHeight="1">
      <c r="G4" t="s">
        <v>74</v>
      </c>
    </row>
    <row r="5" ht="14.25" customHeight="1">
      <c r="G5" t="s">
        <v>63</v>
      </c>
    </row>
    <row r="6" ht="14.25" customHeight="1">
      <c r="G6" t="s">
        <v>131</v>
      </c>
    </row>
    <row r="7" ht="14.25" customHeight="1"/>
    <row r="8" ht="14.25" customHeight="1"/>
    <row r="9" ht="14.25" customHeight="1"/>
    <row r="10" ht="14.25" customHeight="1">
      <c r="F10" t="s">
        <v>132</v>
      </c>
    </row>
    <row r="11" ht="14.25" customHeight="1"/>
    <row r="12" ht="14.25" customHeight="1"/>
    <row r="13" ht="14.25" customHeight="1">
      <c r="B13" s="1" t="s">
        <v>23</v>
      </c>
      <c r="C13" s="1" t="s">
        <v>133</v>
      </c>
      <c r="D13" s="1" t="s">
        <v>24</v>
      </c>
      <c r="E13" s="1" t="s">
        <v>134</v>
      </c>
      <c r="F13" s="1" t="s">
        <v>135</v>
      </c>
      <c r="G13" s="1" t="s">
        <v>136</v>
      </c>
      <c r="H13" s="1" t="s">
        <v>137</v>
      </c>
      <c r="I13" s="1" t="s">
        <v>138</v>
      </c>
      <c r="J13" s="1" t="s">
        <v>139</v>
      </c>
      <c r="K13" s="1" t="s">
        <v>140</v>
      </c>
    </row>
    <row r="14" ht="14.25" customHeight="1">
      <c r="B14" s="1" t="s">
        <v>123</v>
      </c>
      <c r="C14" s="1" t="s">
        <v>10</v>
      </c>
      <c r="D14" s="1" t="s">
        <v>27</v>
      </c>
      <c r="E14" s="1">
        <v>0.0</v>
      </c>
      <c r="F14" s="1">
        <v>57.0</v>
      </c>
      <c r="G14" s="1">
        <v>67.0</v>
      </c>
      <c r="H14" s="1">
        <v>90.0</v>
      </c>
      <c r="I14" s="1">
        <v>82.0</v>
      </c>
      <c r="J14" s="1" t="s">
        <v>122</v>
      </c>
      <c r="K14" s="1" t="str">
        <f>SUM(Sheet2!$F14+Sheet2!$G14+Sheet2!$H14+Sheet2!$I14+Sheet2!$E14)</f>
        <v>296</v>
      </c>
    </row>
    <row r="15" ht="14.25" customHeight="1">
      <c r="B15" s="1" t="s">
        <v>124</v>
      </c>
      <c r="C15" s="1" t="s">
        <v>141</v>
      </c>
      <c r="D15" s="1" t="s">
        <v>27</v>
      </c>
      <c r="E15" s="1">
        <v>0.0</v>
      </c>
      <c r="F15" s="1">
        <v>78.0</v>
      </c>
      <c r="G15" s="1">
        <v>87.0</v>
      </c>
      <c r="H15" s="1">
        <v>79.0</v>
      </c>
      <c r="I15" s="1">
        <v>93.0</v>
      </c>
      <c r="J15" s="1" t="s">
        <v>122</v>
      </c>
      <c r="K15" s="1" t="str">
        <f>SUM(Sheet2!$F15+Sheet2!$G15+Sheet2!$H15+Sheet2!$I15+Sheet2!$E15)</f>
        <v>337</v>
      </c>
    </row>
    <row r="16" ht="14.25" customHeight="1">
      <c r="B16" s="1" t="s">
        <v>120</v>
      </c>
      <c r="C16" s="1" t="s">
        <v>126</v>
      </c>
      <c r="D16" s="1" t="s">
        <v>27</v>
      </c>
      <c r="E16" s="1">
        <v>0.0</v>
      </c>
      <c r="F16" s="1">
        <v>84.0</v>
      </c>
      <c r="G16" s="1">
        <v>65.0</v>
      </c>
      <c r="H16" s="1">
        <v>67.0</v>
      </c>
      <c r="I16" s="1">
        <v>78.0</v>
      </c>
      <c r="J16" s="1" t="s">
        <v>74</v>
      </c>
      <c r="K16" s="1" t="str">
        <f>SUM(Sheet2!$F16+Sheet2!$G16+Sheet2!$H16+Sheet2!$I16+Sheet2!$E16)</f>
        <v>294</v>
      </c>
    </row>
    <row r="17" ht="14.25" customHeight="1">
      <c r="B17" s="1" t="s">
        <v>121</v>
      </c>
      <c r="C17" s="1" t="s">
        <v>142</v>
      </c>
      <c r="D17" s="1" t="s">
        <v>27</v>
      </c>
      <c r="E17" s="1">
        <v>0.0</v>
      </c>
      <c r="F17" s="1">
        <v>76.0</v>
      </c>
      <c r="G17" s="1">
        <v>67.0</v>
      </c>
      <c r="H17" s="1">
        <v>84.0</v>
      </c>
      <c r="I17" s="1">
        <v>87.0</v>
      </c>
      <c r="J17" s="1" t="s">
        <v>74</v>
      </c>
      <c r="K17" s="1" t="str">
        <f>SUM(Sheet2!$F17+Sheet2!$G17+Sheet2!$H17+Sheet2!$I17+Sheet2!$E17)</f>
        <v>314</v>
      </c>
    </row>
    <row r="18" ht="14.25" customHeight="1">
      <c r="B18" s="1" t="s">
        <v>118</v>
      </c>
      <c r="C18" s="1" t="s">
        <v>10</v>
      </c>
      <c r="D18" s="1" t="s">
        <v>29</v>
      </c>
      <c r="E18" s="1">
        <v>67.0</v>
      </c>
      <c r="F18" s="1">
        <v>45.0</v>
      </c>
      <c r="G18" s="1">
        <v>56.0</v>
      </c>
      <c r="H18" s="1">
        <v>0.0</v>
      </c>
      <c r="I18" s="1">
        <v>0.0</v>
      </c>
      <c r="J18" s="1" t="s">
        <v>122</v>
      </c>
      <c r="K18" s="1" t="str">
        <f>SUM(Sheet2!$F18+Sheet2!$G18+Sheet2!$H18+Sheet2!$I18+Sheet2!$E18)</f>
        <v>168</v>
      </c>
    </row>
    <row r="19" ht="14.25" customHeight="1">
      <c r="B19" s="1" t="s">
        <v>126</v>
      </c>
      <c r="C19" s="1" t="s">
        <v>143</v>
      </c>
      <c r="D19" s="1" t="s">
        <v>29</v>
      </c>
      <c r="E19" s="1">
        <v>89.0</v>
      </c>
      <c r="F19" s="1">
        <v>69.0</v>
      </c>
      <c r="G19" s="1">
        <v>92.0</v>
      </c>
      <c r="H19" s="1">
        <v>0.0</v>
      </c>
      <c r="I19" s="1">
        <v>0.0</v>
      </c>
      <c r="J19" s="1" t="s">
        <v>122</v>
      </c>
      <c r="K19" s="1" t="str">
        <f>SUM(Sheet2!$F19+Sheet2!$G19+Sheet2!$H19+Sheet2!$I19+Sheet2!$E19)</f>
        <v>250</v>
      </c>
    </row>
    <row r="20" ht="14.25" customHeight="1">
      <c r="B20" s="1" t="s">
        <v>125</v>
      </c>
      <c r="C20" s="1" t="s">
        <v>144</v>
      </c>
      <c r="D20" s="1" t="s">
        <v>29</v>
      </c>
      <c r="E20" s="1">
        <v>74.0</v>
      </c>
      <c r="F20" s="1">
        <v>78.0</v>
      </c>
      <c r="G20" s="1">
        <v>90.0</v>
      </c>
      <c r="H20" s="1">
        <v>0.0</v>
      </c>
      <c r="I20" s="1">
        <v>0.0</v>
      </c>
      <c r="J20" s="1" t="s">
        <v>122</v>
      </c>
      <c r="K20" s="1" t="str">
        <f>SUM(Sheet2!$F20+Sheet2!$G20+Sheet2!$H20+Sheet2!$I20+Sheet2!$E20)</f>
        <v>242</v>
      </c>
    </row>
    <row r="21" ht="14.25" customHeight="1">
      <c r="B21" s="1" t="s">
        <v>118</v>
      </c>
      <c r="C21" s="1" t="s">
        <v>145</v>
      </c>
      <c r="D21" s="1" t="s">
        <v>29</v>
      </c>
      <c r="E21" s="1">
        <v>83.0</v>
      </c>
      <c r="F21" s="1">
        <v>84.0</v>
      </c>
      <c r="G21" s="1">
        <v>64.0</v>
      </c>
      <c r="H21" s="1">
        <v>0.0</v>
      </c>
      <c r="I21" s="1">
        <v>0.0</v>
      </c>
      <c r="J21" s="1" t="s">
        <v>74</v>
      </c>
      <c r="K21" s="1" t="str">
        <f>SUM(Sheet2!$F21+Sheet2!$G21+Sheet2!$H21+Sheet2!$I21+Sheet2!$E21)</f>
        <v>231</v>
      </c>
    </row>
    <row r="22" ht="14.25" customHeight="1">
      <c r="B22" s="1" t="s">
        <v>119</v>
      </c>
      <c r="C22" s="1" t="s">
        <v>146</v>
      </c>
      <c r="D22" s="1" t="s">
        <v>29</v>
      </c>
      <c r="E22" s="1">
        <v>89.0</v>
      </c>
      <c r="F22" s="1">
        <v>75.0</v>
      </c>
      <c r="G22" s="1">
        <v>78.0</v>
      </c>
      <c r="H22" s="1">
        <v>0.0</v>
      </c>
      <c r="I22" s="1">
        <v>0.0</v>
      </c>
      <c r="J22" s="1" t="s">
        <v>74</v>
      </c>
      <c r="K22" s="1" t="str">
        <f>SUM(Sheet2!$F22+Sheet2!$G22+Sheet2!$H22+Sheet2!$I22+Sheet2!$E22)</f>
        <v>242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Sheet1</vt:lpstr>
      <vt:lpstr>Sheet3</vt:lpstr>
      <vt:lpstr>Sheet5</vt:lpstr>
      <vt:lpstr>Sheet2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2024-06-18T14:16:01Z</dcterms:created>
  <dc:creator>Keerthana Bomma</dc:creator>
  <cp:lastModifiedBy>Keerthana Bomma</cp:lastModifiedBy>
  <dcterms:modified xsi:type="dcterms:W3CDTF">2024-07-03T16:45:44Z</dcterms:modified>
</cp:coreProperties>
</file>