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U:\Clientes\AMT\Assessment\"/>
    </mc:Choice>
  </mc:AlternateContent>
  <xr:revisionPtr revIDLastSave="0" documentId="13_ncr:1_{998249D5-864E-45C6-8FD2-C3E4B48FCFEB}" xr6:coauthVersionLast="47" xr6:coauthVersionMax="47" xr10:uidLastSave="{00000000-0000-0000-0000-000000000000}"/>
  <bookViews>
    <workbookView xWindow="1470" yWindow="180" windowWidth="32660" windowHeight="20050" activeTab="4" xr2:uid="{00000000-000D-0000-FFFF-FFFF00000000}"/>
  </bookViews>
  <sheets>
    <sheet name="SERVIDORES FÍSICOS" sheetId="1" r:id="rId1"/>
    <sheet name="SERVIDORES VIRTUAIS (RJ1)" sheetId="2" r:id="rId2"/>
    <sheet name="SERVIDORES VIRTUAIS (RJ3)" sheetId="3" r:id="rId3"/>
    <sheet name="SWITCHES" sheetId="4" r:id="rId4"/>
    <sheet name="ROTEADORES" sheetId="5" r:id="rId5"/>
    <sheet name="STORAG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C6" i="3"/>
  <c r="B6" i="3"/>
  <c r="D5" i="2"/>
  <c r="C5" i="2"/>
  <c r="B5" i="2"/>
  <c r="E43" i="1"/>
  <c r="D43" i="1"/>
  <c r="C43" i="1"/>
  <c r="C42" i="1"/>
  <c r="C41" i="1"/>
  <c r="C40" i="1"/>
  <c r="B8" i="1" s="1"/>
  <c r="C39" i="1"/>
  <c r="C38" i="1"/>
  <c r="C37" i="1"/>
  <c r="C36" i="1"/>
  <c r="B7" i="1" s="1"/>
  <c r="C35" i="1"/>
  <c r="C34" i="1"/>
  <c r="C33" i="1"/>
  <c r="C32" i="1"/>
  <c r="C31" i="1"/>
  <c r="C30" i="1"/>
  <c r="C29" i="1"/>
  <c r="C28" i="1"/>
  <c r="B5" i="1" s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B3" i="1" s="1"/>
  <c r="D9" i="1"/>
  <c r="C9" i="1"/>
  <c r="B9" i="1"/>
  <c r="D8" i="1"/>
  <c r="C8" i="1"/>
  <c r="D7" i="1"/>
  <c r="C7" i="1"/>
  <c r="D6" i="1"/>
  <c r="C6" i="1"/>
  <c r="B6" i="1"/>
  <c r="D5" i="1"/>
  <c r="C5" i="1"/>
  <c r="D4" i="1"/>
  <c r="C4" i="1"/>
  <c r="C10" i="1" s="1"/>
  <c r="B4" i="1"/>
  <c r="D3" i="1"/>
  <c r="D10" i="1" s="1"/>
  <c r="C3" i="1"/>
  <c r="B10" i="1" l="1"/>
</calcChain>
</file>

<file path=xl/sharedStrings.xml><?xml version="1.0" encoding="utf-8"?>
<sst xmlns="http://schemas.openxmlformats.org/spreadsheetml/2006/main" count="618" uniqueCount="257">
  <si>
    <t>TOTAL GEAL</t>
  </si>
  <si>
    <t>DESCRIÇÃO</t>
  </si>
  <si>
    <t>VCPU</t>
  </si>
  <si>
    <t>MEMORIA</t>
  </si>
  <si>
    <t xml:space="preserve">DISCO FÍSICO (GB) </t>
  </si>
  <si>
    <t>CLOUD 14</t>
  </si>
  <si>
    <t>CLOUD 15</t>
  </si>
  <si>
    <t>CLOUD 16</t>
  </si>
  <si>
    <t>CLOUD 31</t>
  </si>
  <si>
    <t>CLOUD 32</t>
  </si>
  <si>
    <t>OPENSTACK</t>
  </si>
  <si>
    <t>CLOUDSTACK</t>
  </si>
  <si>
    <t>TOTAL</t>
  </si>
  <si>
    <t>TOTAL ANALÍTICO</t>
  </si>
  <si>
    <t>MODELO</t>
  </si>
  <si>
    <t>TAG</t>
  </si>
  <si>
    <t>EM USO?</t>
  </si>
  <si>
    <t>PRAZO DE GARANTIA</t>
  </si>
  <si>
    <t>AREA</t>
  </si>
  <si>
    <t>LOCALIZAÇÃO</t>
  </si>
  <si>
    <t>IDENTIFICAÇÃO ZABBIX</t>
  </si>
  <si>
    <t>CLOUD-141</t>
  </si>
  <si>
    <t>R630</t>
  </si>
  <si>
    <t>9T2T2J2</t>
  </si>
  <si>
    <t>SIM</t>
  </si>
  <si>
    <t>DATACENTER (RACK2)</t>
  </si>
  <si>
    <t>AMT-RJ1</t>
  </si>
  <si>
    <t>AMT - CLOUD - 141</t>
  </si>
  <si>
    <t>CLOUD-142</t>
  </si>
  <si>
    <t>9T2X2J2</t>
  </si>
  <si>
    <t>AMT - CLOUD - 142</t>
  </si>
  <si>
    <t>CLOUD-143</t>
  </si>
  <si>
    <t>9T3P2J2</t>
  </si>
  <si>
    <t>AMT - CLOUD - 143</t>
  </si>
  <si>
    <t>CLOUD-144</t>
  </si>
  <si>
    <t>9T1T2J2</t>
  </si>
  <si>
    <t>AMT - CLOUD - 144</t>
  </si>
  <si>
    <t>CLOUD-151</t>
  </si>
  <si>
    <t>R720</t>
  </si>
  <si>
    <t xml:space="preserve">	8HLL2V1</t>
  </si>
  <si>
    <t>Propriedade da OI</t>
  </si>
  <si>
    <t>AMT - CLOUD - 151</t>
  </si>
  <si>
    <t>CLOUD-152</t>
  </si>
  <si>
    <t>FL8L2V1</t>
  </si>
  <si>
    <t>AMT - CLOUD - 152</t>
  </si>
  <si>
    <t>CLOUD-153</t>
  </si>
  <si>
    <t>7MSG2V1</t>
  </si>
  <si>
    <t>AMT - CLOUD - 153</t>
  </si>
  <si>
    <t>CLOUD-154</t>
  </si>
  <si>
    <t>88DL2V1</t>
  </si>
  <si>
    <t>AMT - CLOUD - 154</t>
  </si>
  <si>
    <t>CLOUD-155</t>
  </si>
  <si>
    <t>D2DG2V1</t>
  </si>
  <si>
    <t>AMT - CLOUD - 155</t>
  </si>
  <si>
    <t>CLOUD-156</t>
  </si>
  <si>
    <t>JP3P2V1</t>
  </si>
  <si>
    <t>AMT - CLOUD - 156</t>
  </si>
  <si>
    <t>CLOUD-157</t>
  </si>
  <si>
    <t>41DL2V1</t>
  </si>
  <si>
    <t>AMT - CLOUD - 157</t>
  </si>
  <si>
    <t>CLOUD-161</t>
  </si>
  <si>
    <t>1RtYFM2</t>
  </si>
  <si>
    <t>AMT - CLOUD - 161</t>
  </si>
  <si>
    <t>CLOUD-163</t>
  </si>
  <si>
    <t>1RTVFM2</t>
  </si>
  <si>
    <t>AMT - CLOUD - 163</t>
  </si>
  <si>
    <t>CLOUD-164</t>
  </si>
  <si>
    <t>1RSZFM2</t>
  </si>
  <si>
    <t>AMT - CLOUD - 164</t>
  </si>
  <si>
    <t>CLOUD-165</t>
  </si>
  <si>
    <t>1RVQFM2</t>
  </si>
  <si>
    <t>AMT - CLOUD - 165</t>
  </si>
  <si>
    <t>CLOUD-311</t>
  </si>
  <si>
    <t>R640</t>
  </si>
  <si>
    <t>G5S64W2</t>
  </si>
  <si>
    <t>DATACENTER (RACK10)</t>
  </si>
  <si>
    <t>AMT-RJ3</t>
  </si>
  <si>
    <t>AMT - CLOUD - 311</t>
  </si>
  <si>
    <t>CLOUD-312</t>
  </si>
  <si>
    <t>G5S14W2</t>
  </si>
  <si>
    <t>AMT - CLOUD - 312</t>
  </si>
  <si>
    <t>CLOUD-313</t>
  </si>
  <si>
    <t>G5T34W2</t>
  </si>
  <si>
    <t>AMT - CLOUD - 313</t>
  </si>
  <si>
    <t>CLOUD-314</t>
  </si>
  <si>
    <t>G5T24W2</t>
  </si>
  <si>
    <t>AMT - CLOUD - 314</t>
  </si>
  <si>
    <t>CLOUD-315</t>
  </si>
  <si>
    <t>G5T14W2</t>
  </si>
  <si>
    <t>AMT - CLOUD - 315</t>
  </si>
  <si>
    <t>CLOUD-316</t>
  </si>
  <si>
    <t>G5SZ3W2</t>
  </si>
  <si>
    <t>AMT - CLOUD - 316</t>
  </si>
  <si>
    <t>CLOUD-321</t>
  </si>
  <si>
    <t>74LL2V1</t>
  </si>
  <si>
    <t>DATACENTER (RACK9)</t>
  </si>
  <si>
    <t>AMT-CLOUD-321</t>
  </si>
  <si>
    <t>CLOUD-322</t>
  </si>
  <si>
    <t>R650</t>
  </si>
  <si>
    <t>9G2JQF3</t>
  </si>
  <si>
    <t>AMT - CLOUD - 322</t>
  </si>
  <si>
    <t>CLOUDSTACK NODE 1</t>
  </si>
  <si>
    <t>B1N9D73</t>
  </si>
  <si>
    <t>AMT-ACS-NODE01</t>
  </si>
  <si>
    <t>CLOUDSTACK NODE 2</t>
  </si>
  <si>
    <t>C1N9D73</t>
  </si>
  <si>
    <t>AMT-ACS-NODE02</t>
  </si>
  <si>
    <t>OPENSTACK NODE 1</t>
  </si>
  <si>
    <t xml:space="preserve">R640 </t>
  </si>
  <si>
    <t>F1N9D73</t>
  </si>
  <si>
    <t>AMT-OPENSTACK NODE01</t>
  </si>
  <si>
    <t>OPENSTACK NODE 2</t>
  </si>
  <si>
    <t>H1N9D73</t>
  </si>
  <si>
    <t>AMT-OPENSTACK NODE02</t>
  </si>
  <si>
    <t>OPENSTACK NODE 3</t>
  </si>
  <si>
    <t>D1N9D73</t>
  </si>
  <si>
    <t>AMT-OPENSTACK NODE03</t>
  </si>
  <si>
    <t>OPENSTACK NODE 4</t>
  </si>
  <si>
    <t>G1N9D73</t>
  </si>
  <si>
    <t>AMT-OPENSTACK NODE05</t>
  </si>
  <si>
    <t>CPU</t>
  </si>
  <si>
    <t>MEMORIA (GB)</t>
  </si>
  <si>
    <t>DISCO GB (HHD+SSD)</t>
  </si>
  <si>
    <t>VMS  NO CLOUD 14</t>
  </si>
  <si>
    <t>VMS NO CLOUD 15</t>
  </si>
  <si>
    <t>VMS NO CLOUD 16</t>
  </si>
  <si>
    <t>VRAM</t>
  </si>
  <si>
    <t>DISCO GB (HDD + SSD)</t>
  </si>
  <si>
    <t>VMS OPENSTACK</t>
  </si>
  <si>
    <t>VMS CLOUDSTACK</t>
  </si>
  <si>
    <t>VMS CLOUD 31</t>
  </si>
  <si>
    <t>VMS CLOUD 32</t>
  </si>
  <si>
    <t>MARCA</t>
  </si>
  <si>
    <t>SW Version</t>
  </si>
  <si>
    <t>ID SH RUN</t>
  </si>
  <si>
    <t>SWT CROSS CONNECTION</t>
  </si>
  <si>
    <t>DELL</t>
  </si>
  <si>
    <t>3248X-ON</t>
  </si>
  <si>
    <t>7CQ2W43</t>
  </si>
  <si>
    <t>6.8.1.0</t>
  </si>
  <si>
    <t>NÃO</t>
  </si>
  <si>
    <t>CROSSCONNECTION</t>
  </si>
  <si>
    <t>AMT - SWT - IDC RB01 CC01 - CROSS</t>
  </si>
  <si>
    <t>HGQ2W43</t>
  </si>
  <si>
    <t>CISCO</t>
  </si>
  <si>
    <t>WS-C3850-48T</t>
  </si>
  <si>
    <t>FCW2205C07E</t>
  </si>
  <si>
    <t>FORA DA GARANTIA</t>
  </si>
  <si>
    <t>AMT - SWT-RJ1 - CC - CORE01</t>
  </si>
  <si>
    <t>FCW2205D07S</t>
  </si>
  <si>
    <t>SWT RACK</t>
  </si>
  <si>
    <t>CATALYST 3500 SERIES XL</t>
  </si>
  <si>
    <t>DATACENTER (RACK1)</t>
  </si>
  <si>
    <t>AMT - SWT - IDCRB1-D01-01 2009 NOVO</t>
  </si>
  <si>
    <t>-</t>
  </si>
  <si>
    <t>WS-C2960S-24TS-L</t>
  </si>
  <si>
    <t>FOC1701ZJZR</t>
  </si>
  <si>
    <t>12.2(55)SE5</t>
  </si>
  <si>
    <t>AMT - SWT - IDCRB1-D02-01 2009</t>
  </si>
  <si>
    <t>FOC1702Z1HG</t>
  </si>
  <si>
    <t>WS-C2960-48TC-L</t>
  </si>
  <si>
    <t>FCQ1530Y2NQ</t>
  </si>
  <si>
    <t>15.0(2)SE</t>
  </si>
  <si>
    <t>DATACENTER (RACK3)</t>
  </si>
  <si>
    <t>AMT - SWT - IDCRB1-D03-01 2009</t>
  </si>
  <si>
    <t>WS-C2960S-24PS-L</t>
  </si>
  <si>
    <t>FOC1750Z05H</t>
  </si>
  <si>
    <t>12.2(55)SE7</t>
  </si>
  <si>
    <t>DATACENTER (RACK5)</t>
  </si>
  <si>
    <t>AMT - SWT - IDCRB1-D05-01 2009</t>
  </si>
  <si>
    <t>WS-C4948</t>
  </si>
  <si>
    <t>FOX1513G3D2</t>
  </si>
  <si>
    <t>DATACENTER (RACK7)</t>
  </si>
  <si>
    <t>AMT - SWT - IDCRB1-D07-01 2009</t>
  </si>
  <si>
    <t>WS-C3750X-24</t>
  </si>
  <si>
    <t>FDO1621V1TZ</t>
  </si>
  <si>
    <t>15.2(4)E5</t>
  </si>
  <si>
    <t>AMT - SWT - IDCRB1-D07-02</t>
  </si>
  <si>
    <t>FDO1601P0C7</t>
  </si>
  <si>
    <t>15.2(4)E3</t>
  </si>
  <si>
    <t>DATACENTER (RACK8)</t>
  </si>
  <si>
    <t>AMT - SWT - SWTIDCRB1-D08-01</t>
  </si>
  <si>
    <t>FDO1802Z0GJ</t>
  </si>
  <si>
    <t>FOC1129Z3A7</t>
  </si>
  <si>
    <t xml:space="preserve">12.2(58)SE1 </t>
  </si>
  <si>
    <t>AMT - SWT - IDCRB1-D09-01 2009</t>
  </si>
  <si>
    <t>FDO1621Z1RN</t>
  </si>
  <si>
    <t>AMT - SWT - SWTIDCRB1-D09-02</t>
  </si>
  <si>
    <t>SWITCH DO STORAGE</t>
  </si>
  <si>
    <t>N4064</t>
  </si>
  <si>
    <t>BBPSTS1</t>
  </si>
  <si>
    <t>6.3.1.13</t>
  </si>
  <si>
    <t>AMT - SWT - RJ1 STORAGE 1</t>
  </si>
  <si>
    <t>5BPSTS1</t>
  </si>
  <si>
    <t>AMT - SWT - RJ1 STORAGE 2</t>
  </si>
  <si>
    <t>SWITCH STORAGE</t>
  </si>
  <si>
    <t>S4048T-ON</t>
  </si>
  <si>
    <t>?</t>
  </si>
  <si>
    <t>9.13</t>
  </si>
  <si>
    <t>AMT - SWT - RJ1 STORAGE 3</t>
  </si>
  <si>
    <t>SWITCH DE BACKUP</t>
  </si>
  <si>
    <t xml:space="preserve">PowerConnect 5424
</t>
  </si>
  <si>
    <t>C56SFH1</t>
  </si>
  <si>
    <t>2.0.0.35</t>
  </si>
  <si>
    <t>--</t>
  </si>
  <si>
    <t>PowerConnect 6224</t>
  </si>
  <si>
    <t>BPPKSB1</t>
  </si>
  <si>
    <t>2.0.0.12</t>
  </si>
  <si>
    <t>1K8MTS1</t>
  </si>
  <si>
    <t>PowerConnect 5524</t>
  </si>
  <si>
    <t>B0DZ6M1</t>
  </si>
  <si>
    <t>4.0.0.3</t>
  </si>
  <si>
    <t>1BHXV43</t>
  </si>
  <si>
    <t>10.5.3.4.108</t>
  </si>
  <si>
    <t>AMT - SWT-RJ3 - R09-03</t>
  </si>
  <si>
    <t>C2HXV43</t>
  </si>
  <si>
    <t>AMT - SWT-RJ3 - R09-04</t>
  </si>
  <si>
    <t>AMT - SWT-RJ3 - R10-01</t>
  </si>
  <si>
    <t>AMT - SWT-RJ3 - R10-02</t>
  </si>
  <si>
    <t>CISCO ASR 1001</t>
  </si>
  <si>
    <t>AMT - RTR - ACCESS02 - REGIAO 1</t>
  </si>
  <si>
    <t>Acesso administrativo só para BGP</t>
  </si>
  <si>
    <t>AMT - RTR - ACCESS02 - REGIAO 2</t>
  </si>
  <si>
    <t>CISCO2951/K9</t>
  </si>
  <si>
    <t>FTX1445AHST</t>
  </si>
  <si>
    <t>AMT - RTR - RTR-CORE-PCI-01</t>
  </si>
  <si>
    <t>ISR4451-X/K9</t>
  </si>
  <si>
    <t>FJC2217A0AQ</t>
  </si>
  <si>
    <t>Propriedade Cirion</t>
  </si>
  <si>
    <t>AMT - RTR - RTR-CORE-PCI-03 - CL</t>
  </si>
  <si>
    <t>Acesso administrativo global</t>
  </si>
  <si>
    <t>SW Versão</t>
  </si>
  <si>
    <t>TAMANHO TOTAL (TB)</t>
  </si>
  <si>
    <t>TAMANHO EM USO(TB)</t>
  </si>
  <si>
    <t>TAMANHO EM DISPONÍVEL (TB)</t>
  </si>
  <si>
    <t>AMT-STO-RJ1-COMP01</t>
  </si>
  <si>
    <t>SC7020</t>
  </si>
  <si>
    <t>7.4.21.4</t>
  </si>
  <si>
    <t>JB7MKF2</t>
  </si>
  <si>
    <t>AMT-STG-RJ1-COMP01</t>
  </si>
  <si>
    <t>AMT-STO-RJ1-COMP02</t>
  </si>
  <si>
    <t>6RVS2J2</t>
  </si>
  <si>
    <t>AMT-STO-RJ2-COMP02</t>
  </si>
  <si>
    <t>AMT-STO-RJ1-ME01</t>
  </si>
  <si>
    <t>ME4084</t>
  </si>
  <si>
    <t>6NZQ673</t>
  </si>
  <si>
    <t>AMT - STORAGE RJ1 POWERVAULT</t>
  </si>
  <si>
    <t>AMT-STO-RJ3-COMP03</t>
  </si>
  <si>
    <t>SC5020</t>
  </si>
  <si>
    <t>7.4.11.3</t>
  </si>
  <si>
    <t>GJK24W2</t>
  </si>
  <si>
    <t>AMT-STO-RJ3-ME02</t>
  </si>
  <si>
    <t>FQ0N1G3</t>
  </si>
  <si>
    <t>AMT - STORAGE RJ3 ME4084 POWERVAULT</t>
  </si>
  <si>
    <t>Versão do IOS</t>
  </si>
  <si>
    <t>15.4</t>
  </si>
  <si>
    <t>16.12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</si>
</sst>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d\.m\.yyyy"/>
    <numFmt numFmtId="166" formatCode="d\.m"/>
  </numFmts>
  <fonts count="14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sz val="11"/>
      <color theme="1"/>
      <name val="Calibri"/>
    </font>
    <font>
      <sz val="10"/>
      <color theme="1"/>
      <name val="Arial"/>
    </font>
    <font>
      <sz val="12"/>
      <color rgb="FF000000"/>
      <name val="Roboto"/>
    </font>
    <font>
      <sz val="11"/>
      <color rgb="FF333333"/>
      <name val="Roboto-Light"/>
    </font>
    <font>
      <sz val="11"/>
      <color rgb="FF333333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111111"/>
      <name val="Roboto-Medium"/>
    </font>
    <font>
      <sz val="12"/>
      <color rgb="FF444444"/>
      <name val="Roboto-Regular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4F4F4"/>
        <bgColor rgb="FFF4F4F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4" xfId="0" applyFont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14" fontId="4" fillId="0" borderId="4" xfId="0" applyNumberFormat="1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6" fillId="2" borderId="0" xfId="0" applyFont="1" applyFill="1"/>
    <xf numFmtId="0" fontId="6" fillId="2" borderId="4" xfId="0" applyFont="1" applyFill="1" applyBorder="1"/>
    <xf numFmtId="14" fontId="3" fillId="0" borderId="4" xfId="0" applyNumberFormat="1" applyFont="1" applyBorder="1" applyAlignment="1">
      <alignment horizontal="right"/>
    </xf>
    <xf numFmtId="0" fontId="7" fillId="3" borderId="0" xfId="0" applyFont="1" applyFill="1"/>
    <xf numFmtId="164" fontId="3" fillId="0" borderId="4" xfId="0" applyNumberFormat="1" applyFont="1" applyBorder="1"/>
    <xf numFmtId="0" fontId="8" fillId="3" borderId="4" xfId="0" applyFont="1" applyFill="1" applyBorder="1"/>
    <xf numFmtId="0" fontId="9" fillId="2" borderId="4" xfId="0" applyFont="1" applyFill="1" applyBorder="1" applyAlignment="1">
      <alignment horizontal="left"/>
    </xf>
    <xf numFmtId="0" fontId="10" fillId="2" borderId="4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/>
    <xf numFmtId="14" fontId="3" fillId="0" borderId="4" xfId="0" applyNumberFormat="1" applyFont="1" applyBorder="1"/>
    <xf numFmtId="165" fontId="3" fillId="0" borderId="4" xfId="0" applyNumberFormat="1" applyFont="1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12" fillId="2" borderId="4" xfId="0" applyFont="1" applyFill="1" applyBorder="1" applyAlignment="1">
      <alignment horizontal="left"/>
    </xf>
    <xf numFmtId="0" fontId="1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6" fontId="4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right"/>
    </xf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43"/>
  <sheetViews>
    <sheetView workbookViewId="0">
      <selection activeCell="A12" sqref="A12:J12"/>
    </sheetView>
  </sheetViews>
  <sheetFormatPr defaultColWidth="12.6328125" defaultRowHeight="15.75" customHeight="1"/>
  <cols>
    <col min="1" max="1" width="19.6328125" customWidth="1"/>
    <col min="2" max="2" width="8.26953125" customWidth="1"/>
    <col min="3" max="3" width="11.453125" customWidth="1"/>
    <col min="4" max="4" width="19.36328125" customWidth="1"/>
    <col min="5" max="5" width="16.90625" customWidth="1"/>
    <col min="6" max="6" width="13.90625" customWidth="1"/>
    <col min="7" max="8" width="20.453125" customWidth="1"/>
    <col min="9" max="9" width="20.36328125" customWidth="1"/>
    <col min="10" max="10" width="12.6328125" customWidth="1"/>
    <col min="11" max="11" width="23.7265625" customWidth="1"/>
  </cols>
  <sheetData>
    <row r="1" spans="1:11">
      <c r="A1" s="29" t="s">
        <v>0</v>
      </c>
      <c r="B1" s="30"/>
      <c r="C1" s="30"/>
      <c r="D1" s="31"/>
      <c r="E1" s="1"/>
      <c r="F1" s="1"/>
      <c r="G1" s="1"/>
      <c r="H1" s="1"/>
      <c r="I1" s="1"/>
      <c r="J1" s="1"/>
    </row>
    <row r="2" spans="1:11">
      <c r="A2" s="2" t="s">
        <v>1</v>
      </c>
      <c r="B2" s="2" t="s">
        <v>2</v>
      </c>
      <c r="C2" s="2" t="s">
        <v>3</v>
      </c>
      <c r="D2" s="2" t="s">
        <v>4</v>
      </c>
      <c r="E2" s="1"/>
      <c r="F2" s="1"/>
      <c r="G2" s="1"/>
      <c r="H2" s="1"/>
      <c r="I2" s="1"/>
      <c r="J2" s="1"/>
    </row>
    <row r="3" spans="1:11">
      <c r="A3" s="2" t="s">
        <v>5</v>
      </c>
      <c r="B3" s="2">
        <f t="shared" ref="B3:D3" si="0">SUM(C14:C17)</f>
        <v>512</v>
      </c>
      <c r="C3" s="2">
        <f t="shared" si="0"/>
        <v>2048</v>
      </c>
      <c r="D3" s="2">
        <f t="shared" si="0"/>
        <v>2400</v>
      </c>
      <c r="E3" s="1"/>
      <c r="F3" s="1"/>
      <c r="G3" s="1"/>
      <c r="H3" s="1"/>
      <c r="I3" s="1"/>
      <c r="J3" s="1"/>
    </row>
    <row r="4" spans="1:11">
      <c r="A4" s="2" t="s">
        <v>6</v>
      </c>
      <c r="B4" s="2">
        <f t="shared" ref="B4:D4" si="1">SUM(C18:C24)</f>
        <v>352</v>
      </c>
      <c r="C4" s="2">
        <f t="shared" si="1"/>
        <v>1344</v>
      </c>
      <c r="D4" s="2">
        <f t="shared" si="1"/>
        <v>2784</v>
      </c>
      <c r="E4" s="1"/>
      <c r="F4" s="1"/>
      <c r="G4" s="1"/>
      <c r="H4" s="1"/>
      <c r="I4" s="1"/>
      <c r="J4" s="1"/>
    </row>
    <row r="5" spans="1:11">
      <c r="A5" s="2" t="s">
        <v>7</v>
      </c>
      <c r="B5" s="2">
        <f t="shared" ref="B5:D5" si="2">SUM(C25:C28)</f>
        <v>448</v>
      </c>
      <c r="C5" s="2">
        <f t="shared" si="2"/>
        <v>2048</v>
      </c>
      <c r="D5" s="2">
        <f t="shared" si="2"/>
        <v>2240</v>
      </c>
      <c r="E5" s="1"/>
      <c r="F5" s="1"/>
      <c r="G5" s="1"/>
      <c r="H5" s="1"/>
      <c r="I5" s="1"/>
      <c r="J5" s="1"/>
    </row>
    <row r="6" spans="1:11">
      <c r="A6" s="2" t="s">
        <v>8</v>
      </c>
      <c r="B6" s="2">
        <f t="shared" ref="B6:D6" si="3">SUM(C29:C34)</f>
        <v>576</v>
      </c>
      <c r="C6" s="2">
        <f t="shared" si="3"/>
        <v>3072</v>
      </c>
      <c r="D6" s="2">
        <f t="shared" si="3"/>
        <v>1680</v>
      </c>
      <c r="E6" s="1"/>
      <c r="F6" s="1"/>
      <c r="G6" s="1"/>
      <c r="H6" s="1"/>
      <c r="I6" s="1"/>
      <c r="J6" s="1"/>
    </row>
    <row r="7" spans="1:11">
      <c r="A7" s="2" t="s">
        <v>9</v>
      </c>
      <c r="B7" s="2">
        <f t="shared" ref="B7:D7" si="4">SUM(C35:C36)</f>
        <v>96</v>
      </c>
      <c r="C7" s="2">
        <f t="shared" si="4"/>
        <v>384</v>
      </c>
      <c r="D7" s="2">
        <f t="shared" si="4"/>
        <v>560</v>
      </c>
      <c r="E7" s="1"/>
      <c r="F7" s="1"/>
      <c r="G7" s="1"/>
      <c r="H7" s="1"/>
      <c r="I7" s="1"/>
      <c r="J7" s="1"/>
    </row>
    <row r="8" spans="1:11">
      <c r="A8" s="2" t="s">
        <v>10</v>
      </c>
      <c r="B8" s="2">
        <f>SUM(C39:C42)</f>
        <v>192</v>
      </c>
      <c r="C8" s="2">
        <f t="shared" ref="C8:D8" si="5">SUM(D37:D38)</f>
        <v>2048</v>
      </c>
      <c r="D8" s="2">
        <f t="shared" si="5"/>
        <v>1120</v>
      </c>
      <c r="E8" s="1"/>
      <c r="F8" s="1"/>
      <c r="G8" s="1"/>
      <c r="H8" s="1"/>
      <c r="I8" s="1"/>
      <c r="J8" s="1"/>
    </row>
    <row r="9" spans="1:11">
      <c r="A9" s="2" t="s">
        <v>11</v>
      </c>
      <c r="B9" s="2">
        <f>SUM(C37:C38)</f>
        <v>96</v>
      </c>
      <c r="C9" s="2">
        <f t="shared" ref="C9:D9" si="6">SUM(D39:D42)</f>
        <v>4096</v>
      </c>
      <c r="D9" s="2">
        <f t="shared" si="6"/>
        <v>2240</v>
      </c>
      <c r="E9" s="1"/>
      <c r="F9" s="1"/>
      <c r="G9" s="1"/>
      <c r="H9" s="1"/>
      <c r="I9" s="1"/>
      <c r="J9" s="1"/>
    </row>
    <row r="10" spans="1:11">
      <c r="A10" s="1" t="s">
        <v>12</v>
      </c>
      <c r="B10" s="1">
        <f t="shared" ref="B10:D10" si="7">SUM(B3:B9)</f>
        <v>2272</v>
      </c>
      <c r="C10" s="1">
        <f t="shared" si="7"/>
        <v>15040</v>
      </c>
      <c r="D10" s="1">
        <f t="shared" si="7"/>
        <v>13024</v>
      </c>
      <c r="E10" s="1"/>
      <c r="F10" s="1"/>
      <c r="G10" s="1"/>
      <c r="H10" s="1"/>
      <c r="I10" s="1"/>
      <c r="J10" s="1"/>
    </row>
    <row r="11" spans="1:11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1">
      <c r="A12" s="29" t="s">
        <v>13</v>
      </c>
      <c r="B12" s="30"/>
      <c r="C12" s="30"/>
      <c r="D12" s="30"/>
      <c r="E12" s="30"/>
      <c r="F12" s="30"/>
      <c r="G12" s="30"/>
      <c r="H12" s="30"/>
      <c r="I12" s="30"/>
      <c r="J12" s="31"/>
      <c r="K12" s="3"/>
    </row>
    <row r="13" spans="1:11">
      <c r="A13" s="2" t="s">
        <v>1</v>
      </c>
      <c r="B13" s="2" t="s">
        <v>14</v>
      </c>
      <c r="C13" s="2" t="s">
        <v>2</v>
      </c>
      <c r="D13" s="2" t="s">
        <v>3</v>
      </c>
      <c r="E13" s="2" t="s">
        <v>4</v>
      </c>
      <c r="F13" s="2" t="s">
        <v>15</v>
      </c>
      <c r="G13" s="2" t="s">
        <v>16</v>
      </c>
      <c r="H13" s="2" t="s">
        <v>17</v>
      </c>
      <c r="I13" s="2" t="s">
        <v>18</v>
      </c>
      <c r="J13" s="2" t="s">
        <v>19</v>
      </c>
      <c r="K13" s="2" t="s">
        <v>20</v>
      </c>
    </row>
    <row r="14" spans="1:11" ht="15.75" customHeight="1">
      <c r="A14" s="4" t="s">
        <v>21</v>
      </c>
      <c r="B14" s="4" t="s">
        <v>22</v>
      </c>
      <c r="C14" s="3">
        <f t="shared" ref="C14:C17" si="8">64*2</f>
        <v>128</v>
      </c>
      <c r="D14" s="3">
        <v>512</v>
      </c>
      <c r="E14" s="3">
        <v>600</v>
      </c>
      <c r="F14" s="4" t="s">
        <v>23</v>
      </c>
      <c r="G14" s="5" t="s">
        <v>24</v>
      </c>
      <c r="H14" s="6">
        <v>44624</v>
      </c>
      <c r="I14" s="3" t="s">
        <v>25</v>
      </c>
      <c r="J14" s="3" t="s">
        <v>26</v>
      </c>
      <c r="K14" s="3" t="s">
        <v>27</v>
      </c>
    </row>
    <row r="15" spans="1:11" ht="15.75" customHeight="1">
      <c r="A15" s="4" t="s">
        <v>28</v>
      </c>
      <c r="B15" s="4" t="s">
        <v>22</v>
      </c>
      <c r="C15" s="3">
        <f t="shared" si="8"/>
        <v>128</v>
      </c>
      <c r="D15" s="3">
        <v>512</v>
      </c>
      <c r="E15" s="3">
        <v>600</v>
      </c>
      <c r="F15" s="4" t="s">
        <v>29</v>
      </c>
      <c r="G15" s="5" t="s">
        <v>24</v>
      </c>
      <c r="H15" s="6">
        <v>44624</v>
      </c>
      <c r="I15" s="3" t="s">
        <v>25</v>
      </c>
      <c r="J15" s="3" t="s">
        <v>26</v>
      </c>
      <c r="K15" s="3" t="s">
        <v>30</v>
      </c>
    </row>
    <row r="16" spans="1:11" ht="15.75" customHeight="1">
      <c r="A16" s="4" t="s">
        <v>31</v>
      </c>
      <c r="B16" s="4" t="s">
        <v>22</v>
      </c>
      <c r="C16" s="3">
        <f t="shared" si="8"/>
        <v>128</v>
      </c>
      <c r="D16" s="3">
        <v>512</v>
      </c>
      <c r="E16" s="3">
        <v>600</v>
      </c>
      <c r="F16" s="4" t="s">
        <v>32</v>
      </c>
      <c r="G16" s="7" t="s">
        <v>24</v>
      </c>
      <c r="H16" s="6">
        <v>44624</v>
      </c>
      <c r="I16" s="3" t="s">
        <v>25</v>
      </c>
      <c r="J16" s="3" t="s">
        <v>26</v>
      </c>
      <c r="K16" s="3" t="s">
        <v>33</v>
      </c>
    </row>
    <row r="17" spans="1:11" ht="15.75" customHeight="1">
      <c r="A17" s="4" t="s">
        <v>34</v>
      </c>
      <c r="B17" s="4" t="s">
        <v>22</v>
      </c>
      <c r="C17" s="3">
        <f t="shared" si="8"/>
        <v>128</v>
      </c>
      <c r="D17" s="3">
        <v>512</v>
      </c>
      <c r="E17" s="3">
        <v>600</v>
      </c>
      <c r="F17" s="4" t="s">
        <v>35</v>
      </c>
      <c r="G17" s="7" t="s">
        <v>24</v>
      </c>
      <c r="H17" s="6">
        <v>44624</v>
      </c>
      <c r="I17" s="3" t="s">
        <v>25</v>
      </c>
      <c r="J17" s="3" t="s">
        <v>26</v>
      </c>
      <c r="K17" s="3" t="s">
        <v>36</v>
      </c>
    </row>
    <row r="18" spans="1:11" ht="15.75" customHeight="1">
      <c r="A18" s="4" t="s">
        <v>37</v>
      </c>
      <c r="B18" s="4" t="s">
        <v>38</v>
      </c>
      <c r="C18" s="3">
        <f t="shared" ref="C18:C20" si="9">24*2</f>
        <v>48</v>
      </c>
      <c r="D18" s="3">
        <v>192</v>
      </c>
      <c r="E18" s="3">
        <v>560</v>
      </c>
      <c r="F18" s="4" t="s">
        <v>39</v>
      </c>
      <c r="G18" s="7" t="s">
        <v>24</v>
      </c>
      <c r="H18" s="7" t="s">
        <v>40</v>
      </c>
      <c r="I18" s="3" t="s">
        <v>25</v>
      </c>
      <c r="J18" s="3" t="s">
        <v>26</v>
      </c>
      <c r="K18" s="3" t="s">
        <v>41</v>
      </c>
    </row>
    <row r="19" spans="1:11" ht="15.75" customHeight="1">
      <c r="A19" s="4" t="s">
        <v>42</v>
      </c>
      <c r="B19" s="4" t="s">
        <v>38</v>
      </c>
      <c r="C19" s="3">
        <f t="shared" si="9"/>
        <v>48</v>
      </c>
      <c r="D19" s="3">
        <v>192</v>
      </c>
      <c r="E19" s="3">
        <v>272</v>
      </c>
      <c r="F19" s="4" t="s">
        <v>43</v>
      </c>
      <c r="G19" s="7" t="s">
        <v>24</v>
      </c>
      <c r="H19" s="7" t="s">
        <v>40</v>
      </c>
      <c r="I19" s="3" t="s">
        <v>25</v>
      </c>
      <c r="J19" s="3" t="s">
        <v>26</v>
      </c>
      <c r="K19" s="3" t="s">
        <v>44</v>
      </c>
    </row>
    <row r="20" spans="1:11" ht="15.75" customHeight="1">
      <c r="A20" s="4" t="s">
        <v>45</v>
      </c>
      <c r="B20" s="4" t="s">
        <v>38</v>
      </c>
      <c r="C20" s="3">
        <f t="shared" si="9"/>
        <v>48</v>
      </c>
      <c r="D20" s="3">
        <v>192</v>
      </c>
      <c r="E20" s="3">
        <v>272</v>
      </c>
      <c r="F20" s="4" t="s">
        <v>46</v>
      </c>
      <c r="G20" s="7" t="s">
        <v>24</v>
      </c>
      <c r="H20" s="7" t="s">
        <v>40</v>
      </c>
      <c r="I20" s="3" t="s">
        <v>25</v>
      </c>
      <c r="J20" s="3" t="s">
        <v>26</v>
      </c>
      <c r="K20" s="3" t="s">
        <v>47</v>
      </c>
    </row>
    <row r="21" spans="1:11" ht="15.75" customHeight="1">
      <c r="A21" s="4" t="s">
        <v>48</v>
      </c>
      <c r="B21" s="4" t="s">
        <v>38</v>
      </c>
      <c r="C21" s="3">
        <f>32*2</f>
        <v>64</v>
      </c>
      <c r="D21" s="3">
        <v>192</v>
      </c>
      <c r="E21" s="3">
        <v>280</v>
      </c>
      <c r="F21" s="4" t="s">
        <v>49</v>
      </c>
      <c r="G21" s="7" t="s">
        <v>24</v>
      </c>
      <c r="H21" s="7" t="s">
        <v>40</v>
      </c>
      <c r="I21" s="3" t="s">
        <v>25</v>
      </c>
      <c r="J21" s="3" t="s">
        <v>26</v>
      </c>
      <c r="K21" s="3" t="s">
        <v>50</v>
      </c>
    </row>
    <row r="22" spans="1:11" ht="15.75" customHeight="1">
      <c r="A22" s="4" t="s">
        <v>51</v>
      </c>
      <c r="B22" s="4" t="s">
        <v>38</v>
      </c>
      <c r="C22" s="3">
        <f t="shared" ref="C22:C24" si="10">24*2</f>
        <v>48</v>
      </c>
      <c r="D22" s="3">
        <v>192</v>
      </c>
      <c r="E22" s="3">
        <v>280</v>
      </c>
      <c r="F22" s="4" t="s">
        <v>52</v>
      </c>
      <c r="G22" s="7" t="s">
        <v>24</v>
      </c>
      <c r="H22" s="7" t="s">
        <v>40</v>
      </c>
      <c r="I22" s="3" t="s">
        <v>25</v>
      </c>
      <c r="J22" s="3" t="s">
        <v>26</v>
      </c>
      <c r="K22" s="3" t="s">
        <v>53</v>
      </c>
    </row>
    <row r="23" spans="1:11" ht="15.75" customHeight="1">
      <c r="A23" s="4" t="s">
        <v>54</v>
      </c>
      <c r="B23" s="4" t="s">
        <v>38</v>
      </c>
      <c r="C23" s="3">
        <f t="shared" si="10"/>
        <v>48</v>
      </c>
      <c r="D23" s="3">
        <v>192</v>
      </c>
      <c r="E23" s="3">
        <v>560</v>
      </c>
      <c r="F23" s="4" t="s">
        <v>55</v>
      </c>
      <c r="G23" s="5" t="s">
        <v>24</v>
      </c>
      <c r="H23" s="7" t="s">
        <v>40</v>
      </c>
      <c r="I23" s="3" t="s">
        <v>25</v>
      </c>
      <c r="J23" s="3" t="s">
        <v>26</v>
      </c>
      <c r="K23" s="3" t="s">
        <v>56</v>
      </c>
    </row>
    <row r="24" spans="1:11" ht="15.75" customHeight="1">
      <c r="A24" s="4" t="s">
        <v>57</v>
      </c>
      <c r="B24" s="4" t="s">
        <v>38</v>
      </c>
      <c r="C24" s="3">
        <f t="shared" si="10"/>
        <v>48</v>
      </c>
      <c r="D24" s="3">
        <v>192</v>
      </c>
      <c r="E24" s="3">
        <v>560</v>
      </c>
      <c r="F24" s="4" t="s">
        <v>58</v>
      </c>
      <c r="G24" s="5" t="s">
        <v>24</v>
      </c>
      <c r="H24" s="7" t="s">
        <v>40</v>
      </c>
      <c r="I24" s="3" t="s">
        <v>25</v>
      </c>
      <c r="J24" s="3" t="s">
        <v>26</v>
      </c>
      <c r="K24" s="3" t="s">
        <v>59</v>
      </c>
    </row>
    <row r="25" spans="1:11" ht="15.75" customHeight="1">
      <c r="A25" s="4" t="s">
        <v>60</v>
      </c>
      <c r="B25" s="4" t="s">
        <v>22</v>
      </c>
      <c r="C25" s="3">
        <f t="shared" ref="C25:C28" si="11">56*2</f>
        <v>112</v>
      </c>
      <c r="D25" s="3">
        <v>512</v>
      </c>
      <c r="E25" s="3">
        <v>560</v>
      </c>
      <c r="F25" s="4" t="s">
        <v>61</v>
      </c>
      <c r="G25" s="5" t="s">
        <v>24</v>
      </c>
      <c r="H25" s="6">
        <v>44872</v>
      </c>
      <c r="I25" s="3" t="s">
        <v>25</v>
      </c>
      <c r="J25" s="3" t="s">
        <v>26</v>
      </c>
      <c r="K25" s="3" t="s">
        <v>62</v>
      </c>
    </row>
    <row r="26" spans="1:11" ht="15.75" customHeight="1">
      <c r="A26" s="4" t="s">
        <v>63</v>
      </c>
      <c r="B26" s="4" t="s">
        <v>22</v>
      </c>
      <c r="C26" s="3">
        <f t="shared" si="11"/>
        <v>112</v>
      </c>
      <c r="D26" s="3">
        <v>512</v>
      </c>
      <c r="E26" s="3">
        <v>560</v>
      </c>
      <c r="F26" s="4" t="s">
        <v>64</v>
      </c>
      <c r="G26" s="8" t="s">
        <v>24</v>
      </c>
      <c r="H26" s="6">
        <v>44872</v>
      </c>
      <c r="I26" s="3" t="s">
        <v>25</v>
      </c>
      <c r="J26" s="3" t="s">
        <v>26</v>
      </c>
      <c r="K26" s="3" t="s">
        <v>65</v>
      </c>
    </row>
    <row r="27" spans="1:11" ht="15.75" customHeight="1">
      <c r="A27" s="4" t="s">
        <v>66</v>
      </c>
      <c r="B27" s="4" t="s">
        <v>22</v>
      </c>
      <c r="C27" s="3">
        <f t="shared" si="11"/>
        <v>112</v>
      </c>
      <c r="D27" s="3">
        <v>512</v>
      </c>
      <c r="E27" s="3">
        <v>560</v>
      </c>
      <c r="F27" s="4" t="s">
        <v>67</v>
      </c>
      <c r="G27" s="9" t="s">
        <v>24</v>
      </c>
      <c r="H27" s="6">
        <v>44872</v>
      </c>
      <c r="I27" s="3" t="s">
        <v>25</v>
      </c>
      <c r="J27" s="3" t="s">
        <v>26</v>
      </c>
      <c r="K27" s="3" t="s">
        <v>68</v>
      </c>
    </row>
    <row r="28" spans="1:11" ht="15.75" customHeight="1">
      <c r="A28" s="4" t="s">
        <v>69</v>
      </c>
      <c r="B28" s="4" t="s">
        <v>22</v>
      </c>
      <c r="C28" s="3">
        <f t="shared" si="11"/>
        <v>112</v>
      </c>
      <c r="D28" s="3">
        <v>512</v>
      </c>
      <c r="E28" s="3">
        <v>560</v>
      </c>
      <c r="F28" s="4" t="s">
        <v>70</v>
      </c>
      <c r="G28" s="9" t="s">
        <v>24</v>
      </c>
      <c r="H28" s="6">
        <v>44872</v>
      </c>
      <c r="I28" s="3" t="s">
        <v>25</v>
      </c>
      <c r="J28" s="3" t="s">
        <v>26</v>
      </c>
      <c r="K28" s="3" t="s">
        <v>71</v>
      </c>
    </row>
    <row r="29" spans="1:11" ht="15.75" customHeight="1">
      <c r="A29" s="4" t="s">
        <v>72</v>
      </c>
      <c r="B29" s="4" t="s">
        <v>73</v>
      </c>
      <c r="C29" s="3">
        <f t="shared" ref="C29:C34" si="12">48*2</f>
        <v>96</v>
      </c>
      <c r="D29" s="3">
        <v>512</v>
      </c>
      <c r="E29" s="3">
        <v>280</v>
      </c>
      <c r="F29" s="4" t="s">
        <v>74</v>
      </c>
      <c r="G29" s="9" t="s">
        <v>24</v>
      </c>
      <c r="H29" s="6">
        <v>45391</v>
      </c>
      <c r="I29" s="3" t="s">
        <v>75</v>
      </c>
      <c r="J29" s="3" t="s">
        <v>76</v>
      </c>
      <c r="K29" s="3" t="s">
        <v>77</v>
      </c>
    </row>
    <row r="30" spans="1:11" ht="15.75" customHeight="1">
      <c r="A30" s="4" t="s">
        <v>78</v>
      </c>
      <c r="B30" s="4" t="s">
        <v>73</v>
      </c>
      <c r="C30" s="3">
        <f t="shared" si="12"/>
        <v>96</v>
      </c>
      <c r="D30" s="3">
        <v>512</v>
      </c>
      <c r="E30" s="3">
        <v>280</v>
      </c>
      <c r="F30" s="4" t="s">
        <v>79</v>
      </c>
      <c r="G30" s="9" t="s">
        <v>24</v>
      </c>
      <c r="H30" s="6">
        <v>45391</v>
      </c>
      <c r="I30" s="3" t="s">
        <v>75</v>
      </c>
      <c r="J30" s="3" t="s">
        <v>76</v>
      </c>
      <c r="K30" s="3" t="s">
        <v>80</v>
      </c>
    </row>
    <row r="31" spans="1:11" ht="15.75" customHeight="1">
      <c r="A31" s="4" t="s">
        <v>81</v>
      </c>
      <c r="B31" s="4" t="s">
        <v>73</v>
      </c>
      <c r="C31" s="3">
        <f t="shared" si="12"/>
        <v>96</v>
      </c>
      <c r="D31" s="3">
        <v>512</v>
      </c>
      <c r="E31" s="3">
        <v>280</v>
      </c>
      <c r="F31" s="4" t="s">
        <v>82</v>
      </c>
      <c r="G31" s="9" t="s">
        <v>24</v>
      </c>
      <c r="H31" s="6">
        <v>45391</v>
      </c>
      <c r="I31" s="3" t="s">
        <v>75</v>
      </c>
      <c r="J31" s="3" t="s">
        <v>76</v>
      </c>
      <c r="K31" s="3" t="s">
        <v>83</v>
      </c>
    </row>
    <row r="32" spans="1:11" ht="15.75" customHeight="1">
      <c r="A32" s="4" t="s">
        <v>84</v>
      </c>
      <c r="B32" s="4" t="s">
        <v>73</v>
      </c>
      <c r="C32" s="3">
        <f t="shared" si="12"/>
        <v>96</v>
      </c>
      <c r="D32" s="3">
        <v>512</v>
      </c>
      <c r="E32" s="3">
        <v>280</v>
      </c>
      <c r="F32" s="4" t="s">
        <v>85</v>
      </c>
      <c r="G32" s="9" t="s">
        <v>24</v>
      </c>
      <c r="H32" s="6">
        <v>45391</v>
      </c>
      <c r="I32" s="3" t="s">
        <v>75</v>
      </c>
      <c r="J32" s="3" t="s">
        <v>76</v>
      </c>
      <c r="K32" s="3" t="s">
        <v>86</v>
      </c>
    </row>
    <row r="33" spans="1:11" ht="15.75" customHeight="1">
      <c r="A33" s="4" t="s">
        <v>87</v>
      </c>
      <c r="B33" s="4" t="s">
        <v>73</v>
      </c>
      <c r="C33" s="3">
        <f t="shared" si="12"/>
        <v>96</v>
      </c>
      <c r="D33" s="3">
        <v>512</v>
      </c>
      <c r="E33" s="3">
        <v>280</v>
      </c>
      <c r="F33" s="4" t="s">
        <v>88</v>
      </c>
      <c r="G33" s="9" t="s">
        <v>24</v>
      </c>
      <c r="H33" s="6">
        <v>45391</v>
      </c>
      <c r="I33" s="3" t="s">
        <v>75</v>
      </c>
      <c r="J33" s="3" t="s">
        <v>76</v>
      </c>
      <c r="K33" s="3" t="s">
        <v>89</v>
      </c>
    </row>
    <row r="34" spans="1:11" ht="15.75" customHeight="1">
      <c r="A34" s="4" t="s">
        <v>90</v>
      </c>
      <c r="B34" s="4" t="s">
        <v>73</v>
      </c>
      <c r="C34" s="3">
        <f t="shared" si="12"/>
        <v>96</v>
      </c>
      <c r="D34" s="3">
        <v>512</v>
      </c>
      <c r="E34" s="3">
        <v>280</v>
      </c>
      <c r="F34" s="4" t="s">
        <v>91</v>
      </c>
      <c r="G34" s="8" t="s">
        <v>24</v>
      </c>
      <c r="H34" s="6">
        <v>45391</v>
      </c>
      <c r="I34" s="3" t="s">
        <v>75</v>
      </c>
      <c r="J34" s="3" t="s">
        <v>76</v>
      </c>
      <c r="K34" s="3" t="s">
        <v>92</v>
      </c>
    </row>
    <row r="35" spans="1:11" ht="15.75" customHeight="1">
      <c r="A35" s="4" t="s">
        <v>93</v>
      </c>
      <c r="B35" s="3" t="s">
        <v>38</v>
      </c>
      <c r="C35" s="3">
        <f t="shared" ref="C35:C36" si="13">24*2</f>
        <v>48</v>
      </c>
      <c r="D35" s="3">
        <v>192</v>
      </c>
      <c r="E35" s="3">
        <v>280</v>
      </c>
      <c r="F35" s="10" t="s">
        <v>94</v>
      </c>
      <c r="G35" s="8" t="s">
        <v>24</v>
      </c>
      <c r="H35" s="7" t="s">
        <v>40</v>
      </c>
      <c r="I35" s="3" t="s">
        <v>95</v>
      </c>
      <c r="J35" s="3" t="s">
        <v>76</v>
      </c>
      <c r="K35" s="3" t="s">
        <v>96</v>
      </c>
    </row>
    <row r="36" spans="1:11" ht="15.75" customHeight="1">
      <c r="A36" s="4" t="s">
        <v>97</v>
      </c>
      <c r="B36" s="3" t="s">
        <v>98</v>
      </c>
      <c r="C36" s="3">
        <f t="shared" si="13"/>
        <v>48</v>
      </c>
      <c r="D36" s="3">
        <v>192</v>
      </c>
      <c r="E36" s="3">
        <v>280</v>
      </c>
      <c r="F36" s="11" t="s">
        <v>99</v>
      </c>
      <c r="G36" s="8" t="s">
        <v>24</v>
      </c>
      <c r="H36" s="12">
        <v>46203</v>
      </c>
      <c r="I36" s="3" t="s">
        <v>75</v>
      </c>
      <c r="J36" s="3" t="s">
        <v>76</v>
      </c>
      <c r="K36" s="3" t="s">
        <v>100</v>
      </c>
    </row>
    <row r="37" spans="1:11" ht="15.75" customHeight="1">
      <c r="A37" s="3" t="s">
        <v>101</v>
      </c>
      <c r="B37" s="3" t="s">
        <v>73</v>
      </c>
      <c r="C37" s="3">
        <f t="shared" ref="C37:C42" si="14">48</f>
        <v>48</v>
      </c>
      <c r="D37" s="3">
        <v>1024</v>
      </c>
      <c r="E37" s="3">
        <v>560</v>
      </c>
      <c r="F37" s="13" t="s">
        <v>102</v>
      </c>
      <c r="G37" s="8" t="s">
        <v>24</v>
      </c>
      <c r="H37" s="14">
        <v>45960</v>
      </c>
      <c r="I37" s="3" t="s">
        <v>75</v>
      </c>
      <c r="J37" s="3" t="s">
        <v>76</v>
      </c>
      <c r="K37" s="3" t="s">
        <v>103</v>
      </c>
    </row>
    <row r="38" spans="1:11" ht="15.75" customHeight="1">
      <c r="A38" s="3" t="s">
        <v>104</v>
      </c>
      <c r="B38" s="3" t="s">
        <v>73</v>
      </c>
      <c r="C38" s="3">
        <f t="shared" si="14"/>
        <v>48</v>
      </c>
      <c r="D38" s="3">
        <v>1024</v>
      </c>
      <c r="E38" s="3">
        <v>560</v>
      </c>
      <c r="F38" s="15" t="s">
        <v>105</v>
      </c>
      <c r="G38" s="8" t="s">
        <v>24</v>
      </c>
      <c r="H38" s="14">
        <v>45960</v>
      </c>
      <c r="I38" s="3" t="s">
        <v>75</v>
      </c>
      <c r="J38" s="3" t="s">
        <v>76</v>
      </c>
      <c r="K38" s="3" t="s">
        <v>106</v>
      </c>
    </row>
    <row r="39" spans="1:11" ht="15.75" customHeight="1">
      <c r="A39" s="3" t="s">
        <v>107</v>
      </c>
      <c r="B39" s="3" t="s">
        <v>108</v>
      </c>
      <c r="C39" s="3">
        <f t="shared" si="14"/>
        <v>48</v>
      </c>
      <c r="D39" s="3">
        <v>1024</v>
      </c>
      <c r="E39" s="3">
        <v>560</v>
      </c>
      <c r="F39" s="3" t="s">
        <v>109</v>
      </c>
      <c r="G39" s="8" t="s">
        <v>24</v>
      </c>
      <c r="H39" s="14">
        <v>45960</v>
      </c>
      <c r="I39" s="3" t="s">
        <v>75</v>
      </c>
      <c r="J39" s="3" t="s">
        <v>76</v>
      </c>
      <c r="K39" s="3" t="s">
        <v>110</v>
      </c>
    </row>
    <row r="40" spans="1:11" ht="15.75" customHeight="1">
      <c r="A40" s="3" t="s">
        <v>111</v>
      </c>
      <c r="B40" s="3" t="s">
        <v>73</v>
      </c>
      <c r="C40" s="3">
        <f t="shared" si="14"/>
        <v>48</v>
      </c>
      <c r="D40" s="3">
        <v>1024</v>
      </c>
      <c r="E40" s="3">
        <v>560</v>
      </c>
      <c r="F40" s="13" t="s">
        <v>112</v>
      </c>
      <c r="G40" s="8" t="s">
        <v>24</v>
      </c>
      <c r="H40" s="14">
        <v>45960</v>
      </c>
      <c r="I40" s="3" t="s">
        <v>75</v>
      </c>
      <c r="J40" s="3" t="s">
        <v>76</v>
      </c>
      <c r="K40" s="3" t="s">
        <v>113</v>
      </c>
    </row>
    <row r="41" spans="1:11" ht="15.75" customHeight="1">
      <c r="A41" s="3" t="s">
        <v>114</v>
      </c>
      <c r="B41" s="3" t="s">
        <v>73</v>
      </c>
      <c r="C41" s="3">
        <f t="shared" si="14"/>
        <v>48</v>
      </c>
      <c r="D41" s="3">
        <v>1024</v>
      </c>
      <c r="E41" s="3">
        <v>560</v>
      </c>
      <c r="F41" s="3" t="s">
        <v>115</v>
      </c>
      <c r="G41" s="8" t="s">
        <v>24</v>
      </c>
      <c r="H41" s="14">
        <v>45960</v>
      </c>
      <c r="I41" s="3" t="s">
        <v>75</v>
      </c>
      <c r="J41" s="3" t="s">
        <v>76</v>
      </c>
      <c r="K41" s="3" t="s">
        <v>116</v>
      </c>
    </row>
    <row r="42" spans="1:11" ht="15.75" customHeight="1">
      <c r="A42" s="3" t="s">
        <v>117</v>
      </c>
      <c r="B42" s="3" t="s">
        <v>73</v>
      </c>
      <c r="C42" s="3">
        <f t="shared" si="14"/>
        <v>48</v>
      </c>
      <c r="D42" s="3">
        <v>1024</v>
      </c>
      <c r="E42" s="3">
        <v>560</v>
      </c>
      <c r="F42" s="13" t="s">
        <v>118</v>
      </c>
      <c r="G42" s="8" t="s">
        <v>24</v>
      </c>
      <c r="H42" s="14">
        <v>45960</v>
      </c>
      <c r="I42" s="3" t="s">
        <v>75</v>
      </c>
      <c r="J42" s="3" t="s">
        <v>76</v>
      </c>
      <c r="K42" s="3" t="s">
        <v>119</v>
      </c>
    </row>
    <row r="43" spans="1:11" ht="15.75" customHeight="1">
      <c r="A43" s="2" t="s">
        <v>12</v>
      </c>
      <c r="B43" s="2"/>
      <c r="C43" s="2">
        <f t="shared" ref="C43:E43" si="15">SUM(C14:C42)</f>
        <v>2272</v>
      </c>
      <c r="D43" s="2">
        <f t="shared" si="15"/>
        <v>15040</v>
      </c>
      <c r="E43" s="2">
        <f t="shared" si="15"/>
        <v>13024</v>
      </c>
      <c r="F43" s="2"/>
      <c r="G43" s="8"/>
      <c r="H43" s="2"/>
      <c r="I43" s="2"/>
      <c r="J43" s="2"/>
      <c r="K43" s="3"/>
    </row>
  </sheetData>
  <mergeCells count="2">
    <mergeCell ref="A1:D1"/>
    <mergeCell ref="A12:J12"/>
  </mergeCells>
  <pageMargins left="0.511811024" right="0.511811024" top="0.78740157499999996" bottom="0.78740157499999996" header="0.31496062000000002" footer="0.31496062000000002"/>
  <pageSetup paperSize="9" scale="69" orientation="landscape" horizontalDpi="0" verticalDpi="0" r:id="rId1"/>
  <ignoredErrors>
    <ignoredError sqref="D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5"/>
  <sheetViews>
    <sheetView workbookViewId="0">
      <selection activeCell="B50" sqref="B50"/>
    </sheetView>
  </sheetViews>
  <sheetFormatPr defaultColWidth="12.6328125" defaultRowHeight="15.75" customHeight="1"/>
  <cols>
    <col min="1" max="1" width="19.7265625" customWidth="1"/>
    <col min="4" max="4" width="18.7265625" customWidth="1"/>
  </cols>
  <sheetData>
    <row r="1" spans="1:4">
      <c r="A1" s="2" t="s">
        <v>1</v>
      </c>
      <c r="B1" s="2" t="s">
        <v>120</v>
      </c>
      <c r="C1" s="2" t="s">
        <v>121</v>
      </c>
      <c r="D1" s="2" t="s">
        <v>122</v>
      </c>
    </row>
    <row r="2" spans="1:4" ht="15.75" customHeight="1">
      <c r="A2" s="3" t="s">
        <v>123</v>
      </c>
      <c r="B2" s="3">
        <v>283</v>
      </c>
      <c r="C2" s="3">
        <v>457</v>
      </c>
      <c r="D2" s="3">
        <v>79028.320000000007</v>
      </c>
    </row>
    <row r="3" spans="1:4" ht="15.75" customHeight="1">
      <c r="A3" s="16" t="s">
        <v>124</v>
      </c>
      <c r="B3" s="3">
        <v>106</v>
      </c>
      <c r="C3" s="3">
        <v>214</v>
      </c>
      <c r="D3" s="3">
        <v>6175</v>
      </c>
    </row>
    <row r="4" spans="1:4" ht="15.75" customHeight="1">
      <c r="A4" s="16" t="s">
        <v>125</v>
      </c>
      <c r="B4" s="3">
        <v>421</v>
      </c>
      <c r="C4" s="3">
        <v>1076.73</v>
      </c>
      <c r="D4" s="3">
        <v>32300</v>
      </c>
    </row>
    <row r="5" spans="1:4">
      <c r="A5" s="2" t="s">
        <v>12</v>
      </c>
      <c r="B5" s="2">
        <f t="shared" ref="B5:D5" si="0">SUM(B2:B4)</f>
        <v>810</v>
      </c>
      <c r="C5" s="2">
        <f t="shared" si="0"/>
        <v>1747.73</v>
      </c>
      <c r="D5" s="2">
        <f t="shared" si="0"/>
        <v>117503.32</v>
      </c>
    </row>
  </sheetData>
  <pageMargins left="0.511811024" right="0.511811024" top="0.78740157499999996" bottom="0.78740157499999996" header="0.31496062000000002" footer="0.31496062000000002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6"/>
  <sheetViews>
    <sheetView workbookViewId="0"/>
  </sheetViews>
  <sheetFormatPr defaultColWidth="12.6328125" defaultRowHeight="15.75" customHeight="1"/>
  <cols>
    <col min="1" max="1" width="19.7265625" customWidth="1"/>
    <col min="4" max="4" width="22.26953125" customWidth="1"/>
  </cols>
  <sheetData>
    <row r="1" spans="1:4">
      <c r="A1" s="2" t="s">
        <v>1</v>
      </c>
      <c r="B1" s="2" t="s">
        <v>2</v>
      </c>
      <c r="C1" s="2" t="s">
        <v>126</v>
      </c>
      <c r="D1" s="2" t="s">
        <v>127</v>
      </c>
    </row>
    <row r="2" spans="1:4" ht="15.75" customHeight="1">
      <c r="A2" s="3" t="s">
        <v>128</v>
      </c>
      <c r="B2" s="3">
        <v>855</v>
      </c>
      <c r="C2" s="3">
        <v>2586</v>
      </c>
      <c r="D2" s="3">
        <v>105157</v>
      </c>
    </row>
    <row r="3" spans="1:4" ht="15.75" customHeight="1">
      <c r="A3" s="3" t="s">
        <v>129</v>
      </c>
      <c r="B3" s="3">
        <v>58</v>
      </c>
      <c r="C3" s="3">
        <v>117</v>
      </c>
      <c r="D3" s="3">
        <v>1491</v>
      </c>
    </row>
    <row r="4" spans="1:4" ht="15.75" customHeight="1">
      <c r="A4" s="3" t="s">
        <v>130</v>
      </c>
      <c r="B4" s="3">
        <v>372</v>
      </c>
      <c r="C4" s="3">
        <v>1100</v>
      </c>
      <c r="D4" s="3">
        <v>55673</v>
      </c>
    </row>
    <row r="5" spans="1:4" ht="15.75" customHeight="1">
      <c r="A5" s="3" t="s">
        <v>131</v>
      </c>
      <c r="B5" s="3">
        <v>14</v>
      </c>
      <c r="C5" s="3">
        <v>40960</v>
      </c>
      <c r="D5" s="3">
        <v>354</v>
      </c>
    </row>
    <row r="6" spans="1:4">
      <c r="A6" s="2" t="s">
        <v>12</v>
      </c>
      <c r="B6" s="2">
        <f t="shared" ref="B6:D6" si="0">SUM(B2:B5)</f>
        <v>1299</v>
      </c>
      <c r="C6" s="2">
        <f t="shared" si="0"/>
        <v>44763</v>
      </c>
      <c r="D6" s="2">
        <f t="shared" si="0"/>
        <v>162675</v>
      </c>
    </row>
  </sheetData>
  <pageMargins left="0.511811024" right="0.511811024" top="0.78740157499999996" bottom="0.78740157499999996" header="0.31496062000000002" footer="0.31496062000000002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K28"/>
  <sheetViews>
    <sheetView workbookViewId="0"/>
  </sheetViews>
  <sheetFormatPr defaultColWidth="12.6328125" defaultRowHeight="15.75" customHeight="1"/>
  <cols>
    <col min="1" max="1" width="22.7265625" customWidth="1"/>
    <col min="2" max="2" width="7" customWidth="1"/>
    <col min="3" max="3" width="22.453125" customWidth="1"/>
    <col min="4" max="5" width="13.7265625" customWidth="1"/>
    <col min="6" max="7" width="18.453125" customWidth="1"/>
    <col min="8" max="8" width="23.26953125" customWidth="1"/>
    <col min="10" max="10" width="32.90625" customWidth="1"/>
  </cols>
  <sheetData>
    <row r="1" spans="1:11">
      <c r="A1" s="2" t="s">
        <v>1</v>
      </c>
      <c r="B1" s="2" t="s">
        <v>132</v>
      </c>
      <c r="C1" s="2" t="s">
        <v>14</v>
      </c>
      <c r="D1" s="2" t="s">
        <v>15</v>
      </c>
      <c r="E1" s="2" t="s">
        <v>133</v>
      </c>
      <c r="F1" s="2" t="s">
        <v>16</v>
      </c>
      <c r="G1" s="2" t="s">
        <v>17</v>
      </c>
      <c r="H1" s="2" t="s">
        <v>18</v>
      </c>
      <c r="I1" s="17" t="s">
        <v>19</v>
      </c>
      <c r="J1" s="2" t="s">
        <v>20</v>
      </c>
      <c r="K1" s="2" t="s">
        <v>134</v>
      </c>
    </row>
    <row r="2" spans="1:11" ht="15.75" customHeight="1">
      <c r="A2" s="3" t="s">
        <v>135</v>
      </c>
      <c r="B2" s="3" t="s">
        <v>136</v>
      </c>
      <c r="C2" s="3" t="s">
        <v>137</v>
      </c>
      <c r="D2" s="18" t="s">
        <v>138</v>
      </c>
      <c r="E2" s="19" t="s">
        <v>139</v>
      </c>
      <c r="F2" s="3" t="s">
        <v>140</v>
      </c>
      <c r="G2" s="20">
        <v>54966</v>
      </c>
      <c r="H2" s="3" t="s">
        <v>141</v>
      </c>
      <c r="I2" s="3" t="s">
        <v>26</v>
      </c>
      <c r="J2" s="3" t="s">
        <v>142</v>
      </c>
      <c r="K2" s="3">
        <v>1</v>
      </c>
    </row>
    <row r="3" spans="1:11" ht="15.75" customHeight="1">
      <c r="A3" s="3" t="s">
        <v>135</v>
      </c>
      <c r="B3" s="3" t="s">
        <v>136</v>
      </c>
      <c r="C3" s="3" t="s">
        <v>137</v>
      </c>
      <c r="D3" s="18" t="s">
        <v>143</v>
      </c>
      <c r="E3" s="19" t="s">
        <v>139</v>
      </c>
      <c r="F3" s="3" t="s">
        <v>140</v>
      </c>
      <c r="G3" s="20">
        <v>54966</v>
      </c>
      <c r="H3" s="3" t="s">
        <v>141</v>
      </c>
      <c r="I3" s="3" t="s">
        <v>26</v>
      </c>
      <c r="J3" s="3" t="s">
        <v>142</v>
      </c>
      <c r="K3" s="3">
        <v>1</v>
      </c>
    </row>
    <row r="4" spans="1:11" ht="15.75" customHeight="1">
      <c r="A4" s="3" t="s">
        <v>135</v>
      </c>
      <c r="B4" s="3" t="s">
        <v>144</v>
      </c>
      <c r="C4" s="3" t="s">
        <v>145</v>
      </c>
      <c r="D4" s="18" t="s">
        <v>146</v>
      </c>
      <c r="E4" s="21">
        <v>38792</v>
      </c>
      <c r="F4" s="3" t="s">
        <v>24</v>
      </c>
      <c r="G4" s="3" t="s">
        <v>147</v>
      </c>
      <c r="H4" s="3" t="s">
        <v>141</v>
      </c>
      <c r="I4" s="3" t="s">
        <v>26</v>
      </c>
      <c r="J4" s="3" t="s">
        <v>148</v>
      </c>
      <c r="K4" s="3">
        <v>2</v>
      </c>
    </row>
    <row r="5" spans="1:11" ht="15.75" customHeight="1">
      <c r="A5" s="3" t="s">
        <v>135</v>
      </c>
      <c r="B5" s="3" t="s">
        <v>144</v>
      </c>
      <c r="C5" s="3" t="s">
        <v>145</v>
      </c>
      <c r="D5" s="18" t="s">
        <v>149</v>
      </c>
      <c r="E5" s="21">
        <v>38792</v>
      </c>
      <c r="F5" s="3" t="s">
        <v>24</v>
      </c>
      <c r="G5" s="3" t="s">
        <v>147</v>
      </c>
      <c r="H5" s="3" t="s">
        <v>141</v>
      </c>
      <c r="I5" s="3" t="s">
        <v>26</v>
      </c>
      <c r="J5" s="3" t="s">
        <v>148</v>
      </c>
      <c r="K5" s="3">
        <v>2</v>
      </c>
    </row>
    <row r="6" spans="1:11" ht="15.75" customHeight="1">
      <c r="A6" s="3" t="s">
        <v>150</v>
      </c>
      <c r="B6" s="3" t="s">
        <v>144</v>
      </c>
      <c r="C6" s="3" t="s">
        <v>151</v>
      </c>
      <c r="D6" s="3"/>
      <c r="E6" s="3"/>
      <c r="F6" s="3" t="s">
        <v>24</v>
      </c>
      <c r="G6" s="3" t="s">
        <v>147</v>
      </c>
      <c r="H6" s="3" t="s">
        <v>152</v>
      </c>
      <c r="I6" s="3" t="s">
        <v>26</v>
      </c>
      <c r="J6" s="3" t="s">
        <v>153</v>
      </c>
      <c r="K6" s="3" t="s">
        <v>154</v>
      </c>
    </row>
    <row r="7" spans="1:11" ht="15.75" customHeight="1">
      <c r="A7" s="3" t="s">
        <v>150</v>
      </c>
      <c r="B7" s="3" t="s">
        <v>144</v>
      </c>
      <c r="C7" s="3" t="s">
        <v>155</v>
      </c>
      <c r="D7" s="3" t="s">
        <v>156</v>
      </c>
      <c r="E7" s="3" t="s">
        <v>157</v>
      </c>
      <c r="F7" s="3" t="s">
        <v>24</v>
      </c>
      <c r="G7" s="3" t="s">
        <v>147</v>
      </c>
      <c r="H7" s="3" t="s">
        <v>25</v>
      </c>
      <c r="I7" s="3" t="s">
        <v>26</v>
      </c>
      <c r="J7" s="3" t="s">
        <v>158</v>
      </c>
      <c r="K7" s="3">
        <v>4</v>
      </c>
    </row>
    <row r="8" spans="1:11" ht="15.75" customHeight="1">
      <c r="A8" s="3" t="s">
        <v>150</v>
      </c>
      <c r="B8" s="3" t="s">
        <v>144</v>
      </c>
      <c r="C8" s="3" t="s">
        <v>155</v>
      </c>
      <c r="D8" s="3" t="s">
        <v>159</v>
      </c>
      <c r="E8" s="3" t="s">
        <v>157</v>
      </c>
      <c r="F8" s="3" t="s">
        <v>24</v>
      </c>
      <c r="G8" s="3" t="s">
        <v>147</v>
      </c>
      <c r="H8" s="3" t="s">
        <v>25</v>
      </c>
      <c r="I8" s="3" t="s">
        <v>26</v>
      </c>
      <c r="J8" s="3" t="s">
        <v>158</v>
      </c>
      <c r="K8" s="3">
        <v>4</v>
      </c>
    </row>
    <row r="9" spans="1:11" ht="15.75" customHeight="1">
      <c r="A9" s="3" t="s">
        <v>150</v>
      </c>
      <c r="B9" s="3" t="s">
        <v>144</v>
      </c>
      <c r="C9" s="3" t="s">
        <v>160</v>
      </c>
      <c r="D9" s="3" t="s">
        <v>161</v>
      </c>
      <c r="E9" s="3" t="s">
        <v>162</v>
      </c>
      <c r="F9" s="3" t="s">
        <v>24</v>
      </c>
      <c r="G9" s="3" t="s">
        <v>147</v>
      </c>
      <c r="H9" s="3" t="s">
        <v>163</v>
      </c>
      <c r="I9" s="3" t="s">
        <v>26</v>
      </c>
      <c r="J9" s="3" t="s">
        <v>164</v>
      </c>
      <c r="K9" s="3">
        <v>5</v>
      </c>
    </row>
    <row r="10" spans="1:11" ht="15.75" customHeight="1">
      <c r="A10" s="3" t="s">
        <v>150</v>
      </c>
      <c r="B10" s="3" t="s">
        <v>144</v>
      </c>
      <c r="C10" s="3" t="s">
        <v>165</v>
      </c>
      <c r="D10" s="3" t="s">
        <v>166</v>
      </c>
      <c r="E10" s="3" t="s">
        <v>167</v>
      </c>
      <c r="F10" s="3" t="s">
        <v>24</v>
      </c>
      <c r="G10" s="3" t="s">
        <v>147</v>
      </c>
      <c r="H10" s="3" t="s">
        <v>168</v>
      </c>
      <c r="I10" s="3" t="s">
        <v>26</v>
      </c>
      <c r="J10" s="3" t="s">
        <v>169</v>
      </c>
      <c r="K10" s="3">
        <v>6</v>
      </c>
    </row>
    <row r="11" spans="1:11" ht="15.75" customHeight="1">
      <c r="A11" s="3" t="s">
        <v>150</v>
      </c>
      <c r="B11" s="3" t="s">
        <v>144</v>
      </c>
      <c r="C11" s="3" t="s">
        <v>170</v>
      </c>
      <c r="D11" s="3" t="s">
        <v>171</v>
      </c>
      <c r="E11" s="3"/>
      <c r="F11" s="3" t="s">
        <v>24</v>
      </c>
      <c r="G11" s="3" t="s">
        <v>147</v>
      </c>
      <c r="H11" s="3" t="s">
        <v>172</v>
      </c>
      <c r="I11" s="3" t="s">
        <v>26</v>
      </c>
      <c r="J11" s="3" t="s">
        <v>173</v>
      </c>
      <c r="K11" s="3">
        <v>7</v>
      </c>
    </row>
    <row r="12" spans="1:11" ht="15.75" customHeight="1">
      <c r="A12" s="3" t="s">
        <v>150</v>
      </c>
      <c r="B12" s="3" t="s">
        <v>144</v>
      </c>
      <c r="C12" s="3" t="s">
        <v>174</v>
      </c>
      <c r="D12" s="3" t="s">
        <v>175</v>
      </c>
      <c r="E12" s="3" t="s">
        <v>176</v>
      </c>
      <c r="F12" s="3" t="s">
        <v>24</v>
      </c>
      <c r="G12" s="3" t="s">
        <v>147</v>
      </c>
      <c r="H12" s="3" t="s">
        <v>172</v>
      </c>
      <c r="I12" s="3" t="s">
        <v>26</v>
      </c>
      <c r="J12" s="3" t="s">
        <v>177</v>
      </c>
      <c r="K12" s="3">
        <v>8</v>
      </c>
    </row>
    <row r="13" spans="1:11" ht="15.75" customHeight="1">
      <c r="A13" s="3" t="s">
        <v>150</v>
      </c>
      <c r="B13" s="3" t="s">
        <v>144</v>
      </c>
      <c r="C13" s="3" t="s">
        <v>174</v>
      </c>
      <c r="D13" s="3" t="s">
        <v>178</v>
      </c>
      <c r="E13" s="3" t="s">
        <v>179</v>
      </c>
      <c r="F13" s="3" t="s">
        <v>24</v>
      </c>
      <c r="G13" s="3" t="s">
        <v>147</v>
      </c>
      <c r="H13" s="3" t="s">
        <v>180</v>
      </c>
      <c r="I13" s="3" t="s">
        <v>26</v>
      </c>
      <c r="J13" s="3" t="s">
        <v>181</v>
      </c>
      <c r="K13" s="3">
        <v>9</v>
      </c>
    </row>
    <row r="14" spans="1:11" ht="15.75" customHeight="1">
      <c r="A14" s="3" t="s">
        <v>150</v>
      </c>
      <c r="B14" s="3" t="s">
        <v>144</v>
      </c>
      <c r="C14" s="3" t="s">
        <v>174</v>
      </c>
      <c r="D14" s="3" t="s">
        <v>182</v>
      </c>
      <c r="E14" s="3" t="s">
        <v>179</v>
      </c>
      <c r="F14" s="3" t="s">
        <v>24</v>
      </c>
      <c r="G14" s="3" t="s">
        <v>147</v>
      </c>
      <c r="H14" s="3" t="s">
        <v>180</v>
      </c>
      <c r="I14" s="3" t="s">
        <v>26</v>
      </c>
      <c r="J14" s="3" t="s">
        <v>181</v>
      </c>
      <c r="K14" s="3">
        <v>9</v>
      </c>
    </row>
    <row r="15" spans="1:11">
      <c r="A15" s="3" t="s">
        <v>150</v>
      </c>
      <c r="B15" s="3" t="s">
        <v>144</v>
      </c>
      <c r="C15" s="3" t="s">
        <v>174</v>
      </c>
      <c r="D15" s="3" t="s">
        <v>183</v>
      </c>
      <c r="E15" s="2" t="s">
        <v>184</v>
      </c>
      <c r="F15" s="3" t="s">
        <v>24</v>
      </c>
      <c r="G15" s="3" t="s">
        <v>147</v>
      </c>
      <c r="H15" s="3" t="s">
        <v>95</v>
      </c>
      <c r="I15" s="3" t="s">
        <v>26</v>
      </c>
      <c r="J15" s="3" t="s">
        <v>185</v>
      </c>
      <c r="K15" s="3">
        <v>10</v>
      </c>
    </row>
    <row r="16" spans="1:11">
      <c r="A16" s="3" t="s">
        <v>150</v>
      </c>
      <c r="B16" s="3" t="s">
        <v>144</v>
      </c>
      <c r="C16" s="3" t="s">
        <v>174</v>
      </c>
      <c r="D16" s="3" t="s">
        <v>186</v>
      </c>
      <c r="E16" s="2" t="s">
        <v>184</v>
      </c>
      <c r="F16" s="3" t="s">
        <v>24</v>
      </c>
      <c r="G16" s="3" t="s">
        <v>147</v>
      </c>
      <c r="H16" s="3" t="s">
        <v>95</v>
      </c>
      <c r="I16" s="3" t="s">
        <v>26</v>
      </c>
      <c r="J16" s="3" t="s">
        <v>187</v>
      </c>
      <c r="K16" s="3">
        <v>11</v>
      </c>
    </row>
    <row r="17" spans="1:11" ht="15.75" customHeight="1">
      <c r="A17" s="3" t="s">
        <v>188</v>
      </c>
      <c r="B17" s="3" t="s">
        <v>136</v>
      </c>
      <c r="C17" s="3" t="s">
        <v>189</v>
      </c>
      <c r="D17" s="4" t="s">
        <v>190</v>
      </c>
      <c r="E17" s="4" t="s">
        <v>191</v>
      </c>
      <c r="F17" s="3" t="s">
        <v>24</v>
      </c>
      <c r="G17" s="3" t="s">
        <v>147</v>
      </c>
      <c r="H17" s="3" t="s">
        <v>75</v>
      </c>
      <c r="I17" s="3" t="s">
        <v>26</v>
      </c>
      <c r="J17" s="3" t="s">
        <v>192</v>
      </c>
      <c r="K17" s="3" t="s">
        <v>154</v>
      </c>
    </row>
    <row r="18" spans="1:11" ht="15.75" customHeight="1">
      <c r="A18" s="3" t="s">
        <v>188</v>
      </c>
      <c r="B18" s="3" t="s">
        <v>136</v>
      </c>
      <c r="C18" s="3" t="s">
        <v>189</v>
      </c>
      <c r="D18" s="4" t="s">
        <v>193</v>
      </c>
      <c r="E18" s="4" t="s">
        <v>191</v>
      </c>
      <c r="F18" s="3" t="s">
        <v>24</v>
      </c>
      <c r="G18" s="3" t="s">
        <v>147</v>
      </c>
      <c r="H18" s="3" t="s">
        <v>75</v>
      </c>
      <c r="I18" s="3" t="s">
        <v>26</v>
      </c>
      <c r="J18" s="3" t="s">
        <v>194</v>
      </c>
      <c r="K18" s="3" t="s">
        <v>154</v>
      </c>
    </row>
    <row r="19" spans="1:11" ht="15.75" customHeight="1">
      <c r="A19" s="3" t="s">
        <v>195</v>
      </c>
      <c r="B19" s="3" t="s">
        <v>136</v>
      </c>
      <c r="C19" s="3" t="s">
        <v>196</v>
      </c>
      <c r="D19" s="4" t="s">
        <v>197</v>
      </c>
      <c r="E19" s="4" t="s">
        <v>198</v>
      </c>
      <c r="F19" s="3" t="s">
        <v>24</v>
      </c>
      <c r="G19" s="3" t="s">
        <v>147</v>
      </c>
      <c r="H19" s="3" t="s">
        <v>75</v>
      </c>
      <c r="I19" s="3" t="s">
        <v>26</v>
      </c>
      <c r="J19" s="3" t="s">
        <v>199</v>
      </c>
      <c r="K19" s="3" t="s">
        <v>154</v>
      </c>
    </row>
    <row r="20" spans="1:11" ht="15.75" customHeight="1">
      <c r="A20" s="3" t="s">
        <v>195</v>
      </c>
      <c r="B20" s="3" t="s">
        <v>136</v>
      </c>
      <c r="C20" s="4" t="s">
        <v>196</v>
      </c>
      <c r="D20" s="4" t="s">
        <v>197</v>
      </c>
      <c r="E20" s="4" t="s">
        <v>198</v>
      </c>
      <c r="F20" s="3" t="s">
        <v>24</v>
      </c>
      <c r="G20" s="3" t="s">
        <v>147</v>
      </c>
      <c r="H20" s="3" t="s">
        <v>75</v>
      </c>
      <c r="I20" s="3" t="s">
        <v>26</v>
      </c>
      <c r="J20" s="3" t="s">
        <v>199</v>
      </c>
      <c r="K20" s="3" t="s">
        <v>154</v>
      </c>
    </row>
    <row r="21" spans="1:11" ht="15.75" customHeight="1">
      <c r="A21" s="3" t="s">
        <v>200</v>
      </c>
      <c r="B21" s="3" t="s">
        <v>136</v>
      </c>
      <c r="C21" s="3" t="s">
        <v>201</v>
      </c>
      <c r="D21" s="3" t="s">
        <v>202</v>
      </c>
      <c r="E21" s="3" t="s">
        <v>203</v>
      </c>
      <c r="F21" s="3" t="s">
        <v>24</v>
      </c>
      <c r="G21" s="3" t="s">
        <v>147</v>
      </c>
      <c r="H21" s="3" t="s">
        <v>152</v>
      </c>
      <c r="I21" s="3" t="s">
        <v>26</v>
      </c>
      <c r="J21" s="3" t="s">
        <v>204</v>
      </c>
      <c r="K21" s="3" t="s">
        <v>154</v>
      </c>
    </row>
    <row r="22" spans="1:11" ht="15.75" customHeight="1">
      <c r="A22" s="3" t="s">
        <v>200</v>
      </c>
      <c r="B22" s="3" t="s">
        <v>136</v>
      </c>
      <c r="C22" s="22" t="s">
        <v>205</v>
      </c>
      <c r="D22" s="3" t="s">
        <v>206</v>
      </c>
      <c r="E22" s="3" t="s">
        <v>207</v>
      </c>
      <c r="F22" s="3" t="s">
        <v>24</v>
      </c>
      <c r="G22" s="3" t="s">
        <v>147</v>
      </c>
      <c r="H22" s="3" t="s">
        <v>25</v>
      </c>
      <c r="I22" s="3" t="s">
        <v>26</v>
      </c>
      <c r="J22" s="3" t="s">
        <v>204</v>
      </c>
      <c r="K22" s="3" t="s">
        <v>154</v>
      </c>
    </row>
    <row r="23" spans="1:11" ht="15.75" customHeight="1">
      <c r="A23" s="3" t="s">
        <v>200</v>
      </c>
      <c r="B23" s="3" t="s">
        <v>136</v>
      </c>
      <c r="C23" s="22" t="s">
        <v>205</v>
      </c>
      <c r="D23" s="23" t="s">
        <v>208</v>
      </c>
      <c r="E23" s="3"/>
      <c r="F23" s="3" t="s">
        <v>24</v>
      </c>
      <c r="G23" s="20">
        <v>51181</v>
      </c>
      <c r="H23" s="3" t="s">
        <v>163</v>
      </c>
      <c r="I23" s="3" t="s">
        <v>26</v>
      </c>
      <c r="J23" s="3" t="s">
        <v>204</v>
      </c>
      <c r="K23" s="3" t="s">
        <v>154</v>
      </c>
    </row>
    <row r="24" spans="1:11" ht="15.75" customHeight="1">
      <c r="A24" s="3" t="s">
        <v>200</v>
      </c>
      <c r="B24" s="3" t="s">
        <v>136</v>
      </c>
      <c r="C24" s="24" t="s">
        <v>209</v>
      </c>
      <c r="D24" s="3" t="s">
        <v>210</v>
      </c>
      <c r="E24" s="3" t="s">
        <v>211</v>
      </c>
      <c r="F24" s="3" t="s">
        <v>24</v>
      </c>
      <c r="G24" s="20">
        <v>47127</v>
      </c>
      <c r="H24" s="3" t="s">
        <v>95</v>
      </c>
      <c r="I24" s="3" t="s">
        <v>26</v>
      </c>
      <c r="J24" s="3" t="s">
        <v>204</v>
      </c>
      <c r="K24" s="3" t="s">
        <v>154</v>
      </c>
    </row>
    <row r="25" spans="1:11" ht="15.75" customHeight="1">
      <c r="A25" s="3" t="s">
        <v>135</v>
      </c>
      <c r="B25" s="3" t="s">
        <v>136</v>
      </c>
      <c r="C25" s="4" t="s">
        <v>196</v>
      </c>
      <c r="D25" s="3" t="s">
        <v>212</v>
      </c>
      <c r="E25" s="3" t="s">
        <v>213</v>
      </c>
      <c r="F25" s="3" t="s">
        <v>24</v>
      </c>
      <c r="G25" s="20">
        <v>46611</v>
      </c>
      <c r="H25" s="3" t="s">
        <v>95</v>
      </c>
      <c r="I25" s="3" t="s">
        <v>76</v>
      </c>
      <c r="J25" s="3" t="s">
        <v>214</v>
      </c>
      <c r="K25" s="3">
        <v>12</v>
      </c>
    </row>
    <row r="26" spans="1:11" ht="15.75" customHeight="1">
      <c r="A26" s="3" t="s">
        <v>135</v>
      </c>
      <c r="B26" s="3" t="s">
        <v>136</v>
      </c>
      <c r="C26" s="4" t="s">
        <v>196</v>
      </c>
      <c r="D26" s="3" t="s">
        <v>215</v>
      </c>
      <c r="E26" s="3" t="s">
        <v>213</v>
      </c>
      <c r="F26" s="3" t="s">
        <v>24</v>
      </c>
      <c r="G26" s="20">
        <v>46611</v>
      </c>
      <c r="H26" s="3" t="s">
        <v>95</v>
      </c>
      <c r="I26" s="3" t="s">
        <v>76</v>
      </c>
      <c r="J26" s="3" t="s">
        <v>216</v>
      </c>
      <c r="K26" s="3">
        <v>13</v>
      </c>
    </row>
    <row r="27" spans="1:11" ht="15.75" customHeight="1">
      <c r="A27" s="3" t="s">
        <v>135</v>
      </c>
      <c r="B27" s="3" t="s">
        <v>136</v>
      </c>
      <c r="C27" s="4" t="s">
        <v>196</v>
      </c>
      <c r="D27" s="3" t="s">
        <v>197</v>
      </c>
      <c r="E27" s="3" t="s">
        <v>197</v>
      </c>
      <c r="F27" s="3" t="s">
        <v>24</v>
      </c>
      <c r="G27" s="3" t="s">
        <v>197</v>
      </c>
      <c r="H27" s="3" t="s">
        <v>75</v>
      </c>
      <c r="I27" s="3" t="s">
        <v>76</v>
      </c>
      <c r="J27" s="3" t="s">
        <v>217</v>
      </c>
      <c r="K27" s="3"/>
    </row>
    <row r="28" spans="1:11" ht="15.75" customHeight="1">
      <c r="A28" s="3" t="s">
        <v>135</v>
      </c>
      <c r="B28" s="3" t="s">
        <v>136</v>
      </c>
      <c r="C28" s="4" t="s">
        <v>196</v>
      </c>
      <c r="D28" s="3" t="s">
        <v>197</v>
      </c>
      <c r="E28" s="3" t="s">
        <v>197</v>
      </c>
      <c r="F28" s="3" t="s">
        <v>24</v>
      </c>
      <c r="G28" s="3" t="s">
        <v>197</v>
      </c>
      <c r="H28" s="3" t="s">
        <v>75</v>
      </c>
      <c r="I28" s="3" t="s">
        <v>76</v>
      </c>
      <c r="J28" s="3" t="s">
        <v>218</v>
      </c>
      <c r="K28" s="3" t="s">
        <v>154</v>
      </c>
    </row>
  </sheetData>
  <pageMargins left="0.511811024" right="0.511811024" top="0.78740157499999996" bottom="0.78740157499999996" header="0.31496062000000002" footer="0.31496062000000002"/>
  <pageSetup paperSize="9" scale="6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H5"/>
  <sheetViews>
    <sheetView tabSelected="1" workbookViewId="0">
      <selection activeCell="F8" sqref="F8"/>
    </sheetView>
  </sheetViews>
  <sheetFormatPr defaultColWidth="12.6328125" defaultRowHeight="15.75" customHeight="1"/>
  <cols>
    <col min="1" max="1" width="27.6328125" customWidth="1"/>
    <col min="3" max="3" width="16.36328125" customWidth="1"/>
    <col min="5" max="5" width="32.453125" customWidth="1"/>
    <col min="6" max="6" width="16" customWidth="1"/>
  </cols>
  <sheetData>
    <row r="1" spans="1:8" ht="13">
      <c r="A1" s="3" t="s">
        <v>14</v>
      </c>
      <c r="B1" s="3" t="s">
        <v>15</v>
      </c>
      <c r="C1" s="3" t="s">
        <v>17</v>
      </c>
      <c r="D1" s="3" t="s">
        <v>19</v>
      </c>
      <c r="E1" s="3" t="s">
        <v>20</v>
      </c>
      <c r="F1" s="3" t="s">
        <v>254</v>
      </c>
      <c r="G1" s="2" t="s">
        <v>134</v>
      </c>
    </row>
    <row r="2" spans="1:8" ht="15.75" customHeight="1">
      <c r="A2" s="3" t="s">
        <v>219</v>
      </c>
      <c r="B2" s="3"/>
      <c r="C2" s="3" t="s">
        <v>40</v>
      </c>
      <c r="D2" s="3" t="s">
        <v>26</v>
      </c>
      <c r="E2" s="3" t="s">
        <v>220</v>
      </c>
      <c r="F2" s="3"/>
      <c r="G2" s="3"/>
      <c r="H2" s="19" t="s">
        <v>221</v>
      </c>
    </row>
    <row r="3" spans="1:8" ht="15.75" customHeight="1">
      <c r="A3" s="3" t="s">
        <v>219</v>
      </c>
      <c r="B3" s="3"/>
      <c r="C3" s="3" t="s">
        <v>40</v>
      </c>
      <c r="D3" s="3" t="s">
        <v>26</v>
      </c>
      <c r="E3" s="3" t="s">
        <v>222</v>
      </c>
      <c r="F3" s="3"/>
      <c r="G3" s="3"/>
      <c r="H3" s="19" t="s">
        <v>221</v>
      </c>
    </row>
    <row r="4" spans="1:8" ht="15.75" customHeight="1">
      <c r="A4" s="3" t="s">
        <v>223</v>
      </c>
      <c r="B4" s="3" t="s">
        <v>224</v>
      </c>
      <c r="C4" s="3"/>
      <c r="D4" s="3" t="s">
        <v>26</v>
      </c>
      <c r="E4" s="3" t="s">
        <v>225</v>
      </c>
      <c r="F4" s="3" t="s">
        <v>255</v>
      </c>
      <c r="G4" s="3">
        <v>14</v>
      </c>
    </row>
    <row r="5" spans="1:8" ht="15.75" customHeight="1">
      <c r="A5" s="3" t="s">
        <v>226</v>
      </c>
      <c r="B5" s="3" t="s">
        <v>227</v>
      </c>
      <c r="C5" s="3" t="s">
        <v>228</v>
      </c>
      <c r="D5" s="3" t="s">
        <v>76</v>
      </c>
      <c r="E5" s="3" t="s">
        <v>229</v>
      </c>
      <c r="F5" s="3" t="s">
        <v>256</v>
      </c>
      <c r="G5" s="3">
        <v>15</v>
      </c>
      <c r="H5" s="19" t="s">
        <v>230</v>
      </c>
    </row>
  </sheetData>
  <pageMargins left="0.511811024" right="0.511811024" top="0.78740157499999996" bottom="0.78740157499999996" header="0.31496062000000002" footer="0.31496062000000002"/>
  <pageSetup paperSize="9" scale="81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M6"/>
  <sheetViews>
    <sheetView workbookViewId="0"/>
  </sheetViews>
  <sheetFormatPr defaultColWidth="12.6328125" defaultRowHeight="15.75" customHeight="1"/>
  <cols>
    <col min="1" max="1" width="18" customWidth="1"/>
    <col min="6" max="6" width="18.26953125" customWidth="1"/>
    <col min="7" max="7" width="19.90625" customWidth="1"/>
    <col min="8" max="8" width="24.36328125" customWidth="1"/>
    <col min="10" max="10" width="19.36328125" customWidth="1"/>
    <col min="11" max="11" width="20" customWidth="1"/>
    <col min="12" max="12" width="26.36328125" customWidth="1"/>
    <col min="13" max="13" width="36" customWidth="1"/>
  </cols>
  <sheetData>
    <row r="1" spans="1:13" ht="15.75" customHeight="1">
      <c r="A1" s="3" t="s">
        <v>14</v>
      </c>
      <c r="B1" s="3" t="s">
        <v>132</v>
      </c>
      <c r="C1" s="2" t="s">
        <v>14</v>
      </c>
      <c r="D1" s="25" t="s">
        <v>231</v>
      </c>
      <c r="E1" s="25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232</v>
      </c>
      <c r="K1" s="2" t="s">
        <v>233</v>
      </c>
      <c r="L1" s="2" t="s">
        <v>234</v>
      </c>
      <c r="M1" s="2" t="s">
        <v>20</v>
      </c>
    </row>
    <row r="2" spans="1:13" ht="15.75" customHeight="1">
      <c r="A2" s="4" t="s">
        <v>235</v>
      </c>
      <c r="B2" s="3" t="s">
        <v>136</v>
      </c>
      <c r="C2" s="4" t="s">
        <v>236</v>
      </c>
      <c r="D2" s="26" t="s">
        <v>237</v>
      </c>
      <c r="E2" s="26" t="s">
        <v>238</v>
      </c>
      <c r="F2" s="3" t="s">
        <v>140</v>
      </c>
      <c r="G2" s="6">
        <v>44682</v>
      </c>
      <c r="H2" s="3" t="s">
        <v>75</v>
      </c>
      <c r="I2" s="3" t="s">
        <v>26</v>
      </c>
      <c r="J2" s="3">
        <v>122</v>
      </c>
      <c r="K2" s="3">
        <v>34</v>
      </c>
      <c r="L2" s="3">
        <v>88</v>
      </c>
      <c r="M2" s="3" t="s">
        <v>239</v>
      </c>
    </row>
    <row r="3" spans="1:13" ht="15.75" customHeight="1">
      <c r="A3" s="4" t="s">
        <v>240</v>
      </c>
      <c r="B3" s="3" t="s">
        <v>136</v>
      </c>
      <c r="C3" s="4" t="s">
        <v>236</v>
      </c>
      <c r="D3" s="26" t="s">
        <v>237</v>
      </c>
      <c r="E3" s="26" t="s">
        <v>241</v>
      </c>
      <c r="F3" s="3" t="s">
        <v>24</v>
      </c>
      <c r="G3" s="6">
        <v>44712</v>
      </c>
      <c r="H3" s="3" t="s">
        <v>75</v>
      </c>
      <c r="I3" s="3" t="s">
        <v>26</v>
      </c>
      <c r="J3" s="3">
        <v>190</v>
      </c>
      <c r="K3" s="3">
        <v>98</v>
      </c>
      <c r="L3" s="3">
        <v>92</v>
      </c>
      <c r="M3" s="3" t="s">
        <v>242</v>
      </c>
    </row>
    <row r="4" spans="1:13" ht="15.75" customHeight="1">
      <c r="A4" s="4" t="s">
        <v>243</v>
      </c>
      <c r="B4" s="3" t="s">
        <v>136</v>
      </c>
      <c r="C4" s="4" t="s">
        <v>244</v>
      </c>
      <c r="D4" s="27">
        <v>44204</v>
      </c>
      <c r="E4" s="26" t="s">
        <v>245</v>
      </c>
      <c r="F4" s="3" t="s">
        <v>24</v>
      </c>
      <c r="G4" s="28">
        <v>46001</v>
      </c>
      <c r="H4" s="3" t="s">
        <v>75</v>
      </c>
      <c r="I4" s="3" t="s">
        <v>26</v>
      </c>
      <c r="J4" s="3">
        <v>332.4</v>
      </c>
      <c r="K4" s="3">
        <v>185.6</v>
      </c>
      <c r="L4" s="3">
        <v>146</v>
      </c>
      <c r="M4" s="3" t="s">
        <v>246</v>
      </c>
    </row>
    <row r="5" spans="1:13" ht="15.75" customHeight="1">
      <c r="A5" s="4" t="s">
        <v>247</v>
      </c>
      <c r="B5" s="3" t="s">
        <v>136</v>
      </c>
      <c r="C5" s="4" t="s">
        <v>248</v>
      </c>
      <c r="D5" s="26" t="s">
        <v>249</v>
      </c>
      <c r="E5" s="26" t="s">
        <v>250</v>
      </c>
      <c r="F5" s="3" t="s">
        <v>24</v>
      </c>
      <c r="G5" s="6">
        <v>45391</v>
      </c>
      <c r="H5" s="3" t="s">
        <v>75</v>
      </c>
      <c r="I5" s="3" t="s">
        <v>76</v>
      </c>
      <c r="J5" s="3">
        <v>239</v>
      </c>
      <c r="K5" s="3">
        <v>180</v>
      </c>
      <c r="L5" s="3">
        <v>59</v>
      </c>
      <c r="M5" s="3" t="s">
        <v>247</v>
      </c>
    </row>
    <row r="6" spans="1:13" ht="15.75" customHeight="1">
      <c r="A6" s="4" t="s">
        <v>251</v>
      </c>
      <c r="B6" s="3" t="s">
        <v>136</v>
      </c>
      <c r="C6" s="4" t="s">
        <v>244</v>
      </c>
      <c r="D6" s="27">
        <v>44205</v>
      </c>
      <c r="E6" s="26" t="s">
        <v>252</v>
      </c>
      <c r="F6" s="3" t="s">
        <v>24</v>
      </c>
      <c r="G6" s="6">
        <v>46278</v>
      </c>
      <c r="H6" s="3" t="s">
        <v>75</v>
      </c>
      <c r="I6" s="3" t="s">
        <v>76</v>
      </c>
      <c r="J6" s="3">
        <v>511</v>
      </c>
      <c r="K6" s="3">
        <v>131.4</v>
      </c>
      <c r="L6" s="3">
        <v>379.6</v>
      </c>
      <c r="M6" s="3" t="s">
        <v>253</v>
      </c>
    </row>
  </sheetData>
  <pageMargins left="0.511811024" right="0.511811024" top="0.78740157499999996" bottom="0.78740157499999996" header="0.31496062000000002" footer="0.31496062000000002"/>
  <pageSetup paperSize="9" scale="53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SERVIDORES FÍSICOS</vt:lpstr>
      <vt:lpstr>SERVIDORES VIRTUAIS (RJ1)</vt:lpstr>
      <vt:lpstr>SERVIDORES VIRTUAIS (RJ3)</vt:lpstr>
      <vt:lpstr>SWITCHES</vt:lpstr>
      <vt:lpstr>ROTEADORES</vt:lpstr>
      <vt:lpstr>STORAGES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Heron Brito</cp:lastModifiedBy>
  <cp:lastPrinted>2024-03-31T20:43:32Z</cp:lastPrinted>
  <dcterms:modified xsi:type="dcterms:W3CDTF">2024-04-01T01:42:26Z</dcterms:modified>
</cp:coreProperties>
</file>