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90" windowWidth="16125" windowHeight="10275"/>
  </bookViews>
  <sheets>
    <sheet name="Sheet1" sheetId="2" r:id="rId1"/>
    <sheet name="ct3" sheetId="1" r:id="rId2"/>
  </sheets>
  <calcPr calcId="145621"/>
</workbook>
</file>

<file path=xl/calcChain.xml><?xml version="1.0" encoding="utf-8"?>
<calcChain xmlns="http://schemas.openxmlformats.org/spreadsheetml/2006/main">
  <c r="F42" i="1" l="1"/>
  <c r="G42" i="1" s="1"/>
  <c r="F10" i="1"/>
  <c r="G10" i="1" s="1"/>
  <c r="F18" i="1"/>
  <c r="G18" i="1" s="1"/>
  <c r="F58" i="1"/>
  <c r="G58" i="1" s="1"/>
  <c r="F34" i="1"/>
  <c r="G34" i="1" s="1"/>
  <c r="F2" i="1"/>
  <c r="G2" i="1" s="1"/>
  <c r="F50" i="1"/>
  <c r="G50" i="1" s="1"/>
  <c r="F74" i="1"/>
  <c r="G74" i="1" s="1"/>
  <c r="F66" i="1"/>
  <c r="G66" i="1" s="1"/>
  <c r="F19" i="1"/>
  <c r="G19" i="1" s="1"/>
  <c r="F27" i="1"/>
  <c r="G27" i="1" s="1"/>
  <c r="F3" i="1"/>
  <c r="G3" i="1" s="1"/>
  <c r="F35" i="1"/>
  <c r="G35" i="1" s="1"/>
  <c r="F11" i="1"/>
  <c r="G11" i="1" s="1"/>
  <c r="F43" i="1"/>
  <c r="G43" i="1" s="1"/>
  <c r="F51" i="1"/>
  <c r="G51" i="1" s="1"/>
  <c r="F59" i="1"/>
  <c r="G59" i="1" s="1"/>
  <c r="F67" i="1"/>
  <c r="G67" i="1" s="1"/>
  <c r="F75" i="1"/>
  <c r="G75" i="1" s="1"/>
  <c r="F44" i="1"/>
  <c r="G44" i="1" s="1"/>
  <c r="F28" i="1"/>
  <c r="G28" i="1" s="1"/>
  <c r="F20" i="1"/>
  <c r="G20" i="1" s="1"/>
  <c r="F36" i="1"/>
  <c r="G36" i="1" s="1"/>
  <c r="F60" i="1"/>
  <c r="G60" i="1" s="1"/>
  <c r="F52" i="1"/>
  <c r="G52" i="1" s="1"/>
  <c r="F4" i="1"/>
  <c r="G4" i="1" s="1"/>
  <c r="F12" i="1"/>
  <c r="G12" i="1" s="1"/>
  <c r="F76" i="1"/>
  <c r="G76" i="1" s="1"/>
  <c r="F68" i="1"/>
  <c r="G68" i="1" s="1"/>
  <c r="F45" i="1"/>
  <c r="G45" i="1" s="1"/>
  <c r="F29" i="1"/>
  <c r="G29" i="1" s="1"/>
  <c r="F37" i="1"/>
  <c r="G37" i="1" s="1"/>
  <c r="F61" i="1"/>
  <c r="G61" i="1" s="1"/>
  <c r="F21" i="1"/>
  <c r="G21" i="1" s="1"/>
  <c r="F53" i="1"/>
  <c r="G53" i="1" s="1"/>
  <c r="F13" i="1"/>
  <c r="G13" i="1" s="1"/>
  <c r="F5" i="1"/>
  <c r="G5" i="1" s="1"/>
  <c r="F77" i="1"/>
  <c r="G77" i="1" s="1"/>
  <c r="F69" i="1"/>
  <c r="G69" i="1" s="1"/>
  <c r="F46" i="1"/>
  <c r="G46" i="1" s="1"/>
  <c r="F30" i="1"/>
  <c r="G30" i="1" s="1"/>
  <c r="F62" i="1"/>
  <c r="G62" i="1" s="1"/>
  <c r="F38" i="1"/>
  <c r="G38" i="1" s="1"/>
  <c r="F22" i="1"/>
  <c r="G22" i="1" s="1"/>
  <c r="F14" i="1"/>
  <c r="G14" i="1" s="1"/>
  <c r="F54" i="1"/>
  <c r="G54" i="1" s="1"/>
  <c r="F6" i="1"/>
  <c r="G6" i="1" s="1"/>
  <c r="F78" i="1"/>
  <c r="G78" i="1" s="1"/>
  <c r="F70" i="1"/>
  <c r="G70" i="1" s="1"/>
  <c r="F23" i="1"/>
  <c r="G23" i="1" s="1"/>
  <c r="F31" i="1"/>
  <c r="G31" i="1" s="1"/>
  <c r="F39" i="1"/>
  <c r="G39" i="1" s="1"/>
  <c r="F7" i="1"/>
  <c r="G7" i="1" s="1"/>
  <c r="F15" i="1"/>
  <c r="G15" i="1" s="1"/>
  <c r="F47" i="1"/>
  <c r="G47" i="1" s="1"/>
  <c r="F55" i="1"/>
  <c r="G55" i="1" s="1"/>
  <c r="F63" i="1"/>
  <c r="G63" i="1" s="1"/>
  <c r="F71" i="1"/>
  <c r="G71" i="1" s="1"/>
  <c r="F79" i="1"/>
  <c r="G79" i="1" s="1"/>
  <c r="F32" i="1"/>
  <c r="G32" i="1" s="1"/>
  <c r="F24" i="1"/>
  <c r="G24" i="1" s="1"/>
  <c r="F48" i="1"/>
  <c r="G48" i="1" s="1"/>
  <c r="F16" i="1"/>
  <c r="G16" i="1" s="1"/>
  <c r="F8" i="1"/>
  <c r="G8" i="1" s="1"/>
  <c r="F40" i="1"/>
  <c r="G40" i="1" s="1"/>
  <c r="F64" i="1"/>
  <c r="G64" i="1" s="1"/>
  <c r="F56" i="1"/>
  <c r="G56" i="1" s="1"/>
  <c r="F72" i="1"/>
  <c r="G72" i="1" s="1"/>
  <c r="F80" i="1"/>
  <c r="G80" i="1" s="1"/>
  <c r="F33" i="1"/>
  <c r="G33" i="1" s="1"/>
  <c r="F25" i="1"/>
  <c r="G25" i="1" s="1"/>
  <c r="F41" i="1"/>
  <c r="G41" i="1" s="1"/>
  <c r="F9" i="1"/>
  <c r="G9" i="1" s="1"/>
  <c r="F17" i="1"/>
  <c r="G17" i="1" s="1"/>
  <c r="F49" i="1"/>
  <c r="G49" i="1" s="1"/>
  <c r="F57" i="1"/>
  <c r="G57" i="1" s="1"/>
  <c r="F65" i="1"/>
  <c r="G65" i="1" s="1"/>
  <c r="F73" i="1"/>
  <c r="G73" i="1" s="1"/>
  <c r="F81" i="1"/>
  <c r="G81" i="1" s="1"/>
  <c r="F26" i="1"/>
  <c r="G26" i="1" s="1"/>
</calcChain>
</file>

<file path=xl/sharedStrings.xml><?xml version="1.0" encoding="utf-8"?>
<sst xmlns="http://schemas.openxmlformats.org/spreadsheetml/2006/main" count="758" uniqueCount="115">
  <si>
    <t>age</t>
  </si>
  <si>
    <t>sex</t>
  </si>
  <si>
    <t>mode</t>
  </si>
  <si>
    <t>type</t>
  </si>
  <si>
    <t>total</t>
  </si>
  <si>
    <t>a35</t>
  </si>
  <si>
    <t>male</t>
  </si>
  <si>
    <t>car</t>
  </si>
  <si>
    <t>a35-male-car</t>
  </si>
  <si>
    <t>a25</t>
  </si>
  <si>
    <t>a25-male-car</t>
  </si>
  <si>
    <t>female</t>
  </si>
  <si>
    <t>a25-female-car</t>
  </si>
  <si>
    <t>a35-female-car</t>
  </si>
  <si>
    <t>a50</t>
  </si>
  <si>
    <t>a50-male-car</t>
  </si>
  <si>
    <t>bus</t>
  </si>
  <si>
    <t>a25-female-bus</t>
  </si>
  <si>
    <t>a25-male-bus</t>
  </si>
  <si>
    <t>a16</t>
  </si>
  <si>
    <t>a16-female-bus</t>
  </si>
  <si>
    <t>a50-female-car</t>
  </si>
  <si>
    <t>a35-female-bus</t>
  </si>
  <si>
    <t>walk</t>
  </si>
  <si>
    <t>a25-male-walk</t>
  </si>
  <si>
    <t>a16-male-bus</t>
  </si>
  <si>
    <t>a25-female-walk</t>
  </si>
  <si>
    <t>a35-male-bus</t>
  </si>
  <si>
    <t>a16-female-car</t>
  </si>
  <si>
    <t>a16-male-car</t>
  </si>
  <si>
    <t>a35-female-walk</t>
  </si>
  <si>
    <t>a16-female-walk</t>
  </si>
  <si>
    <t>a16-male-walk</t>
  </si>
  <si>
    <t>a50-female-bus</t>
  </si>
  <si>
    <t>home</t>
  </si>
  <si>
    <t>a35-male-home</t>
  </si>
  <si>
    <t>a35-male-walk</t>
  </si>
  <si>
    <t>a25-male-home</t>
  </si>
  <si>
    <t>a50-male-bus</t>
  </si>
  <si>
    <t>bicycle</t>
  </si>
  <si>
    <t>a25-male-bicycle</t>
  </si>
  <si>
    <t>a50-female-walk</t>
  </si>
  <si>
    <t>train</t>
  </si>
  <si>
    <t>a25-male-train</t>
  </si>
  <si>
    <t>a35-female-home</t>
  </si>
  <si>
    <t>a50-male-home</t>
  </si>
  <si>
    <t>a35-male-bicycle</t>
  </si>
  <si>
    <t>a25-female-home</t>
  </si>
  <si>
    <t>pass</t>
  </si>
  <si>
    <t>a25-female-pass</t>
  </si>
  <si>
    <t>a25-female-train</t>
  </si>
  <si>
    <t>a25-male-pass</t>
  </si>
  <si>
    <t>a35-female-pass</t>
  </si>
  <si>
    <t>a50-male-walk</t>
  </si>
  <si>
    <t>a35-male-train</t>
  </si>
  <si>
    <t>a16-female-pass</t>
  </si>
  <si>
    <t>a16-male-pass</t>
  </si>
  <si>
    <t>a50-female-home</t>
  </si>
  <si>
    <t>a35-male-pass</t>
  </si>
  <si>
    <t>a50-female-pass</t>
  </si>
  <si>
    <t>a16-male-train</t>
  </si>
  <si>
    <t>other</t>
  </si>
  <si>
    <t>a35-male-other</t>
  </si>
  <si>
    <t>a16-male-bicycle</t>
  </si>
  <si>
    <t>a16-female-train</t>
  </si>
  <si>
    <t>a65</t>
  </si>
  <si>
    <t>a65-male-car</t>
  </si>
  <si>
    <t>a25-female-bicycle</t>
  </si>
  <si>
    <t>a16-male-home</t>
  </si>
  <si>
    <t>a50-male-bicycle</t>
  </si>
  <si>
    <t>a35-female-bicycle</t>
  </si>
  <si>
    <t>a35-female-train</t>
  </si>
  <si>
    <t>a25-male-other</t>
  </si>
  <si>
    <t>a50-male-pass</t>
  </si>
  <si>
    <t>a65-female-car</t>
  </si>
  <si>
    <t>a16-female-home</t>
  </si>
  <si>
    <t>a50-male-other</t>
  </si>
  <si>
    <t>a35-female-other</t>
  </si>
  <si>
    <t>a65-female-bus</t>
  </si>
  <si>
    <t>a16-female-bicycle</t>
  </si>
  <si>
    <t>a65-male-home</t>
  </si>
  <si>
    <t>a50-male-train</t>
  </si>
  <si>
    <t>a25-female-other</t>
  </si>
  <si>
    <t>a16-male-other</t>
  </si>
  <si>
    <t>a65-female-walk</t>
  </si>
  <si>
    <t>a65-male-bus</t>
  </si>
  <si>
    <t>a50-female-other</t>
  </si>
  <si>
    <t>a50-female-bicycle</t>
  </si>
  <si>
    <t>a50-female-train</t>
  </si>
  <si>
    <t>a65-female-home</t>
  </si>
  <si>
    <t>a16-female-other</t>
  </si>
  <si>
    <t>a65-male-walk</t>
  </si>
  <si>
    <t>a65-female-pass</t>
  </si>
  <si>
    <t>a65-male-pass</t>
  </si>
  <si>
    <t>a65-male-bicycle</t>
  </si>
  <si>
    <t>a65-male-other</t>
  </si>
  <si>
    <t>a65-female-train</t>
  </si>
  <si>
    <t>a65-female-other</t>
  </si>
  <si>
    <t>a65-male-train</t>
  </si>
  <si>
    <t>a65-female-bicycle</t>
  </si>
  <si>
    <t>exp</t>
  </si>
  <si>
    <t>prop</t>
  </si>
  <si>
    <t>PROPENSITY EXPLAINED</t>
  </si>
  <si>
    <t>A35-MALE-CAR=no. a35*no. males*no. car/popul^2 (1)</t>
  </si>
  <si>
    <t>Real no. (2)</t>
  </si>
  <si>
    <t>propensity (2)/(1)</t>
  </si>
  <si>
    <t>Expected nos.</t>
  </si>
  <si>
    <t>expected</t>
  </si>
  <si>
    <t>underground+ train</t>
  </si>
  <si>
    <t>taxi+bike+other</t>
  </si>
  <si>
    <t>ADJUST TO 0 when touching 20% of value</t>
  </si>
  <si>
    <t>then stops</t>
  </si>
  <si>
    <t>err_types</t>
  </si>
  <si>
    <t>err_typesperc</t>
  </si>
  <si>
    <t>ADJUST TO 0.001 when touching 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</si>
</sst>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color indexed="8"/>
      <name val="Lucida Console"/>
      <family val="3"/>
    </font>
    <font>
      <sz val="8"/>
      <name val="Arial"/>
    </font>
    <font>
      <sz val="10"/>
      <color indexed="12"/>
      <name val="Arial"/>
    </font>
    <font>
      <b/>
      <sz val="10"/>
      <color indexed="12"/>
      <name val="Arial"/>
      <family val="2"/>
    </font>
    <font>
      <sz val="10"/>
      <color indexed="62"/>
      <name val="Arial"/>
    </font>
    <font>
      <b/>
      <i/>
      <sz val="9"/>
      <color indexed="12"/>
      <name val="Arial"/>
      <family val="2"/>
    </font>
    <font>
      <b/>
      <sz val="10"/>
      <name val="Arial"/>
      <family val="2"/>
    </font>
    <font>
      <sz val="10"/>
      <color indexed="17"/>
      <name val="Lucida Console"/>
      <family val="3"/>
    </font>
    <font>
      <sz val="10"/>
      <color indexed="17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2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>
          <bgColor indexed="41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topLeftCell="H1" workbookViewId="0">
      <selection activeCell="H4" sqref="H4:I8"/>
    </sheetView>
  </sheetViews>
  <sheetFormatPr defaultColWidth="9" defaultRowHeight="12.75" x14ac:dyDescent="0.2"/>
  <cols>
    <col min="1" max="1" width="16.42578125" style="1" bestFit="1" customWidth="1"/>
    <col min="2" max="3" width="9" style="1"/>
    <col min="4" max="4" width="18" style="1" customWidth="1"/>
    <col min="5" max="5" width="9" style="1"/>
    <col min="6" max="6" width="16.42578125" style="1" bestFit="1" customWidth="1"/>
    <col min="7" max="7" width="15.7109375" style="1" customWidth="1"/>
    <col min="8" max="8" width="17.85546875" style="1" customWidth="1"/>
    <col min="9" max="9" width="5.5703125" style="1" customWidth="1"/>
    <col min="10" max="10" width="9" style="1"/>
    <col min="11" max="11" width="31.42578125" style="10" bestFit="1" customWidth="1"/>
    <col min="12" max="12" width="11.5703125" style="1" customWidth="1"/>
    <col min="13" max="13" width="10.7109375" style="1" customWidth="1"/>
    <col min="14" max="14" width="15" style="1" customWidth="1"/>
    <col min="15" max="16384" width="9" style="1"/>
  </cols>
  <sheetData>
    <row r="1" spans="1:13" ht="25.35" customHeight="1" x14ac:dyDescent="0.2">
      <c r="H1" s="1" t="s">
        <v>110</v>
      </c>
      <c r="K1" s="10" t="s">
        <v>114</v>
      </c>
    </row>
    <row r="2" spans="1:13" x14ac:dyDescent="0.2">
      <c r="H2" s="1" t="s">
        <v>111</v>
      </c>
    </row>
    <row r="3" spans="1:13" ht="25.5" x14ac:dyDescent="0.2">
      <c r="L3" s="1" t="s">
        <v>112</v>
      </c>
      <c r="M3" s="1" t="s">
        <v>113</v>
      </c>
    </row>
    <row r="4" spans="1:13" ht="25.5" x14ac:dyDescent="0.2">
      <c r="A4" s="1" t="s">
        <v>79</v>
      </c>
      <c r="B4" s="1">
        <v>336</v>
      </c>
      <c r="D4" s="1" t="s">
        <v>79</v>
      </c>
      <c r="E4" s="1">
        <v>406</v>
      </c>
      <c r="F4" s="1" t="s">
        <v>79</v>
      </c>
      <c r="G4" s="1">
        <v>392</v>
      </c>
      <c r="H4" s="1" t="s">
        <v>79</v>
      </c>
      <c r="I4" s="1">
        <v>401</v>
      </c>
      <c r="K4" s="10" t="s">
        <v>79</v>
      </c>
      <c r="L4" s="1">
        <v>-2</v>
      </c>
      <c r="M4" s="1">
        <v>-0.5</v>
      </c>
    </row>
    <row r="5" spans="1:13" x14ac:dyDescent="0.2">
      <c r="A5" s="1" t="s">
        <v>20</v>
      </c>
      <c r="B5" s="1">
        <v>7564</v>
      </c>
      <c r="D5" s="1" t="s">
        <v>20</v>
      </c>
      <c r="E5" s="1">
        <v>7612</v>
      </c>
      <c r="F5" s="1" t="s">
        <v>20</v>
      </c>
      <c r="G5" s="1">
        <v>7693</v>
      </c>
      <c r="H5" s="1" t="s">
        <v>20</v>
      </c>
      <c r="I5" s="1">
        <v>7801</v>
      </c>
      <c r="K5" s="10" t="s">
        <v>20</v>
      </c>
      <c r="L5" s="1">
        <v>148</v>
      </c>
      <c r="M5" s="1">
        <v>1.9</v>
      </c>
    </row>
    <row r="6" spans="1:13" x14ac:dyDescent="0.2">
      <c r="A6" s="1" t="s">
        <v>28</v>
      </c>
      <c r="B6" s="1">
        <v>4977</v>
      </c>
      <c r="D6" s="1" t="s">
        <v>28</v>
      </c>
      <c r="E6" s="1">
        <v>4722</v>
      </c>
      <c r="F6" s="1" t="s">
        <v>28</v>
      </c>
      <c r="G6" s="1">
        <v>4549</v>
      </c>
      <c r="H6" s="1" t="s">
        <v>28</v>
      </c>
      <c r="I6" s="1">
        <v>4591</v>
      </c>
      <c r="K6" s="10" t="s">
        <v>28</v>
      </c>
      <c r="L6" s="1">
        <v>-80</v>
      </c>
      <c r="M6" s="1">
        <v>-1.7</v>
      </c>
    </row>
    <row r="7" spans="1:13" x14ac:dyDescent="0.2">
      <c r="A7" s="1" t="s">
        <v>75</v>
      </c>
      <c r="B7" s="1">
        <v>470</v>
      </c>
      <c r="D7" s="1" t="s">
        <v>75</v>
      </c>
      <c r="E7" s="1">
        <v>536</v>
      </c>
      <c r="F7" s="1" t="s">
        <v>75</v>
      </c>
      <c r="G7" s="1">
        <v>512</v>
      </c>
      <c r="H7" s="1" t="s">
        <v>75</v>
      </c>
      <c r="I7" s="1">
        <v>527</v>
      </c>
      <c r="K7" s="10" t="s">
        <v>75</v>
      </c>
      <c r="L7" s="1">
        <v>3</v>
      </c>
      <c r="M7" s="1">
        <v>0.6</v>
      </c>
    </row>
    <row r="8" spans="1:13" x14ac:dyDescent="0.2">
      <c r="A8" s="1" t="s">
        <v>90</v>
      </c>
      <c r="B8" s="1">
        <v>345</v>
      </c>
      <c r="D8" s="1" t="s">
        <v>90</v>
      </c>
      <c r="E8" s="1">
        <v>232</v>
      </c>
      <c r="F8" s="1" t="s">
        <v>90</v>
      </c>
      <c r="G8" s="1">
        <v>214</v>
      </c>
      <c r="H8" s="1" t="s">
        <v>90</v>
      </c>
      <c r="I8" s="1">
        <v>221</v>
      </c>
      <c r="K8" s="10" t="s">
        <v>90</v>
      </c>
      <c r="L8" s="1">
        <v>0</v>
      </c>
      <c r="M8" s="1">
        <v>0</v>
      </c>
    </row>
    <row r="9" spans="1:13" x14ac:dyDescent="0.2">
      <c r="A9" s="1" t="s">
        <v>55</v>
      </c>
      <c r="B9" s="1">
        <v>1091</v>
      </c>
      <c r="D9" s="1" t="s">
        <v>55</v>
      </c>
      <c r="E9" s="1">
        <v>1234</v>
      </c>
      <c r="F9" s="1" t="s">
        <v>55</v>
      </c>
      <c r="G9" s="1">
        <v>1177</v>
      </c>
      <c r="H9" s="1" t="s">
        <v>55</v>
      </c>
      <c r="I9" s="1">
        <v>1212</v>
      </c>
      <c r="K9" s="10" t="s">
        <v>55</v>
      </c>
      <c r="L9" s="1">
        <v>-2</v>
      </c>
      <c r="M9" s="1">
        <v>-0.2</v>
      </c>
    </row>
    <row r="10" spans="1:13" x14ac:dyDescent="0.2">
      <c r="A10" s="1" t="s">
        <v>64</v>
      </c>
      <c r="B10" s="1">
        <v>522</v>
      </c>
      <c r="D10" s="1" t="s">
        <v>64</v>
      </c>
      <c r="E10" s="1">
        <v>966</v>
      </c>
      <c r="F10" s="1" t="s">
        <v>64</v>
      </c>
      <c r="G10" s="1">
        <v>929</v>
      </c>
      <c r="H10" s="1" t="s">
        <v>64</v>
      </c>
      <c r="I10" s="1">
        <v>959</v>
      </c>
      <c r="K10" s="10" t="s">
        <v>64</v>
      </c>
      <c r="L10" s="1">
        <v>0</v>
      </c>
      <c r="M10" s="1">
        <v>0</v>
      </c>
    </row>
    <row r="11" spans="1:13" x14ac:dyDescent="0.2">
      <c r="A11" s="1" t="s">
        <v>31</v>
      </c>
      <c r="B11" s="1">
        <v>3434</v>
      </c>
      <c r="D11" s="1" t="s">
        <v>31</v>
      </c>
      <c r="E11" s="1">
        <v>3760</v>
      </c>
      <c r="F11" s="1" t="s">
        <v>31</v>
      </c>
      <c r="G11" s="1">
        <v>3058</v>
      </c>
      <c r="H11" s="1" t="s">
        <v>31</v>
      </c>
      <c r="I11" s="1">
        <v>3743</v>
      </c>
      <c r="K11" s="10" t="s">
        <v>31</v>
      </c>
      <c r="L11" s="1">
        <v>-82</v>
      </c>
      <c r="M11" s="1">
        <v>-2.2000000000000002</v>
      </c>
    </row>
    <row r="12" spans="1:13" x14ac:dyDescent="0.2">
      <c r="A12" s="1" t="s">
        <v>63</v>
      </c>
      <c r="B12" s="1">
        <v>839</v>
      </c>
      <c r="D12" s="1" t="s">
        <v>63</v>
      </c>
      <c r="E12" s="1">
        <v>975</v>
      </c>
      <c r="F12" s="1" t="s">
        <v>63</v>
      </c>
      <c r="G12" s="1">
        <v>947</v>
      </c>
      <c r="H12" s="1" t="s">
        <v>63</v>
      </c>
      <c r="I12" s="1">
        <v>965</v>
      </c>
      <c r="K12" s="10" t="s">
        <v>63</v>
      </c>
      <c r="L12" s="1">
        <v>0</v>
      </c>
      <c r="M12" s="1">
        <v>0</v>
      </c>
    </row>
    <row r="13" spans="1:13" x14ac:dyDescent="0.2">
      <c r="A13" s="1" t="s">
        <v>25</v>
      </c>
      <c r="B13" s="1">
        <v>6440</v>
      </c>
      <c r="D13" s="1" t="s">
        <v>25</v>
      </c>
      <c r="E13" s="1">
        <v>5904</v>
      </c>
      <c r="F13" s="1" t="s">
        <v>25</v>
      </c>
      <c r="G13" s="1">
        <v>6004</v>
      </c>
      <c r="H13" s="1" t="s">
        <v>25</v>
      </c>
      <c r="I13" s="1">
        <v>6101</v>
      </c>
      <c r="K13" s="10" t="s">
        <v>25</v>
      </c>
      <c r="L13" s="1">
        <v>106</v>
      </c>
      <c r="M13" s="1">
        <v>1.8</v>
      </c>
    </row>
    <row r="14" spans="1:13" x14ac:dyDescent="0.2">
      <c r="A14" s="1" t="s">
        <v>29</v>
      </c>
      <c r="B14" s="1">
        <v>5012</v>
      </c>
      <c r="D14" s="1" t="s">
        <v>29</v>
      </c>
      <c r="E14" s="1">
        <v>4208</v>
      </c>
      <c r="F14" s="1" t="s">
        <v>29</v>
      </c>
      <c r="G14" s="1">
        <v>4205</v>
      </c>
      <c r="H14" s="1" t="s">
        <v>29</v>
      </c>
      <c r="I14" s="1">
        <v>4255</v>
      </c>
      <c r="K14" s="10" t="s">
        <v>29</v>
      </c>
      <c r="L14" s="1">
        <v>7</v>
      </c>
      <c r="M14" s="1">
        <v>0.2</v>
      </c>
    </row>
    <row r="15" spans="1:13" x14ac:dyDescent="0.2">
      <c r="A15" s="1" t="s">
        <v>68</v>
      </c>
      <c r="B15" s="1">
        <v>904</v>
      </c>
      <c r="D15" s="1" t="s">
        <v>68</v>
      </c>
      <c r="E15" s="1">
        <v>838</v>
      </c>
      <c r="F15" s="1" t="s">
        <v>68</v>
      </c>
      <c r="G15" s="1">
        <v>823</v>
      </c>
      <c r="H15" s="1" t="s">
        <v>68</v>
      </c>
      <c r="I15" s="1">
        <v>847</v>
      </c>
      <c r="K15" s="10" t="s">
        <v>68</v>
      </c>
      <c r="L15" s="1">
        <v>-3</v>
      </c>
      <c r="M15" s="1">
        <v>-0.4</v>
      </c>
    </row>
    <row r="16" spans="1:13" x14ac:dyDescent="0.2">
      <c r="A16" s="1" t="s">
        <v>83</v>
      </c>
      <c r="B16" s="1">
        <v>561</v>
      </c>
      <c r="D16" s="1" t="s">
        <v>83</v>
      </c>
      <c r="E16" s="1">
        <v>325</v>
      </c>
      <c r="F16" s="1" t="s">
        <v>83</v>
      </c>
      <c r="G16" s="1">
        <v>300</v>
      </c>
      <c r="H16" s="1" t="s">
        <v>83</v>
      </c>
      <c r="I16" s="1">
        <v>306</v>
      </c>
      <c r="K16" s="10" t="s">
        <v>83</v>
      </c>
      <c r="L16" s="1">
        <v>0</v>
      </c>
      <c r="M16" s="1">
        <v>0</v>
      </c>
    </row>
    <row r="17" spans="1:13" x14ac:dyDescent="0.2">
      <c r="A17" s="1" t="s">
        <v>56</v>
      </c>
      <c r="B17" s="1">
        <v>1070</v>
      </c>
      <c r="D17" s="1" t="s">
        <v>56</v>
      </c>
      <c r="E17" s="1">
        <v>1208</v>
      </c>
      <c r="F17" s="1" t="s">
        <v>56</v>
      </c>
      <c r="G17" s="1">
        <v>1162</v>
      </c>
      <c r="H17" s="1" t="s">
        <v>56</v>
      </c>
      <c r="I17" s="1">
        <v>1189</v>
      </c>
      <c r="K17" s="10" t="s">
        <v>56</v>
      </c>
      <c r="L17" s="1">
        <v>1</v>
      </c>
      <c r="M17" s="1">
        <v>0.1</v>
      </c>
    </row>
    <row r="18" spans="1:13" x14ac:dyDescent="0.2">
      <c r="A18" s="1" t="s">
        <v>60</v>
      </c>
      <c r="B18" s="1">
        <v>649</v>
      </c>
      <c r="D18" s="1" t="s">
        <v>60</v>
      </c>
      <c r="E18" s="1">
        <v>1072</v>
      </c>
      <c r="F18" s="1" t="s">
        <v>60</v>
      </c>
      <c r="G18" s="1">
        <v>1037</v>
      </c>
      <c r="H18" s="1" t="s">
        <v>60</v>
      </c>
      <c r="I18" s="1">
        <v>1056</v>
      </c>
      <c r="K18" s="10" t="s">
        <v>60</v>
      </c>
      <c r="L18" s="1">
        <v>-1</v>
      </c>
      <c r="M18" s="1">
        <v>-0.1</v>
      </c>
    </row>
    <row r="19" spans="1:13" x14ac:dyDescent="0.2">
      <c r="A19" s="1" t="s">
        <v>32</v>
      </c>
      <c r="B19" s="1">
        <v>3340</v>
      </c>
      <c r="D19" s="1" t="s">
        <v>32</v>
      </c>
      <c r="E19" s="1">
        <v>3556</v>
      </c>
      <c r="F19" s="1" t="s">
        <v>32</v>
      </c>
      <c r="G19" s="1">
        <v>2738</v>
      </c>
      <c r="H19" s="1" t="s">
        <v>32</v>
      </c>
      <c r="I19" s="1">
        <v>3380</v>
      </c>
      <c r="K19" s="10" t="s">
        <v>32</v>
      </c>
      <c r="L19" s="1">
        <v>-95</v>
      </c>
      <c r="M19" s="1">
        <v>-2.7</v>
      </c>
    </row>
    <row r="20" spans="1:13" ht="25.5" x14ac:dyDescent="0.2">
      <c r="A20" s="1" t="s">
        <v>67</v>
      </c>
      <c r="B20" s="1">
        <v>968</v>
      </c>
      <c r="D20" s="1" t="s">
        <v>67</v>
      </c>
      <c r="E20" s="1">
        <v>857</v>
      </c>
      <c r="F20" s="1" t="s">
        <v>67</v>
      </c>
      <c r="G20" s="1">
        <v>850</v>
      </c>
      <c r="H20" s="1" t="s">
        <v>67</v>
      </c>
      <c r="I20" s="1">
        <v>870</v>
      </c>
      <c r="K20" s="10" t="s">
        <v>67</v>
      </c>
      <c r="L20" s="1">
        <v>1</v>
      </c>
      <c r="M20" s="1">
        <v>0.1</v>
      </c>
    </row>
    <row r="21" spans="1:13" x14ac:dyDescent="0.2">
      <c r="A21" s="1" t="s">
        <v>17</v>
      </c>
      <c r="B21" s="1">
        <v>7711</v>
      </c>
      <c r="D21" s="1" t="s">
        <v>17</v>
      </c>
      <c r="E21" s="1">
        <v>7864</v>
      </c>
      <c r="F21" s="1" t="s">
        <v>17</v>
      </c>
      <c r="G21" s="1">
        <v>7704</v>
      </c>
      <c r="H21" s="1" t="s">
        <v>17</v>
      </c>
      <c r="I21" s="1">
        <v>7798</v>
      </c>
      <c r="K21" s="10" t="s">
        <v>17</v>
      </c>
      <c r="L21" s="1">
        <v>-50</v>
      </c>
      <c r="M21" s="1">
        <v>-0.6</v>
      </c>
    </row>
    <row r="22" spans="1:13" x14ac:dyDescent="0.2">
      <c r="A22" s="1" t="s">
        <v>12</v>
      </c>
      <c r="B22" s="1">
        <v>13328</v>
      </c>
      <c r="D22" s="1" t="s">
        <v>12</v>
      </c>
      <c r="E22" s="1">
        <v>14303</v>
      </c>
      <c r="F22" s="1" t="s">
        <v>12</v>
      </c>
      <c r="G22" s="1">
        <v>13602</v>
      </c>
      <c r="H22" s="1" t="s">
        <v>12</v>
      </c>
      <c r="I22" s="1">
        <v>13752</v>
      </c>
      <c r="K22" s="10" t="s">
        <v>12</v>
      </c>
      <c r="L22" s="1">
        <v>-349</v>
      </c>
      <c r="M22" s="1">
        <v>-2.4</v>
      </c>
    </row>
    <row r="23" spans="1:13" x14ac:dyDescent="0.2">
      <c r="A23" s="1" t="s">
        <v>47</v>
      </c>
      <c r="B23" s="1">
        <v>1461</v>
      </c>
      <c r="D23" s="1" t="s">
        <v>47</v>
      </c>
      <c r="E23" s="1">
        <v>1683</v>
      </c>
      <c r="F23" s="1" t="s">
        <v>47</v>
      </c>
      <c r="G23" s="1">
        <v>1530</v>
      </c>
      <c r="H23" s="1" t="s">
        <v>47</v>
      </c>
      <c r="I23" s="1">
        <v>1595</v>
      </c>
      <c r="K23" s="10" t="s">
        <v>47</v>
      </c>
      <c r="L23" s="1">
        <v>-11</v>
      </c>
      <c r="M23" s="1">
        <v>-0.7</v>
      </c>
    </row>
    <row r="24" spans="1:13" x14ac:dyDescent="0.2">
      <c r="A24" s="1" t="s">
        <v>82</v>
      </c>
      <c r="B24" s="1">
        <v>824</v>
      </c>
      <c r="D24" s="1" t="s">
        <v>82</v>
      </c>
      <c r="E24" s="1">
        <v>333</v>
      </c>
      <c r="F24" s="1" t="s">
        <v>82</v>
      </c>
      <c r="G24" s="1">
        <v>310</v>
      </c>
      <c r="H24" s="1" t="s">
        <v>82</v>
      </c>
      <c r="I24" s="1">
        <v>328</v>
      </c>
      <c r="K24" s="10" t="s">
        <v>82</v>
      </c>
      <c r="L24" s="1">
        <v>-3</v>
      </c>
      <c r="M24" s="1">
        <v>-0.9</v>
      </c>
    </row>
    <row r="25" spans="1:13" x14ac:dyDescent="0.2">
      <c r="A25" s="1" t="s">
        <v>49</v>
      </c>
      <c r="B25" s="1">
        <v>1618</v>
      </c>
      <c r="D25" s="1" t="s">
        <v>49</v>
      </c>
      <c r="E25" s="1">
        <v>1572</v>
      </c>
      <c r="F25" s="1" t="s">
        <v>49</v>
      </c>
      <c r="G25" s="1">
        <v>1547</v>
      </c>
      <c r="H25" s="1" t="s">
        <v>49</v>
      </c>
      <c r="I25" s="1">
        <v>1577</v>
      </c>
      <c r="K25" s="10" t="s">
        <v>49</v>
      </c>
      <c r="L25" s="1">
        <v>3</v>
      </c>
      <c r="M25" s="1">
        <v>0.2</v>
      </c>
    </row>
    <row r="26" spans="1:13" x14ac:dyDescent="0.2">
      <c r="A26" s="1" t="s">
        <v>50</v>
      </c>
      <c r="B26" s="1">
        <v>1019</v>
      </c>
      <c r="D26" s="1" t="s">
        <v>50</v>
      </c>
      <c r="E26" s="1">
        <v>1506</v>
      </c>
      <c r="F26" s="1" t="s">
        <v>50</v>
      </c>
      <c r="G26" s="1">
        <v>1480</v>
      </c>
      <c r="H26" s="1" t="s">
        <v>50</v>
      </c>
      <c r="I26" s="1">
        <v>1521</v>
      </c>
      <c r="K26" s="10" t="s">
        <v>50</v>
      </c>
      <c r="L26" s="1">
        <v>0</v>
      </c>
      <c r="M26" s="1">
        <v>0</v>
      </c>
    </row>
    <row r="27" spans="1:13" x14ac:dyDescent="0.2">
      <c r="A27" s="1" t="s">
        <v>26</v>
      </c>
      <c r="B27" s="1">
        <v>4849</v>
      </c>
      <c r="D27" s="1" t="s">
        <v>26</v>
      </c>
      <c r="E27" s="1">
        <v>4918</v>
      </c>
      <c r="F27" s="1" t="s">
        <v>26</v>
      </c>
      <c r="G27" s="1">
        <v>4223</v>
      </c>
      <c r="H27" s="1" t="s">
        <v>26</v>
      </c>
      <c r="I27" s="1">
        <v>5107</v>
      </c>
      <c r="K27" s="10" t="s">
        <v>26</v>
      </c>
      <c r="L27" s="1">
        <v>360</v>
      </c>
      <c r="M27" s="1">
        <v>7.3</v>
      </c>
    </row>
    <row r="28" spans="1:13" x14ac:dyDescent="0.2">
      <c r="A28" s="1" t="s">
        <v>40</v>
      </c>
      <c r="B28" s="1">
        <v>2653</v>
      </c>
      <c r="D28" s="1" t="s">
        <v>40</v>
      </c>
      <c r="E28" s="1">
        <v>2413</v>
      </c>
      <c r="F28" s="1" t="s">
        <v>40</v>
      </c>
      <c r="G28" s="1">
        <v>2385</v>
      </c>
      <c r="H28" s="1" t="s">
        <v>40</v>
      </c>
      <c r="I28" s="1">
        <v>2441</v>
      </c>
      <c r="K28" s="10" t="s">
        <v>40</v>
      </c>
      <c r="L28" s="1">
        <v>0</v>
      </c>
      <c r="M28" s="1">
        <v>0</v>
      </c>
    </row>
    <row r="29" spans="1:13" x14ac:dyDescent="0.2">
      <c r="A29" s="1" t="s">
        <v>18</v>
      </c>
      <c r="B29" s="1">
        <v>8113</v>
      </c>
      <c r="D29" s="1" t="s">
        <v>18</v>
      </c>
      <c r="E29" s="1">
        <v>7825</v>
      </c>
      <c r="F29" s="1" t="s">
        <v>18</v>
      </c>
      <c r="G29" s="1">
        <v>7692</v>
      </c>
      <c r="H29" s="1" t="s">
        <v>18</v>
      </c>
      <c r="I29" s="1">
        <v>7884</v>
      </c>
      <c r="K29" s="10" t="s">
        <v>18</v>
      </c>
      <c r="L29" s="1">
        <v>-23</v>
      </c>
      <c r="M29" s="1">
        <v>-0.3</v>
      </c>
    </row>
    <row r="30" spans="1:13" x14ac:dyDescent="0.2">
      <c r="A30" s="1" t="s">
        <v>10</v>
      </c>
      <c r="B30" s="1">
        <v>16766</v>
      </c>
      <c r="D30" s="1" t="s">
        <v>10</v>
      </c>
      <c r="E30" s="1">
        <v>16931</v>
      </c>
      <c r="F30" s="1" t="s">
        <v>10</v>
      </c>
      <c r="G30" s="1">
        <v>16549</v>
      </c>
      <c r="H30" s="1" t="s">
        <v>10</v>
      </c>
      <c r="I30" s="1">
        <v>17009</v>
      </c>
      <c r="K30" s="10" t="s">
        <v>10</v>
      </c>
      <c r="L30" s="1">
        <v>52</v>
      </c>
      <c r="M30" s="1">
        <v>0.3</v>
      </c>
    </row>
    <row r="31" spans="1:13" x14ac:dyDescent="0.2">
      <c r="A31" s="1" t="s">
        <v>37</v>
      </c>
      <c r="B31" s="1">
        <v>2881</v>
      </c>
      <c r="D31" s="1" t="s">
        <v>37</v>
      </c>
      <c r="E31" s="1">
        <v>2659</v>
      </c>
      <c r="F31" s="1" t="s">
        <v>37</v>
      </c>
      <c r="G31" s="1">
        <v>2550</v>
      </c>
      <c r="H31" s="1" t="s">
        <v>37</v>
      </c>
      <c r="I31" s="1">
        <v>2747</v>
      </c>
      <c r="K31" s="10" t="s">
        <v>37</v>
      </c>
      <c r="L31" s="1">
        <v>11</v>
      </c>
      <c r="M31" s="1">
        <v>0.4</v>
      </c>
    </row>
    <row r="32" spans="1:13" x14ac:dyDescent="0.2">
      <c r="A32" s="1" t="s">
        <v>72</v>
      </c>
      <c r="B32" s="1">
        <v>1542</v>
      </c>
      <c r="D32" s="1" t="s">
        <v>72</v>
      </c>
      <c r="E32" s="1">
        <v>648</v>
      </c>
      <c r="F32" s="1" t="s">
        <v>72</v>
      </c>
      <c r="G32" s="1">
        <v>621</v>
      </c>
      <c r="H32" s="1" t="s">
        <v>72</v>
      </c>
      <c r="I32" s="1">
        <v>698</v>
      </c>
      <c r="K32" s="10" t="s">
        <v>72</v>
      </c>
      <c r="L32" s="1">
        <v>0</v>
      </c>
      <c r="M32" s="1">
        <v>0</v>
      </c>
    </row>
    <row r="33" spans="1:13" x14ac:dyDescent="0.2">
      <c r="A33" s="1" t="s">
        <v>51</v>
      </c>
      <c r="B33" s="1">
        <v>1573</v>
      </c>
      <c r="D33" s="1" t="s">
        <v>51</v>
      </c>
      <c r="E33" s="1">
        <v>1459</v>
      </c>
      <c r="F33" s="1" t="s">
        <v>51</v>
      </c>
      <c r="G33" s="1">
        <v>1445</v>
      </c>
      <c r="H33" s="1" t="s">
        <v>51</v>
      </c>
      <c r="I33" s="1">
        <v>1464</v>
      </c>
      <c r="K33" s="10" t="s">
        <v>51</v>
      </c>
      <c r="L33" s="1">
        <v>-2</v>
      </c>
      <c r="M33" s="1">
        <v>-0.1</v>
      </c>
    </row>
    <row r="34" spans="1:13" x14ac:dyDescent="0.2">
      <c r="A34" s="1" t="s">
        <v>43</v>
      </c>
      <c r="B34" s="1">
        <v>1795</v>
      </c>
      <c r="D34" s="1" t="s">
        <v>43</v>
      </c>
      <c r="E34" s="1">
        <v>2350</v>
      </c>
      <c r="F34" s="1" t="s">
        <v>43</v>
      </c>
      <c r="G34" s="1">
        <v>2353</v>
      </c>
      <c r="H34" s="1" t="s">
        <v>43</v>
      </c>
      <c r="I34" s="1">
        <v>2406</v>
      </c>
      <c r="K34" s="10" t="s">
        <v>43</v>
      </c>
      <c r="L34" s="1">
        <v>0</v>
      </c>
      <c r="M34" s="1">
        <v>0</v>
      </c>
    </row>
    <row r="35" spans="1:13" x14ac:dyDescent="0.2">
      <c r="A35" s="1" t="s">
        <v>24</v>
      </c>
      <c r="B35" s="1">
        <v>6158</v>
      </c>
      <c r="D35" s="1" t="s">
        <v>24</v>
      </c>
      <c r="E35" s="1">
        <v>5938</v>
      </c>
      <c r="F35" s="1" t="s">
        <v>24</v>
      </c>
      <c r="G35" s="1">
        <v>4645</v>
      </c>
      <c r="H35" s="1" t="s">
        <v>24</v>
      </c>
      <c r="I35" s="1">
        <v>6062</v>
      </c>
      <c r="K35" s="10" t="s">
        <v>24</v>
      </c>
      <c r="L35" s="1">
        <v>11</v>
      </c>
      <c r="M35" s="1">
        <v>0.2</v>
      </c>
    </row>
    <row r="36" spans="1:13" ht="25.5" x14ac:dyDescent="0.2">
      <c r="A36" s="1" t="s">
        <v>70</v>
      </c>
      <c r="B36" s="1">
        <v>795</v>
      </c>
      <c r="D36" s="1" t="s">
        <v>70</v>
      </c>
      <c r="E36" s="1">
        <v>687</v>
      </c>
      <c r="F36" s="1" t="s">
        <v>70</v>
      </c>
      <c r="G36" s="1">
        <v>677</v>
      </c>
      <c r="H36" s="1" t="s">
        <v>70</v>
      </c>
      <c r="I36" s="1">
        <v>695</v>
      </c>
      <c r="K36" s="10" t="s">
        <v>70</v>
      </c>
      <c r="L36" s="1">
        <v>0</v>
      </c>
      <c r="M36" s="1">
        <v>0</v>
      </c>
    </row>
    <row r="37" spans="1:13" x14ac:dyDescent="0.2">
      <c r="A37" s="1" t="s">
        <v>22</v>
      </c>
      <c r="B37" s="1">
        <v>6390</v>
      </c>
      <c r="D37" s="1" t="s">
        <v>22</v>
      </c>
      <c r="E37" s="1">
        <v>6085</v>
      </c>
      <c r="F37" s="1" t="s">
        <v>22</v>
      </c>
      <c r="G37" s="1">
        <v>5911</v>
      </c>
      <c r="H37" s="1" t="s">
        <v>22</v>
      </c>
      <c r="I37" s="1">
        <v>5982</v>
      </c>
      <c r="K37" s="10" t="s">
        <v>22</v>
      </c>
      <c r="L37" s="1">
        <v>-47</v>
      </c>
      <c r="M37" s="1">
        <v>-0.8</v>
      </c>
    </row>
    <row r="38" spans="1:13" x14ac:dyDescent="0.2">
      <c r="A38" s="1" t="s">
        <v>13</v>
      </c>
      <c r="B38" s="1">
        <v>13363</v>
      </c>
      <c r="D38" s="1" t="s">
        <v>13</v>
      </c>
      <c r="E38" s="1">
        <v>14265</v>
      </c>
      <c r="F38" s="1" t="s">
        <v>13</v>
      </c>
      <c r="G38" s="1">
        <v>14019</v>
      </c>
      <c r="H38" s="1" t="s">
        <v>13</v>
      </c>
      <c r="I38" s="1">
        <v>14119</v>
      </c>
      <c r="K38" s="10" t="s">
        <v>13</v>
      </c>
      <c r="L38" s="1">
        <v>59</v>
      </c>
      <c r="M38" s="1">
        <v>0.4</v>
      </c>
    </row>
    <row r="39" spans="1:13" x14ac:dyDescent="0.2">
      <c r="A39" s="1" t="s">
        <v>44</v>
      </c>
      <c r="B39" s="1">
        <v>2582</v>
      </c>
      <c r="D39" s="1" t="s">
        <v>44</v>
      </c>
      <c r="E39" s="1">
        <v>2264</v>
      </c>
      <c r="F39" s="1" t="s">
        <v>44</v>
      </c>
      <c r="G39" s="1">
        <v>2160</v>
      </c>
      <c r="H39" s="1" t="s">
        <v>44</v>
      </c>
      <c r="I39" s="1">
        <v>2366</v>
      </c>
      <c r="K39" s="10" t="s">
        <v>44</v>
      </c>
      <c r="L39" s="1">
        <v>9</v>
      </c>
      <c r="M39" s="1">
        <v>0.4</v>
      </c>
    </row>
    <row r="40" spans="1:13" x14ac:dyDescent="0.2">
      <c r="A40" s="1" t="s">
        <v>77</v>
      </c>
      <c r="B40" s="1">
        <v>733</v>
      </c>
      <c r="D40" s="1" t="s">
        <v>77</v>
      </c>
      <c r="E40" s="1">
        <v>443</v>
      </c>
      <c r="F40" s="1" t="s">
        <v>77</v>
      </c>
      <c r="G40" s="1">
        <v>409</v>
      </c>
      <c r="H40" s="1" t="s">
        <v>77</v>
      </c>
      <c r="I40" s="1">
        <v>424</v>
      </c>
      <c r="K40" s="10" t="s">
        <v>77</v>
      </c>
      <c r="L40" s="1">
        <v>0</v>
      </c>
      <c r="M40" s="1">
        <v>0</v>
      </c>
    </row>
    <row r="41" spans="1:13" x14ac:dyDescent="0.2">
      <c r="A41" s="1" t="s">
        <v>52</v>
      </c>
      <c r="B41" s="1">
        <v>1493</v>
      </c>
      <c r="D41" s="1" t="s">
        <v>52</v>
      </c>
      <c r="E41" s="1">
        <v>1371</v>
      </c>
      <c r="F41" s="1" t="s">
        <v>52</v>
      </c>
      <c r="G41" s="1">
        <v>1353</v>
      </c>
      <c r="H41" s="1" t="s">
        <v>52</v>
      </c>
      <c r="I41" s="1">
        <v>1382</v>
      </c>
      <c r="K41" s="10" t="s">
        <v>52</v>
      </c>
      <c r="L41" s="1">
        <v>-1</v>
      </c>
      <c r="M41" s="1">
        <v>-0.1</v>
      </c>
    </row>
    <row r="42" spans="1:13" x14ac:dyDescent="0.2">
      <c r="A42" s="1" t="s">
        <v>71</v>
      </c>
      <c r="B42" s="1">
        <v>432</v>
      </c>
      <c r="D42" s="1" t="s">
        <v>71</v>
      </c>
      <c r="E42" s="1">
        <v>662</v>
      </c>
      <c r="F42" s="1" t="s">
        <v>71</v>
      </c>
      <c r="G42" s="1">
        <v>647</v>
      </c>
      <c r="H42" s="1" t="s">
        <v>71</v>
      </c>
      <c r="I42" s="1">
        <v>662</v>
      </c>
      <c r="K42" s="10" t="s">
        <v>71</v>
      </c>
      <c r="L42" s="1">
        <v>0</v>
      </c>
      <c r="M42" s="1">
        <v>0</v>
      </c>
    </row>
    <row r="43" spans="1:13" x14ac:dyDescent="0.2">
      <c r="A43" s="1" t="s">
        <v>30</v>
      </c>
      <c r="B43" s="1">
        <v>5456</v>
      </c>
      <c r="D43" s="1" t="s">
        <v>30</v>
      </c>
      <c r="E43" s="1">
        <v>4150</v>
      </c>
      <c r="F43" s="1" t="s">
        <v>30</v>
      </c>
      <c r="G43" s="1">
        <v>4139</v>
      </c>
      <c r="H43" s="1" t="s">
        <v>30</v>
      </c>
      <c r="I43" s="1">
        <v>4642</v>
      </c>
      <c r="K43" s="10" t="s">
        <v>30</v>
      </c>
      <c r="L43" s="1">
        <v>-8</v>
      </c>
      <c r="M43" s="1">
        <v>-0.2</v>
      </c>
    </row>
    <row r="44" spans="1:13" x14ac:dyDescent="0.2">
      <c r="A44" s="1" t="s">
        <v>46</v>
      </c>
      <c r="B44" s="1">
        <v>2048</v>
      </c>
      <c r="D44" s="1" t="s">
        <v>46</v>
      </c>
      <c r="E44" s="1">
        <v>2002</v>
      </c>
      <c r="F44" s="1" t="s">
        <v>46</v>
      </c>
      <c r="G44" s="1">
        <v>1969</v>
      </c>
      <c r="H44" s="1" t="s">
        <v>46</v>
      </c>
      <c r="I44" s="1">
        <v>2018</v>
      </c>
      <c r="K44" s="10" t="s">
        <v>46</v>
      </c>
      <c r="L44" s="1">
        <v>0</v>
      </c>
      <c r="M44" s="1">
        <v>0</v>
      </c>
    </row>
    <row r="45" spans="1:13" x14ac:dyDescent="0.2">
      <c r="A45" s="1" t="s">
        <v>27</v>
      </c>
      <c r="B45" s="1">
        <v>4984</v>
      </c>
      <c r="D45" s="1" t="s">
        <v>27</v>
      </c>
      <c r="E45" s="1">
        <v>4801</v>
      </c>
      <c r="F45" s="1" t="s">
        <v>27</v>
      </c>
      <c r="G45" s="1">
        <v>4622</v>
      </c>
      <c r="H45" s="1" t="s">
        <v>27</v>
      </c>
      <c r="I45" s="1">
        <v>4749</v>
      </c>
      <c r="K45" s="10" t="s">
        <v>27</v>
      </c>
      <c r="L45" s="1">
        <v>-23</v>
      </c>
      <c r="M45" s="1">
        <v>-0.5</v>
      </c>
    </row>
    <row r="46" spans="1:13" x14ac:dyDescent="0.2">
      <c r="A46" s="1" t="s">
        <v>8</v>
      </c>
      <c r="B46" s="1">
        <v>18078</v>
      </c>
      <c r="D46" s="1" t="s">
        <v>8</v>
      </c>
      <c r="E46" s="1">
        <v>19056</v>
      </c>
      <c r="F46" s="1" t="s">
        <v>8</v>
      </c>
      <c r="G46" s="1">
        <v>18800</v>
      </c>
      <c r="H46" s="1" t="s">
        <v>8</v>
      </c>
      <c r="I46" s="1">
        <v>19312</v>
      </c>
      <c r="K46" s="10" t="s">
        <v>8</v>
      </c>
      <c r="L46" s="1">
        <v>186</v>
      </c>
      <c r="M46" s="1">
        <v>1</v>
      </c>
    </row>
    <row r="47" spans="1:13" x14ac:dyDescent="0.2">
      <c r="A47" s="1" t="s">
        <v>35</v>
      </c>
      <c r="B47" s="1">
        <v>3223</v>
      </c>
      <c r="D47" s="1" t="s">
        <v>35</v>
      </c>
      <c r="E47" s="1">
        <v>3541</v>
      </c>
      <c r="F47" s="1" t="s">
        <v>35</v>
      </c>
      <c r="G47" s="1">
        <v>3208</v>
      </c>
      <c r="H47" s="1" t="s">
        <v>35</v>
      </c>
      <c r="I47" s="1">
        <v>3439</v>
      </c>
      <c r="K47" s="10" t="s">
        <v>35</v>
      </c>
      <c r="L47" s="1">
        <v>-9</v>
      </c>
      <c r="M47" s="1">
        <v>-0.3</v>
      </c>
    </row>
    <row r="48" spans="1:13" x14ac:dyDescent="0.2">
      <c r="A48" s="1" t="s">
        <v>62</v>
      </c>
      <c r="B48" s="1">
        <v>1642</v>
      </c>
      <c r="D48" s="1" t="s">
        <v>62</v>
      </c>
      <c r="E48" s="1">
        <v>982</v>
      </c>
      <c r="F48" s="1" t="s">
        <v>62</v>
      </c>
      <c r="G48" s="1">
        <v>937</v>
      </c>
      <c r="H48" s="1" t="s">
        <v>62</v>
      </c>
      <c r="I48" s="1">
        <v>1050</v>
      </c>
      <c r="K48" s="10" t="s">
        <v>62</v>
      </c>
      <c r="L48" s="1">
        <v>6</v>
      </c>
      <c r="M48" s="1">
        <v>0.6</v>
      </c>
    </row>
    <row r="49" spans="1:13" x14ac:dyDescent="0.2">
      <c r="A49" s="1" t="s">
        <v>58</v>
      </c>
      <c r="B49" s="1">
        <v>1282</v>
      </c>
      <c r="D49" s="1" t="s">
        <v>58</v>
      </c>
      <c r="E49" s="1">
        <v>1123</v>
      </c>
      <c r="F49" s="1" t="s">
        <v>58</v>
      </c>
      <c r="G49" s="1">
        <v>1115</v>
      </c>
      <c r="H49" s="1" t="s">
        <v>58</v>
      </c>
      <c r="I49" s="1">
        <v>1145</v>
      </c>
      <c r="K49" s="10" t="s">
        <v>58</v>
      </c>
      <c r="L49" s="1">
        <v>0</v>
      </c>
      <c r="M49" s="1">
        <v>0</v>
      </c>
    </row>
    <row r="50" spans="1:13" x14ac:dyDescent="0.2">
      <c r="A50" s="1" t="s">
        <v>54</v>
      </c>
      <c r="B50" s="1">
        <v>874</v>
      </c>
      <c r="D50" s="1" t="s">
        <v>54</v>
      </c>
      <c r="E50" s="1">
        <v>1268</v>
      </c>
      <c r="F50" s="1" t="s">
        <v>54</v>
      </c>
      <c r="G50" s="1">
        <v>1225</v>
      </c>
      <c r="H50" s="1" t="s">
        <v>54</v>
      </c>
      <c r="I50" s="1">
        <v>1254</v>
      </c>
      <c r="K50" s="10" t="s">
        <v>54</v>
      </c>
      <c r="L50" s="1">
        <v>2</v>
      </c>
      <c r="M50" s="1">
        <v>0.2</v>
      </c>
    </row>
    <row r="51" spans="1:13" x14ac:dyDescent="0.2">
      <c r="A51" s="1" t="s">
        <v>36</v>
      </c>
      <c r="B51" s="1">
        <v>2342</v>
      </c>
      <c r="D51" s="1" t="s">
        <v>36</v>
      </c>
      <c r="E51" s="1">
        <v>3017</v>
      </c>
      <c r="F51" s="1" t="s">
        <v>36</v>
      </c>
      <c r="G51" s="1">
        <v>2262</v>
      </c>
      <c r="H51" s="1" t="s">
        <v>36</v>
      </c>
      <c r="I51" s="1">
        <v>2478</v>
      </c>
      <c r="K51" s="10" t="s">
        <v>36</v>
      </c>
      <c r="L51" s="1">
        <v>-174</v>
      </c>
      <c r="M51" s="1">
        <v>-5.8</v>
      </c>
    </row>
    <row r="52" spans="1:13" ht="25.5" x14ac:dyDescent="0.2">
      <c r="A52" s="1" t="s">
        <v>87</v>
      </c>
      <c r="B52" s="1">
        <v>180</v>
      </c>
      <c r="D52" s="1" t="s">
        <v>87</v>
      </c>
      <c r="E52" s="1">
        <v>252</v>
      </c>
      <c r="F52" s="1" t="s">
        <v>87</v>
      </c>
      <c r="G52" s="1">
        <v>239</v>
      </c>
      <c r="H52" s="1" t="s">
        <v>87</v>
      </c>
      <c r="I52" s="1">
        <v>244</v>
      </c>
      <c r="K52" s="10" t="s">
        <v>87</v>
      </c>
      <c r="L52" s="1">
        <v>1</v>
      </c>
      <c r="M52" s="1">
        <v>0.4</v>
      </c>
    </row>
    <row r="53" spans="1:13" x14ac:dyDescent="0.2">
      <c r="A53" s="1" t="s">
        <v>33</v>
      </c>
      <c r="B53" s="1">
        <v>2918</v>
      </c>
      <c r="D53" s="1" t="s">
        <v>33</v>
      </c>
      <c r="E53" s="1">
        <v>3542</v>
      </c>
      <c r="F53" s="1" t="s">
        <v>33</v>
      </c>
      <c r="G53" s="1">
        <v>3336</v>
      </c>
      <c r="H53" s="1" t="s">
        <v>33</v>
      </c>
      <c r="I53" s="1">
        <v>3366</v>
      </c>
      <c r="K53" s="10" t="s">
        <v>33</v>
      </c>
      <c r="L53" s="1">
        <v>-97</v>
      </c>
      <c r="M53" s="1">
        <v>-2.7</v>
      </c>
    </row>
    <row r="54" spans="1:13" x14ac:dyDescent="0.2">
      <c r="A54" s="1" t="s">
        <v>21</v>
      </c>
      <c r="B54" s="1">
        <v>7730</v>
      </c>
      <c r="D54" s="1" t="s">
        <v>21</v>
      </c>
      <c r="E54" s="1">
        <v>6604</v>
      </c>
      <c r="F54" s="1" t="s">
        <v>21</v>
      </c>
      <c r="G54" s="1">
        <v>6685</v>
      </c>
      <c r="H54" s="1" t="s">
        <v>21</v>
      </c>
      <c r="I54" s="1">
        <v>6757</v>
      </c>
      <c r="K54" s="10" t="s">
        <v>21</v>
      </c>
      <c r="L54" s="1">
        <v>0</v>
      </c>
      <c r="M54" s="1">
        <v>0</v>
      </c>
    </row>
    <row r="55" spans="1:13" x14ac:dyDescent="0.2">
      <c r="A55" s="1" t="s">
        <v>57</v>
      </c>
      <c r="B55" s="1">
        <v>1159</v>
      </c>
      <c r="D55" s="1" t="s">
        <v>57</v>
      </c>
      <c r="E55" s="1">
        <v>1196</v>
      </c>
      <c r="F55" s="1" t="s">
        <v>57</v>
      </c>
      <c r="G55" s="1">
        <v>1086</v>
      </c>
      <c r="H55" s="1" t="s">
        <v>57</v>
      </c>
      <c r="I55" s="1">
        <v>1186</v>
      </c>
      <c r="K55" s="10" t="s">
        <v>57</v>
      </c>
      <c r="L55" s="1">
        <v>1</v>
      </c>
      <c r="M55" s="1">
        <v>0.1</v>
      </c>
    </row>
    <row r="56" spans="1:13" x14ac:dyDescent="0.2">
      <c r="A56" s="1" t="s">
        <v>86</v>
      </c>
      <c r="B56" s="1">
        <v>348</v>
      </c>
      <c r="D56" s="1" t="s">
        <v>86</v>
      </c>
      <c r="E56" s="1">
        <v>253</v>
      </c>
      <c r="F56" s="1" t="s">
        <v>86</v>
      </c>
      <c r="G56" s="1">
        <v>229</v>
      </c>
      <c r="H56" s="1" t="s">
        <v>86</v>
      </c>
      <c r="I56" s="1">
        <v>233</v>
      </c>
      <c r="K56" s="10" t="s">
        <v>86</v>
      </c>
      <c r="L56" s="1">
        <v>-1</v>
      </c>
      <c r="M56" s="1">
        <v>-0.4</v>
      </c>
    </row>
    <row r="57" spans="1:13" x14ac:dyDescent="0.2">
      <c r="A57" s="1" t="s">
        <v>59</v>
      </c>
      <c r="B57" s="1">
        <v>941</v>
      </c>
      <c r="D57" s="1" t="s">
        <v>59</v>
      </c>
      <c r="E57" s="1">
        <v>1088</v>
      </c>
      <c r="F57" s="1" t="s">
        <v>59</v>
      </c>
      <c r="G57" s="1">
        <v>1064</v>
      </c>
      <c r="H57" s="1" t="s">
        <v>59</v>
      </c>
      <c r="I57" s="1">
        <v>1084</v>
      </c>
      <c r="K57" s="10" t="s">
        <v>59</v>
      </c>
      <c r="L57" s="1">
        <v>0</v>
      </c>
      <c r="M57" s="1">
        <v>0</v>
      </c>
    </row>
    <row r="58" spans="1:13" x14ac:dyDescent="0.2">
      <c r="A58" s="1" t="s">
        <v>88</v>
      </c>
      <c r="B58" s="1">
        <v>137</v>
      </c>
      <c r="D58" s="1" t="s">
        <v>88</v>
      </c>
      <c r="E58" s="1">
        <v>248</v>
      </c>
      <c r="F58" s="1" t="s">
        <v>88</v>
      </c>
      <c r="G58" s="1">
        <v>233</v>
      </c>
      <c r="H58" s="1" t="s">
        <v>88</v>
      </c>
      <c r="I58" s="1">
        <v>235</v>
      </c>
      <c r="K58" s="10" t="s">
        <v>88</v>
      </c>
      <c r="L58" s="1">
        <v>-1</v>
      </c>
      <c r="M58" s="1">
        <v>-0.4</v>
      </c>
    </row>
    <row r="59" spans="1:13" x14ac:dyDescent="0.2">
      <c r="A59" s="1" t="s">
        <v>41</v>
      </c>
      <c r="B59" s="1">
        <v>2882</v>
      </c>
      <c r="D59" s="1" t="s">
        <v>41</v>
      </c>
      <c r="E59" s="1">
        <v>2372</v>
      </c>
      <c r="F59" s="1" t="s">
        <v>41</v>
      </c>
      <c r="G59" s="1">
        <v>2398</v>
      </c>
      <c r="H59" s="1" t="s">
        <v>41</v>
      </c>
      <c r="I59" s="1">
        <v>2601</v>
      </c>
      <c r="K59" s="10" t="s">
        <v>41</v>
      </c>
      <c r="L59" s="1">
        <v>63</v>
      </c>
      <c r="M59" s="1">
        <v>2.7</v>
      </c>
    </row>
    <row r="60" spans="1:13" x14ac:dyDescent="0.2">
      <c r="A60" s="1" t="s">
        <v>69</v>
      </c>
      <c r="B60" s="1">
        <v>582</v>
      </c>
      <c r="D60" s="1" t="s">
        <v>69</v>
      </c>
      <c r="E60" s="1">
        <v>782</v>
      </c>
      <c r="F60" s="1" t="s">
        <v>69</v>
      </c>
      <c r="G60" s="1">
        <v>727</v>
      </c>
      <c r="H60" s="1" t="s">
        <v>69</v>
      </c>
      <c r="I60" s="1">
        <v>741</v>
      </c>
      <c r="K60" s="10" t="s">
        <v>69</v>
      </c>
      <c r="L60" s="1">
        <v>0</v>
      </c>
      <c r="M60" s="1">
        <v>0</v>
      </c>
    </row>
    <row r="61" spans="1:13" x14ac:dyDescent="0.2">
      <c r="A61" s="1" t="s">
        <v>38</v>
      </c>
      <c r="B61" s="1">
        <v>2007</v>
      </c>
      <c r="D61" s="1" t="s">
        <v>38</v>
      </c>
      <c r="E61" s="1">
        <v>2464</v>
      </c>
      <c r="F61" s="1" t="s">
        <v>38</v>
      </c>
      <c r="G61" s="1">
        <v>2367</v>
      </c>
      <c r="H61" s="1" t="s">
        <v>38</v>
      </c>
      <c r="I61" s="1">
        <v>2405</v>
      </c>
      <c r="K61" s="10" t="s">
        <v>38</v>
      </c>
      <c r="L61" s="1">
        <v>-14</v>
      </c>
      <c r="M61" s="1">
        <v>-0.6</v>
      </c>
    </row>
    <row r="62" spans="1:13" x14ac:dyDescent="0.2">
      <c r="A62" s="1" t="s">
        <v>15</v>
      </c>
      <c r="B62" s="1">
        <v>11012</v>
      </c>
      <c r="D62" s="1" t="s">
        <v>15</v>
      </c>
      <c r="E62" s="1">
        <v>10486</v>
      </c>
      <c r="F62" s="1" t="s">
        <v>15</v>
      </c>
      <c r="G62" s="1">
        <v>10491</v>
      </c>
      <c r="H62" s="1" t="s">
        <v>15</v>
      </c>
      <c r="I62" s="1">
        <v>10764</v>
      </c>
      <c r="K62" s="10" t="s">
        <v>15</v>
      </c>
      <c r="L62" s="1">
        <v>40</v>
      </c>
      <c r="M62" s="1">
        <v>0.4</v>
      </c>
    </row>
    <row r="63" spans="1:13" x14ac:dyDescent="0.2">
      <c r="A63" s="1" t="s">
        <v>45</v>
      </c>
      <c r="B63" s="1">
        <v>2148</v>
      </c>
      <c r="D63" s="1" t="s">
        <v>45</v>
      </c>
      <c r="E63" s="1">
        <v>2111</v>
      </c>
      <c r="F63" s="1" t="s">
        <v>45</v>
      </c>
      <c r="G63" s="1">
        <v>1945</v>
      </c>
      <c r="H63" s="1" t="s">
        <v>45</v>
      </c>
      <c r="I63" s="1">
        <v>2121</v>
      </c>
      <c r="K63" s="10" t="s">
        <v>45</v>
      </c>
      <c r="L63" s="1">
        <v>-1</v>
      </c>
      <c r="M63" s="1">
        <v>0</v>
      </c>
    </row>
    <row r="64" spans="1:13" x14ac:dyDescent="0.2">
      <c r="A64" s="1" t="s">
        <v>76</v>
      </c>
      <c r="B64" s="1">
        <v>616</v>
      </c>
      <c r="D64" s="1" t="s">
        <v>76</v>
      </c>
      <c r="E64" s="1">
        <v>515</v>
      </c>
      <c r="F64" s="1" t="s">
        <v>76</v>
      </c>
      <c r="G64" s="1">
        <v>477</v>
      </c>
      <c r="H64" s="1" t="s">
        <v>76</v>
      </c>
      <c r="I64" s="1">
        <v>479</v>
      </c>
      <c r="K64" s="10" t="s">
        <v>76</v>
      </c>
      <c r="L64" s="1">
        <v>0</v>
      </c>
      <c r="M64" s="1">
        <v>0</v>
      </c>
    </row>
    <row r="65" spans="1:13" x14ac:dyDescent="0.2">
      <c r="A65" s="1" t="s">
        <v>73</v>
      </c>
      <c r="B65" s="1">
        <v>629</v>
      </c>
      <c r="D65" s="1" t="s">
        <v>73</v>
      </c>
      <c r="E65" s="1">
        <v>604</v>
      </c>
      <c r="F65" s="1" t="s">
        <v>73</v>
      </c>
      <c r="G65" s="1">
        <v>597</v>
      </c>
      <c r="H65" s="1" t="s">
        <v>73</v>
      </c>
      <c r="I65" s="1">
        <v>606</v>
      </c>
      <c r="K65" s="10" t="s">
        <v>73</v>
      </c>
      <c r="L65" s="1">
        <v>0</v>
      </c>
      <c r="M65" s="1">
        <v>0</v>
      </c>
    </row>
    <row r="66" spans="1:13" x14ac:dyDescent="0.2">
      <c r="A66" s="1" t="s">
        <v>81</v>
      </c>
      <c r="B66" s="1">
        <v>214</v>
      </c>
      <c r="D66" s="1" t="s">
        <v>81</v>
      </c>
      <c r="E66" s="1">
        <v>378</v>
      </c>
      <c r="F66" s="1" t="s">
        <v>81</v>
      </c>
      <c r="G66" s="1">
        <v>358</v>
      </c>
      <c r="H66" s="1" t="s">
        <v>81</v>
      </c>
      <c r="I66" s="1">
        <v>365</v>
      </c>
      <c r="K66" s="10" t="s">
        <v>81</v>
      </c>
      <c r="L66" s="1">
        <v>1</v>
      </c>
      <c r="M66" s="1">
        <v>0.3</v>
      </c>
    </row>
    <row r="67" spans="1:13" x14ac:dyDescent="0.2">
      <c r="A67" s="1" t="s">
        <v>53</v>
      </c>
      <c r="B67" s="1">
        <v>679</v>
      </c>
      <c r="D67" s="1" t="s">
        <v>53</v>
      </c>
      <c r="E67" s="1">
        <v>1287</v>
      </c>
      <c r="F67" s="1" t="s">
        <v>53</v>
      </c>
      <c r="G67" s="1">
        <v>960</v>
      </c>
      <c r="H67" s="1" t="s">
        <v>53</v>
      </c>
      <c r="I67" s="1">
        <v>995</v>
      </c>
      <c r="K67" s="10" t="s">
        <v>53</v>
      </c>
      <c r="L67" s="1">
        <v>-78</v>
      </c>
      <c r="M67" s="1">
        <v>-6.1</v>
      </c>
    </row>
    <row r="68" spans="1:13" ht="25.5" x14ac:dyDescent="0.2">
      <c r="A68" s="1" t="s">
        <v>99</v>
      </c>
      <c r="B68" s="1">
        <v>12</v>
      </c>
      <c r="D68" s="1" t="s">
        <v>99</v>
      </c>
      <c r="E68" s="1">
        <v>19</v>
      </c>
      <c r="F68" s="1" t="s">
        <v>99</v>
      </c>
      <c r="G68" s="1">
        <v>17</v>
      </c>
      <c r="H68" s="1" t="s">
        <v>99</v>
      </c>
      <c r="I68" s="1">
        <v>16</v>
      </c>
      <c r="K68" s="10" t="s">
        <v>99</v>
      </c>
      <c r="L68" s="1">
        <v>0</v>
      </c>
      <c r="M68" s="1">
        <v>0</v>
      </c>
    </row>
    <row r="69" spans="1:13" x14ac:dyDescent="0.2">
      <c r="A69" s="1" t="s">
        <v>78</v>
      </c>
      <c r="B69" s="1">
        <v>389</v>
      </c>
      <c r="D69" s="1" t="s">
        <v>78</v>
      </c>
      <c r="E69" s="1">
        <v>417</v>
      </c>
      <c r="F69" s="1" t="s">
        <v>78</v>
      </c>
      <c r="G69" s="1">
        <v>412</v>
      </c>
      <c r="H69" s="1" t="s">
        <v>78</v>
      </c>
      <c r="I69" s="1">
        <v>427</v>
      </c>
      <c r="K69" s="10" t="s">
        <v>78</v>
      </c>
      <c r="L69" s="1">
        <v>0</v>
      </c>
      <c r="M69" s="1">
        <v>0</v>
      </c>
    </row>
    <row r="70" spans="1:13" x14ac:dyDescent="0.2">
      <c r="A70" s="1" t="s">
        <v>74</v>
      </c>
      <c r="B70" s="1">
        <v>711</v>
      </c>
      <c r="D70" s="1" t="s">
        <v>74</v>
      </c>
      <c r="E70" s="1">
        <v>598</v>
      </c>
      <c r="F70" s="1" t="s">
        <v>74</v>
      </c>
      <c r="G70" s="1">
        <v>587</v>
      </c>
      <c r="H70" s="1" t="s">
        <v>74</v>
      </c>
      <c r="I70" s="1">
        <v>602</v>
      </c>
      <c r="K70" s="10" t="s">
        <v>74</v>
      </c>
      <c r="L70" s="1">
        <v>-1</v>
      </c>
      <c r="M70" s="1">
        <v>-0.2</v>
      </c>
    </row>
    <row r="71" spans="1:13" x14ac:dyDescent="0.2">
      <c r="A71" s="1" t="s">
        <v>89</v>
      </c>
      <c r="B71" s="1">
        <v>247</v>
      </c>
      <c r="D71" s="1" t="s">
        <v>89</v>
      </c>
      <c r="E71" s="1">
        <v>240</v>
      </c>
      <c r="F71" s="1" t="s">
        <v>89</v>
      </c>
      <c r="G71" s="1">
        <v>212</v>
      </c>
      <c r="H71" s="1" t="s">
        <v>89</v>
      </c>
      <c r="I71" s="1">
        <v>245</v>
      </c>
      <c r="K71" s="10" t="s">
        <v>89</v>
      </c>
      <c r="L71" s="1">
        <v>-2</v>
      </c>
      <c r="M71" s="1">
        <v>-0.8</v>
      </c>
    </row>
    <row r="72" spans="1:13" x14ac:dyDescent="0.2">
      <c r="A72" s="1" t="s">
        <v>97</v>
      </c>
      <c r="B72" s="1">
        <v>23</v>
      </c>
      <c r="D72" s="1" t="s">
        <v>97</v>
      </c>
      <c r="E72" s="1">
        <v>38</v>
      </c>
      <c r="F72" s="1" t="s">
        <v>97</v>
      </c>
      <c r="G72" s="1">
        <v>34</v>
      </c>
      <c r="H72" s="1" t="s">
        <v>97</v>
      </c>
      <c r="I72" s="1">
        <v>34</v>
      </c>
      <c r="K72" s="10" t="s">
        <v>97</v>
      </c>
      <c r="L72" s="1">
        <v>-1</v>
      </c>
      <c r="M72" s="1">
        <v>-2.6</v>
      </c>
    </row>
    <row r="73" spans="1:13" x14ac:dyDescent="0.2">
      <c r="A73" s="1" t="s">
        <v>92</v>
      </c>
      <c r="B73" s="1">
        <v>107</v>
      </c>
      <c r="D73" s="1" t="s">
        <v>92</v>
      </c>
      <c r="E73" s="1">
        <v>136</v>
      </c>
      <c r="F73" s="1" t="s">
        <v>92</v>
      </c>
      <c r="G73" s="1">
        <v>134</v>
      </c>
      <c r="H73" s="1" t="s">
        <v>92</v>
      </c>
      <c r="I73" s="1">
        <v>137</v>
      </c>
      <c r="K73" s="10" t="s">
        <v>92</v>
      </c>
      <c r="L73" s="1">
        <v>1</v>
      </c>
      <c r="M73" s="1">
        <v>0.7</v>
      </c>
    </row>
    <row r="74" spans="1:13" x14ac:dyDescent="0.2">
      <c r="A74" s="1" t="s">
        <v>96</v>
      </c>
      <c r="B74" s="1">
        <v>17</v>
      </c>
      <c r="D74" s="1" t="s">
        <v>96</v>
      </c>
      <c r="E74" s="1">
        <v>38</v>
      </c>
      <c r="F74" s="1" t="s">
        <v>96</v>
      </c>
      <c r="G74" s="1">
        <v>35</v>
      </c>
      <c r="H74" s="1" t="s">
        <v>96</v>
      </c>
      <c r="I74" s="1">
        <v>35</v>
      </c>
      <c r="K74" s="10" t="s">
        <v>96</v>
      </c>
      <c r="L74" s="1">
        <v>0</v>
      </c>
      <c r="M74" s="1">
        <v>0</v>
      </c>
    </row>
    <row r="75" spans="1:13" x14ac:dyDescent="0.2">
      <c r="A75" s="1" t="s">
        <v>84</v>
      </c>
      <c r="B75" s="1">
        <v>207</v>
      </c>
      <c r="D75" s="1" t="s">
        <v>84</v>
      </c>
      <c r="E75" s="1">
        <v>297</v>
      </c>
      <c r="F75" s="1" t="s">
        <v>84</v>
      </c>
      <c r="G75" s="1">
        <v>286</v>
      </c>
      <c r="H75" s="1" t="s">
        <v>84</v>
      </c>
      <c r="I75" s="1">
        <v>292</v>
      </c>
      <c r="K75" s="10" t="s">
        <v>84</v>
      </c>
      <c r="L75" s="1">
        <v>3</v>
      </c>
      <c r="M75" s="1">
        <v>1</v>
      </c>
    </row>
    <row r="76" spans="1:13" x14ac:dyDescent="0.2">
      <c r="A76" s="1" t="s">
        <v>94</v>
      </c>
      <c r="B76" s="1">
        <v>34</v>
      </c>
      <c r="D76" s="1" t="s">
        <v>94</v>
      </c>
      <c r="E76" s="1">
        <v>54</v>
      </c>
      <c r="F76" s="1" t="s">
        <v>94</v>
      </c>
      <c r="G76" s="1">
        <v>52</v>
      </c>
      <c r="H76" s="1" t="s">
        <v>94</v>
      </c>
      <c r="I76" s="1">
        <v>56</v>
      </c>
      <c r="K76" s="10" t="s">
        <v>94</v>
      </c>
      <c r="L76" s="1">
        <v>0</v>
      </c>
      <c r="M76" s="1">
        <v>0</v>
      </c>
    </row>
    <row r="77" spans="1:13" x14ac:dyDescent="0.2">
      <c r="A77" s="1" t="s">
        <v>85</v>
      </c>
      <c r="B77" s="1">
        <v>273</v>
      </c>
      <c r="D77" s="1" t="s">
        <v>85</v>
      </c>
      <c r="E77" s="1">
        <v>275</v>
      </c>
      <c r="F77" s="1" t="s">
        <v>85</v>
      </c>
      <c r="G77" s="1">
        <v>269</v>
      </c>
      <c r="H77" s="1" t="s">
        <v>85</v>
      </c>
      <c r="I77" s="1">
        <v>276</v>
      </c>
      <c r="K77" s="10" t="s">
        <v>85</v>
      </c>
      <c r="L77" s="1">
        <v>0</v>
      </c>
      <c r="M77" s="1">
        <v>0</v>
      </c>
    </row>
    <row r="78" spans="1:13" x14ac:dyDescent="0.2">
      <c r="A78" s="1" t="s">
        <v>66</v>
      </c>
      <c r="B78" s="1">
        <v>1155</v>
      </c>
      <c r="D78" s="1" t="s">
        <v>66</v>
      </c>
      <c r="E78" s="1">
        <v>959</v>
      </c>
      <c r="F78" s="1" t="s">
        <v>66</v>
      </c>
      <c r="G78" s="1">
        <v>951</v>
      </c>
      <c r="H78" s="1" t="s">
        <v>66</v>
      </c>
      <c r="I78" s="1">
        <v>971</v>
      </c>
      <c r="K78" s="10" t="s">
        <v>66</v>
      </c>
      <c r="L78" s="1">
        <v>0</v>
      </c>
      <c r="M78" s="1">
        <v>0</v>
      </c>
    </row>
    <row r="79" spans="1:13" x14ac:dyDescent="0.2">
      <c r="A79" s="1" t="s">
        <v>80</v>
      </c>
      <c r="B79" s="1">
        <v>373</v>
      </c>
      <c r="D79" s="1" t="s">
        <v>80</v>
      </c>
      <c r="E79" s="1">
        <v>380</v>
      </c>
      <c r="F79" s="1" t="s">
        <v>80</v>
      </c>
      <c r="G79" s="1">
        <v>335</v>
      </c>
      <c r="H79" s="1" t="s">
        <v>80</v>
      </c>
      <c r="I79" s="1">
        <v>375</v>
      </c>
      <c r="K79" s="10" t="s">
        <v>80</v>
      </c>
      <c r="L79" s="1">
        <v>2</v>
      </c>
      <c r="M79" s="1">
        <v>0.5</v>
      </c>
    </row>
    <row r="80" spans="1:13" x14ac:dyDescent="0.2">
      <c r="A80" s="1" t="s">
        <v>95</v>
      </c>
      <c r="B80" s="1">
        <v>35</v>
      </c>
      <c r="D80" s="1" t="s">
        <v>95</v>
      </c>
      <c r="E80" s="1">
        <v>48</v>
      </c>
      <c r="F80" s="1" t="s">
        <v>95</v>
      </c>
      <c r="G80" s="1">
        <v>43</v>
      </c>
      <c r="H80" s="1" t="s">
        <v>95</v>
      </c>
      <c r="I80" s="1">
        <v>44</v>
      </c>
      <c r="K80" s="10" t="s">
        <v>95</v>
      </c>
      <c r="L80" s="1">
        <v>-1</v>
      </c>
      <c r="M80" s="1">
        <v>-2.1</v>
      </c>
    </row>
    <row r="81" spans="1:13" x14ac:dyDescent="0.2">
      <c r="A81" s="1" t="s">
        <v>93</v>
      </c>
      <c r="B81" s="1">
        <v>57</v>
      </c>
      <c r="D81" s="1" t="s">
        <v>93</v>
      </c>
      <c r="E81" s="1">
        <v>66</v>
      </c>
      <c r="F81" s="1" t="s">
        <v>93</v>
      </c>
      <c r="G81" s="1">
        <v>64</v>
      </c>
      <c r="H81" s="1" t="s">
        <v>93</v>
      </c>
      <c r="I81" s="1">
        <v>65</v>
      </c>
      <c r="K81" s="10" t="s">
        <v>93</v>
      </c>
      <c r="L81" s="1">
        <v>0</v>
      </c>
      <c r="M81" s="1">
        <v>0</v>
      </c>
    </row>
    <row r="82" spans="1:13" x14ac:dyDescent="0.2">
      <c r="A82" s="1" t="s">
        <v>98</v>
      </c>
      <c r="B82" s="1">
        <v>13</v>
      </c>
      <c r="D82" s="1" t="s">
        <v>98</v>
      </c>
      <c r="E82" s="1">
        <v>36</v>
      </c>
      <c r="F82" s="1" t="s">
        <v>98</v>
      </c>
      <c r="G82" s="1">
        <v>32</v>
      </c>
      <c r="H82" s="1" t="s">
        <v>98</v>
      </c>
      <c r="I82" s="1">
        <v>31</v>
      </c>
      <c r="K82" s="10" t="s">
        <v>98</v>
      </c>
      <c r="L82" s="1">
        <v>-1</v>
      </c>
      <c r="M82" s="1">
        <v>-2.8</v>
      </c>
    </row>
    <row r="83" spans="1:13" x14ac:dyDescent="0.2">
      <c r="A83" s="1" t="s">
        <v>91</v>
      </c>
      <c r="B83" s="1">
        <v>94</v>
      </c>
      <c r="D83" s="1" t="s">
        <v>91</v>
      </c>
      <c r="E83" s="1">
        <v>146</v>
      </c>
      <c r="F83" s="1" t="s">
        <v>91</v>
      </c>
      <c r="G83" s="1">
        <v>141</v>
      </c>
      <c r="H83" s="1" t="s">
        <v>91</v>
      </c>
      <c r="I83" s="1">
        <v>141</v>
      </c>
      <c r="K83" s="10" t="s">
        <v>91</v>
      </c>
      <c r="L83" s="1">
        <v>0</v>
      </c>
      <c r="M83" s="1">
        <v>0</v>
      </c>
    </row>
  </sheetData>
  <phoneticPr fontId="2" type="noConversion"/>
  <conditionalFormatting sqref="D4:E83">
    <cfRule type="expression" dxfId="1" priority="1" stopIfTrue="1">
      <formula>MOD(ROW()-1,5)=0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A2" sqref="A2:C81"/>
    </sheetView>
  </sheetViews>
  <sheetFormatPr defaultColWidth="9" defaultRowHeight="12.75" x14ac:dyDescent="0.2"/>
  <cols>
    <col min="1" max="3" width="9" style="1"/>
    <col min="4" max="4" width="18" style="1" customWidth="1"/>
    <col min="5" max="5" width="9" style="1"/>
    <col min="6" max="6" width="17.42578125" style="1" customWidth="1"/>
    <col min="7" max="7" width="10.28515625" style="1" customWidth="1"/>
    <col min="8" max="8" width="9" style="1"/>
    <col min="9" max="9" width="23.42578125" style="1" bestFit="1" customWidth="1"/>
    <col min="10" max="10" width="9" style="1"/>
    <col min="11" max="11" width="12.5703125" style="1" customWidth="1"/>
    <col min="12" max="16384" width="9" style="1"/>
  </cols>
  <sheetData>
    <row r="1" spans="1:1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100</v>
      </c>
      <c r="G1" s="8" t="s">
        <v>101</v>
      </c>
    </row>
    <row r="2" spans="1:11" x14ac:dyDescent="0.2">
      <c r="A2" s="1" t="s">
        <v>19</v>
      </c>
      <c r="B2" s="1" t="s">
        <v>11</v>
      </c>
      <c r="C2" s="1" t="s">
        <v>39</v>
      </c>
      <c r="D2" s="1" t="s">
        <v>79</v>
      </c>
      <c r="E2" s="1">
        <v>406</v>
      </c>
      <c r="F2" s="1">
        <f t="shared" ref="F2:F9" si="0">VLOOKUP(A2,$I$4:$J$8,2,FALSE)*VLOOKUP(B2,$I$2:$J$3,2,FALSE)*VLOOKUP(C2,$I$9:$J$16,2,FALSE)/(214459^2)</f>
        <v>688.12250584692345</v>
      </c>
      <c r="G2" s="2">
        <f t="shared" ref="G2:G33" si="1">E2/F2</f>
        <v>0.59001122118554405</v>
      </c>
      <c r="I2" s="1" t="s">
        <v>6</v>
      </c>
      <c r="J2" s="3">
        <v>114690</v>
      </c>
    </row>
    <row r="3" spans="1:11" x14ac:dyDescent="0.2">
      <c r="A3" s="1" t="s">
        <v>19</v>
      </c>
      <c r="B3" s="1" t="s">
        <v>11</v>
      </c>
      <c r="C3" s="1" t="s">
        <v>16</v>
      </c>
      <c r="D3" s="1" t="s">
        <v>20</v>
      </c>
      <c r="E3" s="1">
        <v>7612</v>
      </c>
      <c r="F3" s="1">
        <f t="shared" si="0"/>
        <v>3811.5974814812007</v>
      </c>
      <c r="G3" s="2">
        <f t="shared" si="1"/>
        <v>1.997062920988695</v>
      </c>
      <c r="I3" s="1" t="s">
        <v>11</v>
      </c>
      <c r="J3" s="1">
        <v>99769</v>
      </c>
    </row>
    <row r="4" spans="1:11" x14ac:dyDescent="0.2">
      <c r="A4" s="1" t="s">
        <v>19</v>
      </c>
      <c r="B4" s="1" t="s">
        <v>11</v>
      </c>
      <c r="C4" s="1" t="s">
        <v>7</v>
      </c>
      <c r="D4" s="1" t="s">
        <v>28</v>
      </c>
      <c r="E4" s="1">
        <v>4722</v>
      </c>
      <c r="F4" s="1">
        <f t="shared" si="0"/>
        <v>7505.3986869526161</v>
      </c>
      <c r="G4" s="2">
        <f t="shared" si="1"/>
        <v>0.62914712421722829</v>
      </c>
      <c r="I4" s="1" t="s">
        <v>19</v>
      </c>
      <c r="J4" s="3">
        <v>37554</v>
      </c>
    </row>
    <row r="5" spans="1:11" x14ac:dyDescent="0.2">
      <c r="A5" s="1" t="s">
        <v>19</v>
      </c>
      <c r="B5" s="1" t="s">
        <v>11</v>
      </c>
      <c r="C5" s="1" t="s">
        <v>34</v>
      </c>
      <c r="D5" s="1" t="s">
        <v>75</v>
      </c>
      <c r="E5" s="1">
        <v>536</v>
      </c>
      <c r="F5" s="1">
        <f t="shared" si="0"/>
        <v>1258.4487356840623</v>
      </c>
      <c r="G5" s="2">
        <f t="shared" si="1"/>
        <v>0.42592120346375761</v>
      </c>
      <c r="I5" s="1" t="s">
        <v>9</v>
      </c>
      <c r="J5" s="3">
        <v>73259</v>
      </c>
    </row>
    <row r="6" spans="1:11" x14ac:dyDescent="0.2">
      <c r="A6" s="1" t="s">
        <v>19</v>
      </c>
      <c r="B6" s="1" t="s">
        <v>11</v>
      </c>
      <c r="C6" s="1" t="s">
        <v>61</v>
      </c>
      <c r="D6" s="1" t="s">
        <v>90</v>
      </c>
      <c r="E6" s="1">
        <v>232</v>
      </c>
      <c r="F6" s="1">
        <f t="shared" si="0"/>
        <v>310.94632470909278</v>
      </c>
      <c r="G6" s="2">
        <f t="shared" si="1"/>
        <v>0.74610947795266158</v>
      </c>
      <c r="I6" s="1" t="s">
        <v>5</v>
      </c>
      <c r="J6" s="3">
        <v>65717</v>
      </c>
    </row>
    <row r="7" spans="1:11" x14ac:dyDescent="0.2">
      <c r="A7" s="1" t="s">
        <v>19</v>
      </c>
      <c r="B7" s="1" t="s">
        <v>11</v>
      </c>
      <c r="C7" s="1" t="s">
        <v>48</v>
      </c>
      <c r="D7" s="1" t="s">
        <v>55</v>
      </c>
      <c r="E7" s="1">
        <v>1234</v>
      </c>
      <c r="F7" s="1">
        <f t="shared" si="0"/>
        <v>803.31194863934081</v>
      </c>
      <c r="G7" s="2">
        <f t="shared" si="1"/>
        <v>1.5361404770465119</v>
      </c>
      <c r="I7" s="1" t="s">
        <v>14</v>
      </c>
      <c r="J7" s="3">
        <v>34182</v>
      </c>
    </row>
    <row r="8" spans="1:11" x14ac:dyDescent="0.2">
      <c r="A8" s="1" t="s">
        <v>19</v>
      </c>
      <c r="B8" s="1" t="s">
        <v>11</v>
      </c>
      <c r="C8" s="1" t="s">
        <v>42</v>
      </c>
      <c r="D8" s="1" t="s">
        <v>64</v>
      </c>
      <c r="E8" s="1">
        <v>966</v>
      </c>
      <c r="F8" s="1">
        <f t="shared" si="0"/>
        <v>694.39519827621348</v>
      </c>
      <c r="G8" s="2">
        <f t="shared" si="1"/>
        <v>1.3911386518772395</v>
      </c>
      <c r="I8" s="1" t="s">
        <v>65</v>
      </c>
      <c r="J8" s="3">
        <v>3747</v>
      </c>
    </row>
    <row r="9" spans="1:11" x14ac:dyDescent="0.2">
      <c r="A9" s="1" t="s">
        <v>19</v>
      </c>
      <c r="B9" s="1" t="s">
        <v>11</v>
      </c>
      <c r="C9" s="1" t="s">
        <v>23</v>
      </c>
      <c r="D9" s="1" t="s">
        <v>31</v>
      </c>
      <c r="E9" s="1">
        <v>3760</v>
      </c>
      <c r="F9" s="1">
        <f t="shared" si="0"/>
        <v>2398.368023515955</v>
      </c>
      <c r="G9" s="2">
        <f t="shared" si="1"/>
        <v>1.5677327095480211</v>
      </c>
      <c r="I9" s="1" t="s">
        <v>39</v>
      </c>
      <c r="J9" s="9">
        <v>8447</v>
      </c>
    </row>
    <row r="10" spans="1:11" x14ac:dyDescent="0.2">
      <c r="A10" s="1" t="s">
        <v>19</v>
      </c>
      <c r="B10" s="1" t="s">
        <v>6</v>
      </c>
      <c r="C10" s="1" t="s">
        <v>39</v>
      </c>
      <c r="D10" s="1" t="s">
        <v>63</v>
      </c>
      <c r="E10" s="1">
        <v>975</v>
      </c>
      <c r="F10" s="1">
        <f>VLOOKUP(A10,$I$4:$J$8,2)*VLOOKUP(B10,$I$2:$J$3,2)*VLOOKUP(C10,$I$9:$J$16,2)/(214459^2)</f>
        <v>791.03499278917946</v>
      </c>
      <c r="G10" s="2">
        <f t="shared" si="1"/>
        <v>1.2325624136577855</v>
      </c>
      <c r="I10" s="1" t="s">
        <v>16</v>
      </c>
      <c r="J10" s="9">
        <v>46789</v>
      </c>
    </row>
    <row r="11" spans="1:11" x14ac:dyDescent="0.2">
      <c r="A11" s="1" t="s">
        <v>19</v>
      </c>
      <c r="B11" s="1" t="s">
        <v>6</v>
      </c>
      <c r="C11" s="1" t="s">
        <v>16</v>
      </c>
      <c r="D11" s="1" t="s">
        <v>25</v>
      </c>
      <c r="E11" s="1">
        <v>5904</v>
      </c>
      <c r="F11" s="1">
        <f t="shared" ref="F11:F25" si="2">VLOOKUP(A11,$I$4:$J$8,2,FALSE)*VLOOKUP(B11,$I$2:$J$3,2,FALSE)*VLOOKUP(C11,$I$9:$J$16,2,FALSE)/(214459^2)</f>
        <v>4381.6427462546371</v>
      </c>
      <c r="G11" s="2">
        <f t="shared" si="1"/>
        <v>1.3474398397830702</v>
      </c>
      <c r="I11" s="1" t="s">
        <v>7</v>
      </c>
      <c r="J11" s="9">
        <v>92132</v>
      </c>
    </row>
    <row r="12" spans="1:11" x14ac:dyDescent="0.2">
      <c r="A12" s="1" t="s">
        <v>19</v>
      </c>
      <c r="B12" s="1" t="s">
        <v>6</v>
      </c>
      <c r="C12" s="1" t="s">
        <v>7</v>
      </c>
      <c r="D12" s="1" t="s">
        <v>29</v>
      </c>
      <c r="E12" s="1">
        <v>4208</v>
      </c>
      <c r="F12" s="1">
        <f t="shared" si="2"/>
        <v>8627.872138706367</v>
      </c>
      <c r="G12" s="2">
        <f t="shared" si="1"/>
        <v>0.48772164588787392</v>
      </c>
      <c r="I12" s="1" t="s">
        <v>34</v>
      </c>
      <c r="J12" s="9">
        <v>15448</v>
      </c>
    </row>
    <row r="13" spans="1:11" ht="25.5" x14ac:dyDescent="0.2">
      <c r="A13" s="1" t="s">
        <v>19</v>
      </c>
      <c r="B13" s="1" t="s">
        <v>6</v>
      </c>
      <c r="C13" s="1" t="s">
        <v>34</v>
      </c>
      <c r="D13" s="1" t="s">
        <v>68</v>
      </c>
      <c r="E13" s="1">
        <v>838</v>
      </c>
      <c r="F13" s="1">
        <f t="shared" si="2"/>
        <v>1446.6566317754523</v>
      </c>
      <c r="G13" s="2">
        <f t="shared" si="1"/>
        <v>0.57926669092965044</v>
      </c>
      <c r="I13" s="1" t="s">
        <v>61</v>
      </c>
      <c r="J13" s="3">
        <v>3817</v>
      </c>
      <c r="K13" s="1" t="s">
        <v>109</v>
      </c>
    </row>
    <row r="14" spans="1:11" x14ac:dyDescent="0.2">
      <c r="A14" s="1" t="s">
        <v>19</v>
      </c>
      <c r="B14" s="1" t="s">
        <v>6</v>
      </c>
      <c r="C14" s="1" t="s">
        <v>61</v>
      </c>
      <c r="D14" s="1" t="s">
        <v>83</v>
      </c>
      <c r="E14" s="1">
        <v>325</v>
      </c>
      <c r="F14" s="1">
        <f t="shared" si="2"/>
        <v>357.45004942302569</v>
      </c>
      <c r="G14" s="2">
        <f t="shared" si="1"/>
        <v>0.90921794674415457</v>
      </c>
      <c r="I14" s="1" t="s">
        <v>48</v>
      </c>
      <c r="J14" s="9">
        <v>9861</v>
      </c>
    </row>
    <row r="15" spans="1:11" ht="25.5" x14ac:dyDescent="0.2">
      <c r="A15" s="1" t="s">
        <v>19</v>
      </c>
      <c r="B15" s="1" t="s">
        <v>6</v>
      </c>
      <c r="C15" s="1" t="s">
        <v>48</v>
      </c>
      <c r="D15" s="1" t="s">
        <v>56</v>
      </c>
      <c r="E15" s="1">
        <v>1208</v>
      </c>
      <c r="F15" s="1">
        <f t="shared" si="2"/>
        <v>923.45164719949082</v>
      </c>
      <c r="G15" s="2">
        <f t="shared" si="1"/>
        <v>1.3081356275268401</v>
      </c>
      <c r="I15" s="1" t="s">
        <v>42</v>
      </c>
      <c r="J15" s="3">
        <v>8524</v>
      </c>
      <c r="K15" s="1" t="s">
        <v>108</v>
      </c>
    </row>
    <row r="16" spans="1:11" x14ac:dyDescent="0.2">
      <c r="A16" s="1" t="s">
        <v>19</v>
      </c>
      <c r="B16" s="1" t="s">
        <v>6</v>
      </c>
      <c r="C16" s="1" t="s">
        <v>42</v>
      </c>
      <c r="D16" s="1" t="s">
        <v>60</v>
      </c>
      <c r="E16" s="1">
        <v>1072</v>
      </c>
      <c r="F16" s="1">
        <f t="shared" si="2"/>
        <v>798.24580070261231</v>
      </c>
      <c r="G16" s="2">
        <f t="shared" si="1"/>
        <v>1.342944740901149</v>
      </c>
      <c r="I16" s="1" t="s">
        <v>23</v>
      </c>
      <c r="J16" s="9">
        <v>29441</v>
      </c>
    </row>
    <row r="17" spans="1:13" x14ac:dyDescent="0.2">
      <c r="A17" s="1" t="s">
        <v>19</v>
      </c>
      <c r="B17" s="1" t="s">
        <v>6</v>
      </c>
      <c r="C17" s="1" t="s">
        <v>23</v>
      </c>
      <c r="D17" s="1" t="s">
        <v>32</v>
      </c>
      <c r="E17" s="1">
        <v>3556</v>
      </c>
      <c r="F17" s="1">
        <f t="shared" si="2"/>
        <v>2757.0570880438304</v>
      </c>
      <c r="G17" s="2">
        <f t="shared" si="1"/>
        <v>1.2897810551043143</v>
      </c>
    </row>
    <row r="18" spans="1:13" ht="25.5" x14ac:dyDescent="0.2">
      <c r="A18" s="1" t="s">
        <v>9</v>
      </c>
      <c r="B18" s="1" t="s">
        <v>11</v>
      </c>
      <c r="C18" s="1" t="s">
        <v>39</v>
      </c>
      <c r="D18" s="1" t="s">
        <v>67</v>
      </c>
      <c r="E18" s="1">
        <v>857</v>
      </c>
      <c r="F18" s="1">
        <f t="shared" si="2"/>
        <v>1342.3647722170679</v>
      </c>
      <c r="G18" s="2">
        <f t="shared" si="1"/>
        <v>0.6384255738360648</v>
      </c>
      <c r="I18" s="5" t="s">
        <v>102</v>
      </c>
    </row>
    <row r="19" spans="1:13" x14ac:dyDescent="0.2">
      <c r="A19" s="1" t="s">
        <v>9</v>
      </c>
      <c r="B19" s="1" t="s">
        <v>11</v>
      </c>
      <c r="C19" s="1" t="s">
        <v>16</v>
      </c>
      <c r="D19" s="1" t="s">
        <v>17</v>
      </c>
      <c r="E19" s="1">
        <v>7864</v>
      </c>
      <c r="F19" s="1">
        <f t="shared" si="2"/>
        <v>7435.5280368491049</v>
      </c>
      <c r="G19" s="2">
        <f t="shared" si="1"/>
        <v>1.0576249542772842</v>
      </c>
      <c r="I19" s="5"/>
    </row>
    <row r="20" spans="1:13" x14ac:dyDescent="0.2">
      <c r="A20" s="1" t="s">
        <v>9</v>
      </c>
      <c r="B20" s="1" t="s">
        <v>11</v>
      </c>
      <c r="C20" s="1" t="s">
        <v>7</v>
      </c>
      <c r="D20" s="1" t="s">
        <v>12</v>
      </c>
      <c r="E20" s="1">
        <v>14303</v>
      </c>
      <c r="F20" s="1">
        <f t="shared" si="2"/>
        <v>14641.263311696803</v>
      </c>
      <c r="G20" s="2">
        <f t="shared" si="1"/>
        <v>0.97689657616999714</v>
      </c>
      <c r="I20" s="7" t="s">
        <v>106</v>
      </c>
      <c r="J20" s="1" t="s">
        <v>107</v>
      </c>
      <c r="K20" s="1" t="s">
        <v>5</v>
      </c>
      <c r="L20" s="1" t="s">
        <v>6</v>
      </c>
      <c r="M20" s="1" t="s">
        <v>7</v>
      </c>
    </row>
    <row r="21" spans="1:13" ht="38.25" x14ac:dyDescent="0.2">
      <c r="A21" s="1" t="s">
        <v>9</v>
      </c>
      <c r="B21" s="1" t="s">
        <v>11</v>
      </c>
      <c r="C21" s="1" t="s">
        <v>34</v>
      </c>
      <c r="D21" s="1" t="s">
        <v>47</v>
      </c>
      <c r="E21" s="1">
        <v>1683</v>
      </c>
      <c r="F21" s="1">
        <f t="shared" si="2"/>
        <v>2454.9367824327292</v>
      </c>
      <c r="G21" s="2">
        <f t="shared" si="1"/>
        <v>0.68555736833769898</v>
      </c>
      <c r="I21" s="6" t="s">
        <v>103</v>
      </c>
      <c r="J21" s="4">
        <v>15098</v>
      </c>
      <c r="K21" s="1">
        <v>65717</v>
      </c>
      <c r="L21" s="1">
        <v>114690</v>
      </c>
      <c r="M21" s="1">
        <v>92132</v>
      </c>
    </row>
    <row r="22" spans="1:13" x14ac:dyDescent="0.2">
      <c r="A22" s="1" t="s">
        <v>9</v>
      </c>
      <c r="B22" s="1" t="s">
        <v>11</v>
      </c>
      <c r="C22" s="1" t="s">
        <v>61</v>
      </c>
      <c r="D22" s="1" t="s">
        <v>82</v>
      </c>
      <c r="E22" s="1">
        <v>333</v>
      </c>
      <c r="F22" s="1">
        <f t="shared" si="2"/>
        <v>606.58296857494349</v>
      </c>
      <c r="G22" s="2">
        <f t="shared" si="1"/>
        <v>0.54897683787977603</v>
      </c>
      <c r="I22" s="6"/>
      <c r="J22" s="4">
        <v>19056</v>
      </c>
    </row>
    <row r="23" spans="1:13" x14ac:dyDescent="0.2">
      <c r="A23" s="1" t="s">
        <v>9</v>
      </c>
      <c r="B23" s="1" t="s">
        <v>11</v>
      </c>
      <c r="C23" s="1" t="s">
        <v>48</v>
      </c>
      <c r="D23" s="1" t="s">
        <v>49</v>
      </c>
      <c r="E23" s="1">
        <v>1572</v>
      </c>
      <c r="F23" s="1">
        <f t="shared" si="2"/>
        <v>1567.0722172170599</v>
      </c>
      <c r="G23" s="2">
        <f t="shared" si="1"/>
        <v>1.0031445792534637</v>
      </c>
      <c r="I23" s="6" t="s">
        <v>104</v>
      </c>
      <c r="J23" s="4">
        <v>1.26</v>
      </c>
    </row>
    <row r="24" spans="1:13" x14ac:dyDescent="0.2">
      <c r="A24" s="1" t="s">
        <v>9</v>
      </c>
      <c r="B24" s="1" t="s">
        <v>11</v>
      </c>
      <c r="C24" s="1" t="s">
        <v>42</v>
      </c>
      <c r="D24" s="1" t="s">
        <v>50</v>
      </c>
      <c r="E24" s="1">
        <v>1506</v>
      </c>
      <c r="F24" s="1">
        <f t="shared" si="2"/>
        <v>1354.6013162517208</v>
      </c>
      <c r="G24" s="2">
        <f t="shared" si="1"/>
        <v>1.1117662310909384</v>
      </c>
      <c r="I24" s="6" t="s">
        <v>105</v>
      </c>
    </row>
    <row r="25" spans="1:13" x14ac:dyDescent="0.2">
      <c r="A25" s="1" t="s">
        <v>9</v>
      </c>
      <c r="B25" s="1" t="s">
        <v>11</v>
      </c>
      <c r="C25" s="1" t="s">
        <v>23</v>
      </c>
      <c r="D25" s="1" t="s">
        <v>26</v>
      </c>
      <c r="E25" s="1">
        <v>4918</v>
      </c>
      <c r="F25" s="1">
        <f t="shared" si="2"/>
        <v>4678.6505574574039</v>
      </c>
      <c r="G25" s="2">
        <f t="shared" si="1"/>
        <v>1.0511577942407115</v>
      </c>
    </row>
    <row r="26" spans="1:13" x14ac:dyDescent="0.2">
      <c r="A26" s="1" t="s">
        <v>9</v>
      </c>
      <c r="B26" s="1" t="s">
        <v>6</v>
      </c>
      <c r="C26" s="1" t="s">
        <v>39</v>
      </c>
      <c r="D26" s="1" t="s">
        <v>40</v>
      </c>
      <c r="E26" s="1">
        <v>2413</v>
      </c>
      <c r="F26" s="1">
        <f>VLOOKUP(A26,$I$4:$J$8,2)*VLOOKUP(B26,$I$2:$J$3,2)*VLOOKUP(C26,$I$9:$J$16,2)/(214459^2)</f>
        <v>1543.1227708564334</v>
      </c>
      <c r="G26" s="2">
        <f t="shared" si="1"/>
        <v>1.5637122629334181</v>
      </c>
    </row>
    <row r="27" spans="1:13" x14ac:dyDescent="0.2">
      <c r="A27" s="1" t="s">
        <v>9</v>
      </c>
      <c r="B27" s="1" t="s">
        <v>6</v>
      </c>
      <c r="C27" s="1" t="s">
        <v>16</v>
      </c>
      <c r="D27" s="1" t="s">
        <v>18</v>
      </c>
      <c r="E27" s="1">
        <v>7825</v>
      </c>
      <c r="F27" s="1">
        <f t="shared" ref="F27:F41" si="3">VLOOKUP(A27,$I$4:$J$8,2,FALSE)*VLOOKUP(B27,$I$2:$J$3,2,FALSE)*VLOOKUP(C27,$I$9:$J$16,2,FALSE)/(214459^2)</f>
        <v>8547.5519504678177</v>
      </c>
      <c r="G27" s="2">
        <f t="shared" si="1"/>
        <v>0.91546679626459926</v>
      </c>
    </row>
    <row r="28" spans="1:13" x14ac:dyDescent="0.2">
      <c r="A28" s="1" t="s">
        <v>9</v>
      </c>
      <c r="B28" s="1" t="s">
        <v>6</v>
      </c>
      <c r="C28" s="1" t="s">
        <v>7</v>
      </c>
      <c r="D28" s="1" t="s">
        <v>10</v>
      </c>
      <c r="E28" s="1">
        <v>16931</v>
      </c>
      <c r="F28" s="1">
        <f t="shared" si="3"/>
        <v>16830.944373688282</v>
      </c>
      <c r="G28" s="2">
        <f t="shared" si="1"/>
        <v>1.0059447422610543</v>
      </c>
    </row>
    <row r="29" spans="1:13" x14ac:dyDescent="0.2">
      <c r="A29" s="1" t="s">
        <v>9</v>
      </c>
      <c r="B29" s="1" t="s">
        <v>6</v>
      </c>
      <c r="C29" s="1" t="s">
        <v>34</v>
      </c>
      <c r="D29" s="1" t="s">
        <v>37</v>
      </c>
      <c r="E29" s="1">
        <v>2659</v>
      </c>
      <c r="F29" s="1">
        <f t="shared" si="3"/>
        <v>2822.0860144655126</v>
      </c>
      <c r="G29" s="2">
        <f t="shared" si="1"/>
        <v>0.94221082786649213</v>
      </c>
    </row>
    <row r="30" spans="1:13" x14ac:dyDescent="0.2">
      <c r="A30" s="1" t="s">
        <v>9</v>
      </c>
      <c r="B30" s="1" t="s">
        <v>6</v>
      </c>
      <c r="C30" s="1" t="s">
        <v>61</v>
      </c>
      <c r="D30" s="1" t="s">
        <v>72</v>
      </c>
      <c r="E30" s="1">
        <v>648</v>
      </c>
      <c r="F30" s="1">
        <f t="shared" si="3"/>
        <v>697.30077144063057</v>
      </c>
      <c r="G30" s="2">
        <f t="shared" si="1"/>
        <v>0.92929769554280761</v>
      </c>
    </row>
    <row r="31" spans="1:13" x14ac:dyDescent="0.2">
      <c r="A31" s="1" t="s">
        <v>9</v>
      </c>
      <c r="B31" s="1" t="s">
        <v>6</v>
      </c>
      <c r="C31" s="1" t="s">
        <v>48</v>
      </c>
      <c r="D31" s="1" t="s">
        <v>51</v>
      </c>
      <c r="E31" s="1">
        <v>1459</v>
      </c>
      <c r="F31" s="1">
        <f t="shared" si="3"/>
        <v>1801.4364441121452</v>
      </c>
      <c r="G31" s="2">
        <f t="shared" si="1"/>
        <v>0.80990922814325639</v>
      </c>
    </row>
    <row r="32" spans="1:13" x14ac:dyDescent="0.2">
      <c r="A32" s="1" t="s">
        <v>9</v>
      </c>
      <c r="B32" s="1" t="s">
        <v>6</v>
      </c>
      <c r="C32" s="1" t="s">
        <v>42</v>
      </c>
      <c r="D32" s="1" t="s">
        <v>43</v>
      </c>
      <c r="E32" s="1">
        <v>2350</v>
      </c>
      <c r="F32" s="1">
        <f t="shared" si="3"/>
        <v>1557.1893570238237</v>
      </c>
      <c r="G32" s="2">
        <f t="shared" si="1"/>
        <v>1.50912924584293</v>
      </c>
    </row>
    <row r="33" spans="1:7" x14ac:dyDescent="0.2">
      <c r="A33" s="1" t="s">
        <v>9</v>
      </c>
      <c r="B33" s="1" t="s">
        <v>6</v>
      </c>
      <c r="C33" s="1" t="s">
        <v>23</v>
      </c>
      <c r="D33" s="1" t="s">
        <v>24</v>
      </c>
      <c r="E33" s="1">
        <v>5938</v>
      </c>
      <c r="F33" s="1">
        <f t="shared" si="3"/>
        <v>5378.3683552485209</v>
      </c>
      <c r="G33" s="2">
        <f t="shared" si="1"/>
        <v>1.1040523087648615</v>
      </c>
    </row>
    <row r="34" spans="1:7" x14ac:dyDescent="0.2">
      <c r="A34" s="1" t="s">
        <v>5</v>
      </c>
      <c r="B34" s="1" t="s">
        <v>11</v>
      </c>
      <c r="C34" s="1" t="s">
        <v>39</v>
      </c>
      <c r="D34" s="1" t="s">
        <v>70</v>
      </c>
      <c r="E34" s="1">
        <v>687</v>
      </c>
      <c r="F34" s="1">
        <f t="shared" si="3"/>
        <v>1204.1685763631642</v>
      </c>
      <c r="G34" s="2">
        <f t="shared" ref="G34:G65" si="4">E34/F34</f>
        <v>0.57051812635310639</v>
      </c>
    </row>
    <row r="35" spans="1:7" x14ac:dyDescent="0.2">
      <c r="A35" s="1" t="s">
        <v>5</v>
      </c>
      <c r="B35" s="1" t="s">
        <v>11</v>
      </c>
      <c r="C35" s="1" t="s">
        <v>16</v>
      </c>
      <c r="D35" s="1" t="s">
        <v>22</v>
      </c>
      <c r="E35" s="1">
        <v>6085</v>
      </c>
      <c r="F35" s="1">
        <f t="shared" si="3"/>
        <v>6670.041851480536</v>
      </c>
      <c r="G35" s="2">
        <f t="shared" si="4"/>
        <v>0.9122881288442477</v>
      </c>
    </row>
    <row r="36" spans="1:7" x14ac:dyDescent="0.2">
      <c r="A36" s="1" t="s">
        <v>5</v>
      </c>
      <c r="B36" s="1" t="s">
        <v>11</v>
      </c>
      <c r="C36" s="1" t="s">
        <v>7</v>
      </c>
      <c r="D36" s="1" t="s">
        <v>13</v>
      </c>
      <c r="E36" s="1">
        <v>14265</v>
      </c>
      <c r="F36" s="1">
        <f t="shared" si="3"/>
        <v>13133.948061736835</v>
      </c>
      <c r="G36" s="2">
        <f t="shared" si="4"/>
        <v>1.0861166751190574</v>
      </c>
    </row>
    <row r="37" spans="1:7" x14ac:dyDescent="0.2">
      <c r="A37" s="1" t="s">
        <v>5</v>
      </c>
      <c r="B37" s="1" t="s">
        <v>11</v>
      </c>
      <c r="C37" s="1" t="s">
        <v>34</v>
      </c>
      <c r="D37" s="1" t="s">
        <v>44</v>
      </c>
      <c r="E37" s="1">
        <v>2264</v>
      </c>
      <c r="F37" s="1">
        <f t="shared" si="3"/>
        <v>2202.2015115020909</v>
      </c>
      <c r="G37" s="2">
        <f t="shared" si="4"/>
        <v>1.0280621406238875</v>
      </c>
    </row>
    <row r="38" spans="1:7" x14ac:dyDescent="0.2">
      <c r="A38" s="1" t="s">
        <v>5</v>
      </c>
      <c r="B38" s="1" t="s">
        <v>11</v>
      </c>
      <c r="C38" s="1" t="s">
        <v>61</v>
      </c>
      <c r="D38" s="1" t="s">
        <v>77</v>
      </c>
      <c r="E38" s="1">
        <v>443</v>
      </c>
      <c r="F38" s="1">
        <f t="shared" si="3"/>
        <v>544.13536829385555</v>
      </c>
      <c r="G38" s="2">
        <f t="shared" si="4"/>
        <v>0.81413564677670747</v>
      </c>
    </row>
    <row r="39" spans="1:7" x14ac:dyDescent="0.2">
      <c r="A39" s="1" t="s">
        <v>5</v>
      </c>
      <c r="B39" s="1" t="s">
        <v>11</v>
      </c>
      <c r="C39" s="1" t="s">
        <v>48</v>
      </c>
      <c r="D39" s="1" t="s">
        <v>52</v>
      </c>
      <c r="E39" s="1">
        <v>1371</v>
      </c>
      <c r="F39" s="1">
        <f t="shared" si="3"/>
        <v>1405.742432995994</v>
      </c>
      <c r="G39" s="2">
        <f t="shared" si="4"/>
        <v>0.97528534944915257</v>
      </c>
    </row>
    <row r="40" spans="1:7" x14ac:dyDescent="0.2">
      <c r="A40" s="1" t="s">
        <v>5</v>
      </c>
      <c r="B40" s="1" t="s">
        <v>11</v>
      </c>
      <c r="C40" s="1" t="s">
        <v>42</v>
      </c>
      <c r="D40" s="1" t="s">
        <v>71</v>
      </c>
      <c r="E40" s="1">
        <v>662</v>
      </c>
      <c r="F40" s="1">
        <f t="shared" si="3"/>
        <v>1215.1453705362392</v>
      </c>
      <c r="G40" s="2">
        <f t="shared" si="4"/>
        <v>0.54479078475019149</v>
      </c>
    </row>
    <row r="41" spans="1:7" x14ac:dyDescent="0.2">
      <c r="A41" s="1" t="s">
        <v>5</v>
      </c>
      <c r="B41" s="1" t="s">
        <v>11</v>
      </c>
      <c r="C41" s="1" t="s">
        <v>23</v>
      </c>
      <c r="D41" s="1" t="s">
        <v>30</v>
      </c>
      <c r="E41" s="1">
        <v>4150</v>
      </c>
      <c r="F41" s="1">
        <f t="shared" si="3"/>
        <v>4196.9843798636102</v>
      </c>
      <c r="G41" s="2">
        <f t="shared" si="4"/>
        <v>0.98880520497311519</v>
      </c>
    </row>
    <row r="42" spans="1:7" x14ac:dyDescent="0.2">
      <c r="A42" s="1" t="s">
        <v>5</v>
      </c>
      <c r="B42" s="1" t="s">
        <v>6</v>
      </c>
      <c r="C42" s="1" t="s">
        <v>39</v>
      </c>
      <c r="D42" s="1" t="s">
        <v>46</v>
      </c>
      <c r="E42" s="1">
        <v>2002</v>
      </c>
      <c r="F42" s="1">
        <f>VLOOKUP(A42,$I$4:$J$8,2)*VLOOKUP(B42,$I$2:$J$3,2)*VLOOKUP(C42,$I$9:$J$16,2)/(214459^2)</f>
        <v>1384.258577545042</v>
      </c>
      <c r="G42" s="2">
        <f t="shared" si="4"/>
        <v>1.4462615818140794</v>
      </c>
    </row>
    <row r="43" spans="1:7" x14ac:dyDescent="0.2">
      <c r="A43" s="1" t="s">
        <v>5</v>
      </c>
      <c r="B43" s="1" t="s">
        <v>6</v>
      </c>
      <c r="C43" s="1" t="s">
        <v>16</v>
      </c>
      <c r="D43" s="1" t="s">
        <v>27</v>
      </c>
      <c r="E43" s="1">
        <v>4801</v>
      </c>
      <c r="F43" s="1">
        <f t="shared" ref="F43:F57" si="5">VLOOKUP(A43,$I$4:$J$8,2,FALSE)*VLOOKUP(B43,$I$2:$J$3,2,FALSE)*VLOOKUP(C43,$I$9:$J$16,2,FALSE)/(214459^2)</f>
        <v>7667.583116462054</v>
      </c>
      <c r="G43" s="2">
        <f t="shared" si="4"/>
        <v>0.62614254414698256</v>
      </c>
    </row>
    <row r="44" spans="1:7" x14ac:dyDescent="0.2">
      <c r="A44" s="1" t="s">
        <v>5</v>
      </c>
      <c r="B44" s="1" t="s">
        <v>6</v>
      </c>
      <c r="C44" s="1" t="s">
        <v>7</v>
      </c>
      <c r="D44" s="1" t="s">
        <v>8</v>
      </c>
      <c r="E44" s="1">
        <v>19056</v>
      </c>
      <c r="F44" s="1">
        <f t="shared" si="5"/>
        <v>15098.201878344953</v>
      </c>
      <c r="G44" s="2">
        <f t="shared" si="4"/>
        <v>1.262137051388327</v>
      </c>
    </row>
    <row r="45" spans="1:7" x14ac:dyDescent="0.2">
      <c r="A45" s="1" t="s">
        <v>5</v>
      </c>
      <c r="B45" s="1" t="s">
        <v>6</v>
      </c>
      <c r="C45" s="1" t="s">
        <v>34</v>
      </c>
      <c r="D45" s="1" t="s">
        <v>35</v>
      </c>
      <c r="E45" s="1">
        <v>3541</v>
      </c>
      <c r="F45" s="1">
        <f t="shared" si="5"/>
        <v>2531.5528005109281</v>
      </c>
      <c r="G45" s="2">
        <f t="shared" si="4"/>
        <v>1.3987462553754917</v>
      </c>
    </row>
    <row r="46" spans="1:7" x14ac:dyDescent="0.2">
      <c r="A46" s="1" t="s">
        <v>5</v>
      </c>
      <c r="B46" s="1" t="s">
        <v>6</v>
      </c>
      <c r="C46" s="1" t="s">
        <v>61</v>
      </c>
      <c r="D46" s="1" t="s">
        <v>62</v>
      </c>
      <c r="E46" s="1">
        <v>982</v>
      </c>
      <c r="F46" s="1">
        <f t="shared" si="5"/>
        <v>625.51379075286206</v>
      </c>
      <c r="G46" s="2">
        <f t="shared" si="4"/>
        <v>1.569909432081545</v>
      </c>
    </row>
    <row r="47" spans="1:7" x14ac:dyDescent="0.2">
      <c r="A47" s="1" t="s">
        <v>5</v>
      </c>
      <c r="B47" s="1" t="s">
        <v>6</v>
      </c>
      <c r="C47" s="1" t="s">
        <v>48</v>
      </c>
      <c r="D47" s="1" t="s">
        <v>58</v>
      </c>
      <c r="E47" s="1">
        <v>1123</v>
      </c>
      <c r="F47" s="1">
        <f t="shared" si="5"/>
        <v>1615.9789076798461</v>
      </c>
      <c r="G47" s="2">
        <f t="shared" si="4"/>
        <v>0.69493481298735249</v>
      </c>
    </row>
    <row r="48" spans="1:7" x14ac:dyDescent="0.2">
      <c r="A48" s="1" t="s">
        <v>5</v>
      </c>
      <c r="B48" s="1" t="s">
        <v>6</v>
      </c>
      <c r="C48" s="1" t="s">
        <v>42</v>
      </c>
      <c r="D48" s="1" t="s">
        <v>54</v>
      </c>
      <c r="E48" s="1">
        <v>1268</v>
      </c>
      <c r="F48" s="1">
        <f t="shared" si="5"/>
        <v>1396.877011364264</v>
      </c>
      <c r="G48" s="2">
        <f t="shared" si="4"/>
        <v>0.90773918511380192</v>
      </c>
    </row>
    <row r="49" spans="1:7" x14ac:dyDescent="0.2">
      <c r="A49" s="1" t="s">
        <v>5</v>
      </c>
      <c r="B49" s="1" t="s">
        <v>6</v>
      </c>
      <c r="C49" s="1" t="s">
        <v>23</v>
      </c>
      <c r="D49" s="1" t="s">
        <v>36</v>
      </c>
      <c r="E49" s="1">
        <v>3017</v>
      </c>
      <c r="F49" s="1">
        <f t="shared" si="5"/>
        <v>4824.6663645677263</v>
      </c>
      <c r="G49" s="2">
        <f t="shared" si="4"/>
        <v>0.62532821381324943</v>
      </c>
    </row>
    <row r="50" spans="1:7" x14ac:dyDescent="0.2">
      <c r="A50" s="1" t="s">
        <v>14</v>
      </c>
      <c r="B50" s="1" t="s">
        <v>11</v>
      </c>
      <c r="C50" s="1" t="s">
        <v>39</v>
      </c>
      <c r="D50" s="1" t="s">
        <v>87</v>
      </c>
      <c r="E50" s="1">
        <v>252</v>
      </c>
      <c r="F50" s="1">
        <f t="shared" si="5"/>
        <v>626.33550340468491</v>
      </c>
      <c r="G50" s="2">
        <f t="shared" si="4"/>
        <v>0.40234027710413689</v>
      </c>
    </row>
    <row r="51" spans="1:7" x14ac:dyDescent="0.2">
      <c r="A51" s="1" t="s">
        <v>14</v>
      </c>
      <c r="B51" s="1" t="s">
        <v>11</v>
      </c>
      <c r="C51" s="1" t="s">
        <v>16</v>
      </c>
      <c r="D51" s="1" t="s">
        <v>33</v>
      </c>
      <c r="E51" s="1">
        <v>3542</v>
      </c>
      <c r="F51" s="1">
        <f t="shared" si="5"/>
        <v>3469.3514702026523</v>
      </c>
      <c r="G51" s="2">
        <f t="shared" si="4"/>
        <v>1.0209400893571339</v>
      </c>
    </row>
    <row r="52" spans="1:7" x14ac:dyDescent="0.2">
      <c r="A52" s="1" t="s">
        <v>14</v>
      </c>
      <c r="B52" s="1" t="s">
        <v>11</v>
      </c>
      <c r="C52" s="1" t="s">
        <v>7</v>
      </c>
      <c r="D52" s="1" t="s">
        <v>21</v>
      </c>
      <c r="E52" s="1">
        <v>6604</v>
      </c>
      <c r="F52" s="1">
        <f t="shared" si="5"/>
        <v>6831.4836746395677</v>
      </c>
      <c r="G52" s="2">
        <f t="shared" si="4"/>
        <v>0.96670069263518077</v>
      </c>
    </row>
    <row r="53" spans="1:7" x14ac:dyDescent="0.2">
      <c r="A53" s="1" t="s">
        <v>14</v>
      </c>
      <c r="B53" s="1" t="s">
        <v>11</v>
      </c>
      <c r="C53" s="1" t="s">
        <v>34</v>
      </c>
      <c r="D53" s="1" t="s">
        <v>57</v>
      </c>
      <c r="E53" s="1">
        <v>1196</v>
      </c>
      <c r="F53" s="1">
        <f t="shared" si="5"/>
        <v>1145.4517410436335</v>
      </c>
      <c r="G53" s="2">
        <f t="shared" si="4"/>
        <v>1.0441295404643687</v>
      </c>
    </row>
    <row r="54" spans="1:7" x14ac:dyDescent="0.2">
      <c r="A54" s="1" t="s">
        <v>14</v>
      </c>
      <c r="B54" s="1" t="s">
        <v>11</v>
      </c>
      <c r="C54" s="1" t="s">
        <v>61</v>
      </c>
      <c r="D54" s="1" t="s">
        <v>86</v>
      </c>
      <c r="E54" s="1">
        <v>253</v>
      </c>
      <c r="F54" s="1">
        <f t="shared" si="5"/>
        <v>283.02623611882115</v>
      </c>
      <c r="G54" s="2">
        <f t="shared" si="4"/>
        <v>0.89391006102269821</v>
      </c>
    </row>
    <row r="55" spans="1:7" x14ac:dyDescent="0.2">
      <c r="A55" s="1" t="s">
        <v>14</v>
      </c>
      <c r="B55" s="1" t="s">
        <v>11</v>
      </c>
      <c r="C55" s="1" t="s">
        <v>48</v>
      </c>
      <c r="D55" s="1" t="s">
        <v>59</v>
      </c>
      <c r="E55" s="1">
        <v>1088</v>
      </c>
      <c r="F55" s="1">
        <f t="shared" si="5"/>
        <v>731.18200533604806</v>
      </c>
      <c r="G55" s="2">
        <f t="shared" si="4"/>
        <v>1.4880016084366845</v>
      </c>
    </row>
    <row r="56" spans="1:7" x14ac:dyDescent="0.2">
      <c r="A56" s="1" t="s">
        <v>14</v>
      </c>
      <c r="B56" s="1" t="s">
        <v>11</v>
      </c>
      <c r="C56" s="1" t="s">
        <v>42</v>
      </c>
      <c r="D56" s="1" t="s">
        <v>88</v>
      </c>
      <c r="E56" s="1">
        <v>248</v>
      </c>
      <c r="F56" s="1">
        <f t="shared" si="5"/>
        <v>632.04496638114529</v>
      </c>
      <c r="G56" s="2">
        <f t="shared" si="4"/>
        <v>0.39237714591725315</v>
      </c>
    </row>
    <row r="57" spans="1:7" x14ac:dyDescent="0.2">
      <c r="A57" s="1" t="s">
        <v>14</v>
      </c>
      <c r="B57" s="1" t="s">
        <v>11</v>
      </c>
      <c r="C57" s="1" t="s">
        <v>23</v>
      </c>
      <c r="D57" s="1" t="s">
        <v>41</v>
      </c>
      <c r="E57" s="1">
        <v>2372</v>
      </c>
      <c r="F57" s="1">
        <f t="shared" si="5"/>
        <v>2183.0168764931132</v>
      </c>
      <c r="G57" s="2">
        <f t="shared" si="4"/>
        <v>1.0865697033961903</v>
      </c>
    </row>
    <row r="58" spans="1:7" x14ac:dyDescent="0.2">
      <c r="A58" s="1" t="s">
        <v>14</v>
      </c>
      <c r="B58" s="1" t="s">
        <v>6</v>
      </c>
      <c r="C58" s="1" t="s">
        <v>39</v>
      </c>
      <c r="D58" s="1" t="s">
        <v>69</v>
      </c>
      <c r="E58" s="1">
        <v>782</v>
      </c>
      <c r="F58" s="1">
        <f>VLOOKUP(A58,$I$4:$J$8,2)*VLOOKUP(B58,$I$2:$J$3,2)*VLOOKUP(C58,$I$9:$J$16,2)/(214459^2)</f>
        <v>720.00740596260675</v>
      </c>
      <c r="G58" s="2">
        <f t="shared" si="4"/>
        <v>1.0860999394228632</v>
      </c>
    </row>
    <row r="59" spans="1:7" x14ac:dyDescent="0.2">
      <c r="A59" s="1" t="s">
        <v>14</v>
      </c>
      <c r="B59" s="1" t="s">
        <v>6</v>
      </c>
      <c r="C59" s="1" t="s">
        <v>16</v>
      </c>
      <c r="D59" s="1" t="s">
        <v>38</v>
      </c>
      <c r="E59" s="1">
        <v>2464</v>
      </c>
      <c r="F59" s="1">
        <f t="shared" ref="F59:F81" si="6">VLOOKUP(A59,$I$4:$J$8,2,FALSE)*VLOOKUP(B59,$I$2:$J$3,2,FALSE)*VLOOKUP(C59,$I$9:$J$16,2,FALSE)/(214459^2)</f>
        <v>3988.2119708280343</v>
      </c>
      <c r="G59" s="2">
        <f t="shared" si="4"/>
        <v>0.61782072217400807</v>
      </c>
    </row>
    <row r="60" spans="1:7" x14ac:dyDescent="0.2">
      <c r="A60" s="1" t="s">
        <v>14</v>
      </c>
      <c r="B60" s="1" t="s">
        <v>6</v>
      </c>
      <c r="C60" s="1" t="s">
        <v>7</v>
      </c>
      <c r="D60" s="1" t="s">
        <v>15</v>
      </c>
      <c r="E60" s="1">
        <v>10486</v>
      </c>
      <c r="F60" s="1">
        <f t="shared" si="6"/>
        <v>7853.1694478686968</v>
      </c>
      <c r="G60" s="2">
        <f t="shared" si="4"/>
        <v>1.3352570665396553</v>
      </c>
    </row>
    <row r="61" spans="1:7" x14ac:dyDescent="0.2">
      <c r="A61" s="1" t="s">
        <v>14</v>
      </c>
      <c r="B61" s="1" t="s">
        <v>6</v>
      </c>
      <c r="C61" s="1" t="s">
        <v>34</v>
      </c>
      <c r="D61" s="1" t="s">
        <v>45</v>
      </c>
      <c r="E61" s="1">
        <v>2111</v>
      </c>
      <c r="F61" s="1">
        <f t="shared" si="6"/>
        <v>1316.7603181378418</v>
      </c>
      <c r="G61" s="2">
        <f t="shared" si="4"/>
        <v>1.6031771089406532</v>
      </c>
    </row>
    <row r="62" spans="1:7" x14ac:dyDescent="0.2">
      <c r="A62" s="1" t="s">
        <v>14</v>
      </c>
      <c r="B62" s="1" t="s">
        <v>6</v>
      </c>
      <c r="C62" s="1" t="s">
        <v>61</v>
      </c>
      <c r="D62" s="1" t="s">
        <v>76</v>
      </c>
      <c r="E62" s="1">
        <v>515</v>
      </c>
      <c r="F62" s="1">
        <f t="shared" si="6"/>
        <v>325.35435877344264</v>
      </c>
      <c r="G62" s="2">
        <f t="shared" si="4"/>
        <v>1.5828895052812717</v>
      </c>
    </row>
    <row r="63" spans="1:7" x14ac:dyDescent="0.2">
      <c r="A63" s="1" t="s">
        <v>14</v>
      </c>
      <c r="B63" s="1" t="s">
        <v>6</v>
      </c>
      <c r="C63" s="1" t="s">
        <v>48</v>
      </c>
      <c r="D63" s="1" t="s">
        <v>73</v>
      </c>
      <c r="E63" s="1">
        <v>604</v>
      </c>
      <c r="F63" s="1">
        <f t="shared" si="6"/>
        <v>840.53427609769915</v>
      </c>
      <c r="G63" s="2">
        <f t="shared" si="4"/>
        <v>0.718590564568237</v>
      </c>
    </row>
    <row r="64" spans="1:7" x14ac:dyDescent="0.2">
      <c r="A64" s="1" t="s">
        <v>14</v>
      </c>
      <c r="B64" s="1" t="s">
        <v>6</v>
      </c>
      <c r="C64" s="1" t="s">
        <v>42</v>
      </c>
      <c r="D64" s="1" t="s">
        <v>81</v>
      </c>
      <c r="E64" s="1">
        <v>378</v>
      </c>
      <c r="F64" s="1">
        <f t="shared" si="6"/>
        <v>726.57075037590391</v>
      </c>
      <c r="G64" s="2">
        <f t="shared" si="4"/>
        <v>0.52025215686763493</v>
      </c>
    </row>
    <row r="65" spans="1:7" x14ac:dyDescent="0.2">
      <c r="A65" s="1" t="s">
        <v>14</v>
      </c>
      <c r="B65" s="1" t="s">
        <v>6</v>
      </c>
      <c r="C65" s="1" t="s">
        <v>23</v>
      </c>
      <c r="D65" s="1" t="s">
        <v>53</v>
      </c>
      <c r="E65" s="1">
        <v>1287</v>
      </c>
      <c r="F65" s="1">
        <f t="shared" si="6"/>
        <v>2509.4989983361079</v>
      </c>
      <c r="G65" s="2">
        <f t="shared" si="4"/>
        <v>0.51285137027483552</v>
      </c>
    </row>
    <row r="66" spans="1:7" x14ac:dyDescent="0.2">
      <c r="A66" s="1" t="s">
        <v>65</v>
      </c>
      <c r="B66" s="1" t="s">
        <v>11</v>
      </c>
      <c r="C66" s="1" t="s">
        <v>39</v>
      </c>
      <c r="D66" s="1" t="s">
        <v>99</v>
      </c>
      <c r="E66" s="1">
        <v>19</v>
      </c>
      <c r="F66" s="1">
        <f t="shared" si="6"/>
        <v>68.658332785014167</v>
      </c>
      <c r="G66" s="2">
        <f t="shared" ref="G66:G81" si="7">E66/F66</f>
        <v>0.27673261539125327</v>
      </c>
    </row>
    <row r="67" spans="1:7" x14ac:dyDescent="0.2">
      <c r="A67" s="1" t="s">
        <v>65</v>
      </c>
      <c r="B67" s="1" t="s">
        <v>11</v>
      </c>
      <c r="C67" s="1" t="s">
        <v>16</v>
      </c>
      <c r="D67" s="1" t="s">
        <v>78</v>
      </c>
      <c r="E67" s="1">
        <v>417</v>
      </c>
      <c r="F67" s="1">
        <f t="shared" si="6"/>
        <v>380.30717801326244</v>
      </c>
      <c r="G67" s="2">
        <f t="shared" si="7"/>
        <v>1.0964820653094747</v>
      </c>
    </row>
    <row r="68" spans="1:7" x14ac:dyDescent="0.2">
      <c r="A68" s="1" t="s">
        <v>65</v>
      </c>
      <c r="B68" s="1" t="s">
        <v>11</v>
      </c>
      <c r="C68" s="1" t="s">
        <v>7</v>
      </c>
      <c r="D68" s="1" t="s">
        <v>74</v>
      </c>
      <c r="E68" s="1">
        <v>598</v>
      </c>
      <c r="F68" s="1">
        <f t="shared" si="6"/>
        <v>748.8610768496419</v>
      </c>
      <c r="G68" s="2">
        <f t="shared" si="7"/>
        <v>0.79854597666593352</v>
      </c>
    </row>
    <row r="69" spans="1:7" x14ac:dyDescent="0.2">
      <c r="A69" s="1" t="s">
        <v>65</v>
      </c>
      <c r="B69" s="1" t="s">
        <v>11</v>
      </c>
      <c r="C69" s="1" t="s">
        <v>34</v>
      </c>
      <c r="D69" s="1" t="s">
        <v>89</v>
      </c>
      <c r="E69" s="1">
        <v>240</v>
      </c>
      <c r="F69" s="1">
        <f t="shared" si="6"/>
        <v>125.56338639314536</v>
      </c>
      <c r="G69" s="2">
        <f t="shared" si="7"/>
        <v>1.9113852126331459</v>
      </c>
    </row>
    <row r="70" spans="1:7" x14ac:dyDescent="0.2">
      <c r="A70" s="1" t="s">
        <v>65</v>
      </c>
      <c r="B70" s="1" t="s">
        <v>11</v>
      </c>
      <c r="C70" s="1" t="s">
        <v>61</v>
      </c>
      <c r="D70" s="1" t="s">
        <v>97</v>
      </c>
      <c r="E70" s="1">
        <v>38</v>
      </c>
      <c r="F70" s="1">
        <f t="shared" si="6"/>
        <v>31.02508064879828</v>
      </c>
      <c r="G70" s="2">
        <f t="shared" si="7"/>
        <v>1.2248155107204173</v>
      </c>
    </row>
    <row r="71" spans="1:7" x14ac:dyDescent="0.2">
      <c r="A71" s="1" t="s">
        <v>65</v>
      </c>
      <c r="B71" s="1" t="s">
        <v>11</v>
      </c>
      <c r="C71" s="1" t="s">
        <v>48</v>
      </c>
      <c r="D71" s="1" t="s">
        <v>92</v>
      </c>
      <c r="E71" s="1">
        <v>136</v>
      </c>
      <c r="F71" s="1">
        <f t="shared" si="6"/>
        <v>80.15151173115008</v>
      </c>
      <c r="G71" s="2">
        <f t="shared" si="7"/>
        <v>1.6967864618222162</v>
      </c>
    </row>
    <row r="72" spans="1:7" x14ac:dyDescent="0.2">
      <c r="A72" s="1" t="s">
        <v>65</v>
      </c>
      <c r="B72" s="1" t="s">
        <v>11</v>
      </c>
      <c r="C72" s="1" t="s">
        <v>42</v>
      </c>
      <c r="D72" s="1" t="s">
        <v>96</v>
      </c>
      <c r="E72" s="1">
        <v>38</v>
      </c>
      <c r="F72" s="1">
        <f t="shared" si="6"/>
        <v>69.284198965249288</v>
      </c>
      <c r="G72" s="2">
        <f t="shared" si="7"/>
        <v>0.54846560352180107</v>
      </c>
    </row>
    <row r="73" spans="1:7" x14ac:dyDescent="0.2">
      <c r="A73" s="1" t="s">
        <v>65</v>
      </c>
      <c r="B73" s="1" t="s">
        <v>11</v>
      </c>
      <c r="C73" s="1" t="s">
        <v>23</v>
      </c>
      <c r="D73" s="1" t="s">
        <v>84</v>
      </c>
      <c r="E73" s="1">
        <v>297</v>
      </c>
      <c r="F73" s="1">
        <f t="shared" si="6"/>
        <v>239.30034041951015</v>
      </c>
      <c r="G73" s="2">
        <f t="shared" si="7"/>
        <v>1.2411181675685807</v>
      </c>
    </row>
    <row r="74" spans="1:7" x14ac:dyDescent="0.2">
      <c r="A74" s="1" t="s">
        <v>65</v>
      </c>
      <c r="B74" s="1" t="s">
        <v>6</v>
      </c>
      <c r="C74" s="1" t="s">
        <v>39</v>
      </c>
      <c r="D74" s="1" t="s">
        <v>94</v>
      </c>
      <c r="E74" s="1">
        <v>54</v>
      </c>
      <c r="F74" s="1">
        <f t="shared" si="6"/>
        <v>78.926562229883785</v>
      </c>
      <c r="G74" s="2">
        <f t="shared" si="7"/>
        <v>0.68418031236072385</v>
      </c>
    </row>
    <row r="75" spans="1:7" x14ac:dyDescent="0.2">
      <c r="A75" s="1" t="s">
        <v>65</v>
      </c>
      <c r="B75" s="1" t="s">
        <v>6</v>
      </c>
      <c r="C75" s="1" t="s">
        <v>16</v>
      </c>
      <c r="D75" s="1" t="s">
        <v>85</v>
      </c>
      <c r="E75" s="1">
        <v>275</v>
      </c>
      <c r="F75" s="1">
        <f t="shared" si="6"/>
        <v>437.18419796069992</v>
      </c>
      <c r="G75" s="2">
        <f t="shared" si="7"/>
        <v>0.6290254800671472</v>
      </c>
    </row>
    <row r="76" spans="1:7" x14ac:dyDescent="0.2">
      <c r="A76" s="1" t="s">
        <v>65</v>
      </c>
      <c r="B76" s="1" t="s">
        <v>6</v>
      </c>
      <c r="C76" s="1" t="s">
        <v>7</v>
      </c>
      <c r="D76" s="1" t="s">
        <v>66</v>
      </c>
      <c r="E76" s="1">
        <v>959</v>
      </c>
      <c r="F76" s="1">
        <f t="shared" si="6"/>
        <v>860.85734951623681</v>
      </c>
      <c r="G76" s="2">
        <f t="shared" si="7"/>
        <v>1.1140057066817342</v>
      </c>
    </row>
    <row r="77" spans="1:7" x14ac:dyDescent="0.2">
      <c r="A77" s="1" t="s">
        <v>65</v>
      </c>
      <c r="B77" s="1" t="s">
        <v>6</v>
      </c>
      <c r="C77" s="1" t="s">
        <v>34</v>
      </c>
      <c r="D77" s="1" t="s">
        <v>80</v>
      </c>
      <c r="E77" s="1">
        <v>380</v>
      </c>
      <c r="F77" s="1">
        <f t="shared" si="6"/>
        <v>144.34207805460454</v>
      </c>
      <c r="G77" s="2">
        <f t="shared" si="7"/>
        <v>2.6326349538645699</v>
      </c>
    </row>
    <row r="78" spans="1:7" x14ac:dyDescent="0.2">
      <c r="A78" s="1" t="s">
        <v>65</v>
      </c>
      <c r="B78" s="1" t="s">
        <v>6</v>
      </c>
      <c r="C78" s="1" t="s">
        <v>61</v>
      </c>
      <c r="D78" s="1" t="s">
        <v>95</v>
      </c>
      <c r="E78" s="1">
        <v>48</v>
      </c>
      <c r="F78" s="1">
        <f t="shared" si="6"/>
        <v>35.665051264527811</v>
      </c>
      <c r="G78" s="2">
        <f t="shared" si="7"/>
        <v>1.3458553485310825</v>
      </c>
    </row>
    <row r="79" spans="1:7" x14ac:dyDescent="0.2">
      <c r="A79" s="1" t="s">
        <v>65</v>
      </c>
      <c r="B79" s="1" t="s">
        <v>6</v>
      </c>
      <c r="C79" s="1" t="s">
        <v>48</v>
      </c>
      <c r="D79" s="1" t="s">
        <v>93</v>
      </c>
      <c r="E79" s="1">
        <v>66</v>
      </c>
      <c r="F79" s="1">
        <f t="shared" si="6"/>
        <v>92.138608991225752</v>
      </c>
      <c r="G79" s="2">
        <f t="shared" si="7"/>
        <v>0.71631209459961676</v>
      </c>
    </row>
    <row r="80" spans="1:7" x14ac:dyDescent="0.2">
      <c r="A80" s="1" t="s">
        <v>65</v>
      </c>
      <c r="B80" s="1" t="s">
        <v>6</v>
      </c>
      <c r="C80" s="1" t="s">
        <v>42</v>
      </c>
      <c r="D80" s="1" t="s">
        <v>98</v>
      </c>
      <c r="E80" s="1">
        <v>36</v>
      </c>
      <c r="F80" s="1">
        <f t="shared" si="6"/>
        <v>79.646030122828151</v>
      </c>
      <c r="G80" s="2">
        <f t="shared" si="7"/>
        <v>0.45199992949405871</v>
      </c>
    </row>
    <row r="81" spans="1:7" x14ac:dyDescent="0.2">
      <c r="A81" s="1" t="s">
        <v>65</v>
      </c>
      <c r="B81" s="1" t="s">
        <v>6</v>
      </c>
      <c r="C81" s="1" t="s">
        <v>23</v>
      </c>
      <c r="D81" s="1" t="s">
        <v>91</v>
      </c>
      <c r="E81" s="1">
        <v>146</v>
      </c>
      <c r="F81" s="1">
        <f t="shared" si="6"/>
        <v>275.08901605422142</v>
      </c>
      <c r="G81" s="2">
        <f t="shared" si="7"/>
        <v>0.53073729403729686</v>
      </c>
    </row>
  </sheetData>
  <phoneticPr fontId="2" type="noConversion"/>
  <conditionalFormatting sqref="A2:G81">
    <cfRule type="expression" dxfId="0" priority="1" stopIfTrue="1">
      <formula>MOD(ROW()-1,5)=0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Ullrich</dc:creator>
  <cp:lastModifiedBy>Alvaro Ullrich</cp:lastModifiedBy>
  <dcterms:created xsi:type="dcterms:W3CDTF">2015-05-12T15:53:10Z</dcterms:created>
  <dcterms:modified xsi:type="dcterms:W3CDTF">2015-12-04T18:53:29Z</dcterms:modified>
</cp:coreProperties>
</file>