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"/>
    </mc:Choice>
  </mc:AlternateContent>
  <bookViews>
    <workbookView xWindow="0" yWindow="0" windowWidth="28800" windowHeight="12435" activeTab="1"/>
  </bookViews>
  <sheets>
    <sheet name="Rates Calculation" sheetId="1" r:id="rId1"/>
    <sheet name="None VU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10" i="2"/>
  <c r="D26" i="2"/>
  <c r="D25" i="2"/>
  <c r="D24" i="2"/>
  <c r="D23" i="2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H10" i="2" s="1"/>
  <c r="G23" i="2" l="1"/>
  <c r="G25" i="2"/>
  <c r="G26" i="2"/>
  <c r="G24" i="2"/>
</calcChain>
</file>

<file path=xl/sharedStrings.xml><?xml version="1.0" encoding="utf-8"?>
<sst xmlns="http://schemas.openxmlformats.org/spreadsheetml/2006/main" count="64" uniqueCount="14">
  <si>
    <t>ILIFE1</t>
    <phoneticPr fontId="1" type="noConversion"/>
  </si>
  <si>
    <t>Rates</t>
    <phoneticPr fontId="1" type="noConversion"/>
  </si>
  <si>
    <t>Rate 
Effective Date</t>
    <phoneticPr fontId="1" type="noConversion"/>
  </si>
  <si>
    <t>Rates 
Pointer</t>
    <phoneticPr fontId="1" type="noConversion"/>
  </si>
  <si>
    <t>ETAB Fix
Addition</t>
    <phoneticPr fontId="1" type="noConversion"/>
  </si>
  <si>
    <t>ETAB Max Rates</t>
    <phoneticPr fontId="1" type="noConversion"/>
  </si>
  <si>
    <t>Policy Issue Date</t>
    <phoneticPr fontId="1" type="noConversion"/>
  </si>
  <si>
    <t>Loan Amount</t>
    <phoneticPr fontId="1" type="noConversion"/>
  </si>
  <si>
    <t>Loan Effective Date</t>
    <phoneticPr fontId="1" type="noConversion"/>
  </si>
  <si>
    <t>IR Initial</t>
    <phoneticPr fontId="1" type="noConversion"/>
  </si>
  <si>
    <t>IR Addition FX</t>
    <phoneticPr fontId="1" type="noConversion"/>
  </si>
  <si>
    <t>ETAB Max</t>
    <phoneticPr fontId="1" type="noConversion"/>
  </si>
  <si>
    <t>IR Init + FX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</si>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</sst>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m/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7" sqref="A24:C27"/>
    </sheetView>
  </sheetViews>
  <sheetFormatPr defaultRowHeight="15" x14ac:dyDescent="0.15"/>
  <cols>
    <col min="1" max="1" width="6.625" style="1" bestFit="1" customWidth="1"/>
    <col min="2" max="2" width="12.125" style="1" bestFit="1" customWidth="1"/>
    <col min="3" max="3" width="6.125" style="1" bestFit="1" customWidth="1"/>
    <col min="4" max="4" width="9" style="1"/>
    <col min="5" max="5" width="9.5" style="1" bestFit="1" customWidth="1"/>
    <col min="6" max="6" width="6.125" style="1" bestFit="1" customWidth="1"/>
    <col min="7" max="7" width="9" style="1"/>
    <col min="8" max="8" width="9.5" style="1" bestFit="1" customWidth="1"/>
    <col min="9" max="9" width="6.125" style="1" bestFit="1" customWidth="1"/>
    <col min="10" max="10" width="9" style="1"/>
    <col min="11" max="11" width="16.5" style="1" bestFit="1" customWidth="1"/>
    <col min="12" max="13" width="9.5" style="1" bestFit="1" customWidth="1"/>
    <col min="14" max="14" width="11.25" style="1" bestFit="1" customWidth="1"/>
    <col min="15" max="16384" width="9" style="1"/>
  </cols>
  <sheetData>
    <row r="1" spans="1:12" ht="30" x14ac:dyDescent="0.15">
      <c r="A1" s="4" t="s">
        <v>3</v>
      </c>
      <c r="B1" s="4" t="s">
        <v>2</v>
      </c>
      <c r="C1" s="1" t="s">
        <v>1</v>
      </c>
      <c r="E1" s="4" t="s">
        <v>4</v>
      </c>
      <c r="F1" s="1" t="s">
        <v>1</v>
      </c>
      <c r="H1" s="4" t="s">
        <v>5</v>
      </c>
      <c r="I1" s="1" t="s">
        <v>1</v>
      </c>
    </row>
    <row r="2" spans="1:12" x14ac:dyDescent="0.15">
      <c r="A2" s="1" t="s">
        <v>0</v>
      </c>
      <c r="B2" s="2">
        <v>43831</v>
      </c>
      <c r="C2" s="3">
        <v>8.5000000000000006E-2</v>
      </c>
      <c r="E2" s="2">
        <v>43831</v>
      </c>
      <c r="F2" s="3">
        <v>1.4999999999999999E-2</v>
      </c>
      <c r="G2" s="3"/>
      <c r="H2" s="2">
        <v>43831</v>
      </c>
      <c r="I2" s="3">
        <v>0.08</v>
      </c>
      <c r="K2" s="4" t="s">
        <v>6</v>
      </c>
      <c r="L2" s="2">
        <v>43070</v>
      </c>
    </row>
    <row r="3" spans="1:12" x14ac:dyDescent="0.15">
      <c r="A3" s="1" t="s">
        <v>0</v>
      </c>
      <c r="B3" s="2">
        <v>43800</v>
      </c>
      <c r="C3" s="3">
        <v>0.08</v>
      </c>
      <c r="E3" s="2">
        <v>43800</v>
      </c>
      <c r="F3" s="3">
        <v>1.7500000000000002E-2</v>
      </c>
      <c r="G3" s="3"/>
      <c r="H3" s="2">
        <v>43800</v>
      </c>
      <c r="I3" s="3">
        <v>0.08</v>
      </c>
      <c r="K3" s="4" t="s">
        <v>8</v>
      </c>
      <c r="L3" s="2">
        <v>43215</v>
      </c>
    </row>
    <row r="4" spans="1:12" x14ac:dyDescent="0.15">
      <c r="A4" s="1" t="s">
        <v>0</v>
      </c>
      <c r="B4" s="2">
        <v>43770</v>
      </c>
      <c r="C4" s="3">
        <v>7.4999999999999997E-2</v>
      </c>
      <c r="E4" s="2">
        <v>43770</v>
      </c>
      <c r="F4" s="3">
        <v>0.02</v>
      </c>
      <c r="G4" s="3"/>
      <c r="H4" s="2">
        <v>43770</v>
      </c>
      <c r="I4" s="3">
        <v>0.08</v>
      </c>
      <c r="K4" s="1" t="s">
        <v>7</v>
      </c>
      <c r="L4" s="5">
        <v>1000</v>
      </c>
    </row>
    <row r="5" spans="1:12" x14ac:dyDescent="0.15">
      <c r="A5" s="1" t="s">
        <v>0</v>
      </c>
      <c r="B5" s="2">
        <v>43739</v>
      </c>
      <c r="C5" s="3">
        <v>7.0000000000000007E-2</v>
      </c>
      <c r="E5" s="2">
        <v>43739</v>
      </c>
      <c r="F5" s="3">
        <v>2.2499999999999999E-2</v>
      </c>
      <c r="G5" s="3"/>
      <c r="H5" s="2">
        <v>43739</v>
      </c>
      <c r="I5" s="3">
        <v>0.08</v>
      </c>
    </row>
    <row r="6" spans="1:12" x14ac:dyDescent="0.15">
      <c r="A6" s="1" t="s">
        <v>0</v>
      </c>
      <c r="B6" s="2">
        <v>43709</v>
      </c>
      <c r="C6" s="3">
        <v>6.5000000000000002E-2</v>
      </c>
      <c r="E6" s="2">
        <v>43709</v>
      </c>
      <c r="F6" s="3">
        <v>2.5000000000000001E-2</v>
      </c>
      <c r="G6" s="3"/>
      <c r="H6" s="2">
        <v>43709</v>
      </c>
      <c r="I6" s="3">
        <v>0.08</v>
      </c>
    </row>
    <row r="7" spans="1:12" x14ac:dyDescent="0.15">
      <c r="A7" s="1" t="s">
        <v>0</v>
      </c>
      <c r="B7" s="2">
        <v>43678</v>
      </c>
      <c r="C7" s="3">
        <v>0.06</v>
      </c>
      <c r="E7" s="2">
        <v>43678</v>
      </c>
      <c r="F7" s="3">
        <v>2.75E-2</v>
      </c>
      <c r="G7" s="3"/>
      <c r="H7" s="2">
        <v>43678</v>
      </c>
      <c r="I7" s="3">
        <v>0.08</v>
      </c>
    </row>
    <row r="8" spans="1:12" x14ac:dyDescent="0.15">
      <c r="A8" s="1" t="s">
        <v>0</v>
      </c>
      <c r="B8" s="2">
        <v>43647</v>
      </c>
      <c r="C8" s="3">
        <v>5.5E-2</v>
      </c>
      <c r="E8" s="2">
        <v>43647</v>
      </c>
      <c r="F8" s="3">
        <v>0.03</v>
      </c>
      <c r="G8" s="3"/>
      <c r="H8" s="2">
        <v>43647</v>
      </c>
      <c r="I8" s="3">
        <v>0.08</v>
      </c>
    </row>
    <row r="9" spans="1:12" x14ac:dyDescent="0.15">
      <c r="A9" s="1" t="s">
        <v>0</v>
      </c>
      <c r="B9" s="2">
        <v>43617</v>
      </c>
      <c r="C9" s="3">
        <v>0.05</v>
      </c>
      <c r="E9" s="2">
        <v>43617</v>
      </c>
      <c r="F9" s="3">
        <v>3.2500000000000001E-2</v>
      </c>
      <c r="G9" s="3"/>
      <c r="H9" s="2">
        <v>43617</v>
      </c>
      <c r="I9" s="3">
        <v>0.08</v>
      </c>
    </row>
    <row r="10" spans="1:12" x14ac:dyDescent="0.15">
      <c r="A10" s="1" t="s">
        <v>0</v>
      </c>
      <c r="B10" s="2">
        <v>43586</v>
      </c>
      <c r="C10" s="3">
        <v>4.4999999999999998E-2</v>
      </c>
      <c r="E10" s="2">
        <v>43586</v>
      </c>
      <c r="F10" s="3">
        <v>3.5000000000000003E-2</v>
      </c>
      <c r="G10" s="3"/>
      <c r="H10" s="2">
        <v>43586</v>
      </c>
      <c r="I10" s="3">
        <v>0.08</v>
      </c>
    </row>
    <row r="11" spans="1:12" x14ac:dyDescent="0.15">
      <c r="A11" s="1" t="s">
        <v>0</v>
      </c>
      <c r="B11" s="2">
        <v>43556</v>
      </c>
      <c r="C11" s="3">
        <v>0.04</v>
      </c>
      <c r="E11" s="2">
        <v>43556</v>
      </c>
      <c r="F11" s="3">
        <v>3.7499999999999999E-2</v>
      </c>
      <c r="G11" s="3"/>
      <c r="H11" s="2">
        <v>43556</v>
      </c>
      <c r="I11" s="3">
        <v>0.08</v>
      </c>
    </row>
    <row r="12" spans="1:12" x14ac:dyDescent="0.15">
      <c r="A12" s="1" t="s">
        <v>0</v>
      </c>
      <c r="B12" s="2">
        <v>43525</v>
      </c>
      <c r="C12" s="3">
        <v>3.5000000000000003E-2</v>
      </c>
      <c r="E12" s="2">
        <v>43525</v>
      </c>
      <c r="F12" s="3">
        <v>3.5000000000000003E-2</v>
      </c>
      <c r="G12" s="3"/>
      <c r="H12" s="2">
        <v>43525</v>
      </c>
      <c r="I12" s="3">
        <v>0.08</v>
      </c>
    </row>
    <row r="13" spans="1:12" x14ac:dyDescent="0.15">
      <c r="A13" s="1" t="s">
        <v>0</v>
      </c>
      <c r="B13" s="2">
        <v>43497</v>
      </c>
      <c r="C13" s="3">
        <v>0.03</v>
      </c>
      <c r="E13" s="2">
        <v>43497</v>
      </c>
      <c r="F13" s="3">
        <v>3.2500000000000001E-2</v>
      </c>
      <c r="G13" s="3"/>
      <c r="H13" s="2">
        <v>43497</v>
      </c>
      <c r="I13" s="3">
        <v>0.08</v>
      </c>
    </row>
    <row r="14" spans="1:12" x14ac:dyDescent="0.15">
      <c r="A14" s="1" t="s">
        <v>0</v>
      </c>
      <c r="B14" s="2">
        <v>43466</v>
      </c>
      <c r="C14" s="3">
        <v>2.4999999999999901E-2</v>
      </c>
      <c r="E14" s="2">
        <v>43466</v>
      </c>
      <c r="F14" s="3">
        <v>0.03</v>
      </c>
      <c r="G14" s="3"/>
      <c r="H14" s="2">
        <v>43466</v>
      </c>
      <c r="I14" s="3">
        <v>0.08</v>
      </c>
    </row>
    <row r="15" spans="1:12" x14ac:dyDescent="0.15">
      <c r="A15" s="1" t="s">
        <v>0</v>
      </c>
      <c r="B15" s="2">
        <v>43435</v>
      </c>
      <c r="C15" s="3">
        <v>1.99999999999999E-2</v>
      </c>
      <c r="E15" s="2">
        <v>43435</v>
      </c>
      <c r="F15" s="3">
        <v>2.75E-2</v>
      </c>
      <c r="G15" s="3"/>
      <c r="H15" s="2">
        <v>43435</v>
      </c>
      <c r="I15" s="3">
        <v>0.08</v>
      </c>
    </row>
    <row r="16" spans="1:12" x14ac:dyDescent="0.15">
      <c r="A16" s="1" t="s">
        <v>0</v>
      </c>
      <c r="B16" s="2">
        <v>43405</v>
      </c>
      <c r="C16" s="3">
        <v>1.4999999999999901E-2</v>
      </c>
      <c r="E16" s="2">
        <v>43405</v>
      </c>
      <c r="F16" s="3">
        <v>2.5000000000000001E-2</v>
      </c>
      <c r="G16" s="3"/>
      <c r="H16" s="2">
        <v>43405</v>
      </c>
      <c r="I16" s="3">
        <v>0.08</v>
      </c>
    </row>
    <row r="17" spans="1:9" x14ac:dyDescent="0.15">
      <c r="A17" s="1" t="s">
        <v>0</v>
      </c>
      <c r="B17" s="2">
        <v>43374</v>
      </c>
      <c r="C17" s="3">
        <v>9.99999999999991E-3</v>
      </c>
      <c r="E17" s="2">
        <v>43374</v>
      </c>
      <c r="F17" s="3">
        <v>2.2499999999999999E-2</v>
      </c>
      <c r="G17" s="3"/>
      <c r="H17" s="2">
        <v>43374</v>
      </c>
      <c r="I17" s="3">
        <v>0.08</v>
      </c>
    </row>
    <row r="18" spans="1:9" x14ac:dyDescent="0.15">
      <c r="A18" s="1" t="s">
        <v>0</v>
      </c>
      <c r="B18" s="2">
        <v>43344</v>
      </c>
      <c r="C18" s="3">
        <v>8.5000000000000006E-2</v>
      </c>
      <c r="E18" s="2">
        <v>43344</v>
      </c>
      <c r="F18" s="3">
        <v>0.02</v>
      </c>
      <c r="G18" s="3"/>
      <c r="H18" s="2">
        <v>43344</v>
      </c>
      <c r="I18" s="3">
        <v>0.08</v>
      </c>
    </row>
    <row r="19" spans="1:9" x14ac:dyDescent="0.15">
      <c r="A19" s="1" t="s">
        <v>0</v>
      </c>
      <c r="B19" s="2">
        <v>43313</v>
      </c>
      <c r="C19" s="3">
        <v>0.08</v>
      </c>
      <c r="E19" s="2">
        <v>43313</v>
      </c>
      <c r="F19" s="3">
        <v>1.7500000000000002E-2</v>
      </c>
      <c r="G19" s="3"/>
      <c r="H19" s="2">
        <v>43313</v>
      </c>
      <c r="I19" s="3">
        <v>0.08</v>
      </c>
    </row>
    <row r="20" spans="1:9" x14ac:dyDescent="0.15">
      <c r="A20" s="1" t="s">
        <v>0</v>
      </c>
      <c r="B20" s="2">
        <v>43282</v>
      </c>
      <c r="C20" s="3">
        <v>7.4999999999999997E-2</v>
      </c>
      <c r="E20" s="2">
        <v>43282</v>
      </c>
      <c r="F20" s="3">
        <v>1.4999999999999999E-2</v>
      </c>
      <c r="G20" s="3"/>
      <c r="H20" s="2">
        <v>43282</v>
      </c>
      <c r="I20" s="3">
        <v>0.08</v>
      </c>
    </row>
    <row r="21" spans="1:9" x14ac:dyDescent="0.15">
      <c r="A21" s="1" t="s">
        <v>0</v>
      </c>
      <c r="B21" s="2">
        <v>43252</v>
      </c>
      <c r="C21" s="3">
        <v>7.0000000000000007E-2</v>
      </c>
      <c r="E21" s="2">
        <v>43252</v>
      </c>
      <c r="F21" s="3">
        <v>3.5000000000000003E-2</v>
      </c>
      <c r="G21" s="3"/>
      <c r="H21" s="2">
        <v>43252</v>
      </c>
      <c r="I21" s="3">
        <v>0.08</v>
      </c>
    </row>
    <row r="22" spans="1:9" x14ac:dyDescent="0.15">
      <c r="A22" s="1" t="s">
        <v>0</v>
      </c>
      <c r="B22" s="2">
        <v>43221</v>
      </c>
      <c r="C22" s="3">
        <v>6.5000000000000002E-2</v>
      </c>
      <c r="E22" s="2">
        <v>43221</v>
      </c>
      <c r="F22" s="3">
        <v>3.2500000000000001E-2</v>
      </c>
      <c r="G22" s="3"/>
      <c r="H22" s="2">
        <v>43221</v>
      </c>
      <c r="I22" s="3">
        <v>0.08</v>
      </c>
    </row>
    <row r="23" spans="1:9" x14ac:dyDescent="0.15">
      <c r="A23" s="1" t="s">
        <v>0</v>
      </c>
      <c r="B23" s="2">
        <v>43191</v>
      </c>
      <c r="C23" s="3">
        <v>0.06</v>
      </c>
      <c r="E23" s="2">
        <v>43191</v>
      </c>
      <c r="F23" s="3">
        <v>0.03</v>
      </c>
      <c r="G23" s="3"/>
      <c r="H23" s="2">
        <v>43191</v>
      </c>
      <c r="I23" s="3">
        <v>0.08</v>
      </c>
    </row>
    <row r="24" spans="1:9" x14ac:dyDescent="0.15">
      <c r="A24" s="1" t="s">
        <v>0</v>
      </c>
      <c r="B24" s="2">
        <v>43160</v>
      </c>
      <c r="C24" s="3">
        <v>5.5E-2</v>
      </c>
      <c r="E24" s="2">
        <v>43160</v>
      </c>
      <c r="F24" s="3">
        <v>2.75E-2</v>
      </c>
      <c r="G24" s="3"/>
      <c r="H24" s="2">
        <v>43160</v>
      </c>
      <c r="I24" s="3">
        <v>0.08</v>
      </c>
    </row>
    <row r="25" spans="1:9" x14ac:dyDescent="0.15">
      <c r="A25" s="1" t="s">
        <v>0</v>
      </c>
      <c r="B25" s="2">
        <v>43132</v>
      </c>
      <c r="C25" s="3">
        <v>0.05</v>
      </c>
      <c r="E25" s="2">
        <v>43132</v>
      </c>
      <c r="F25" s="3">
        <v>2.5000000000000001E-2</v>
      </c>
      <c r="G25" s="3"/>
      <c r="H25" s="2">
        <v>43132</v>
      </c>
      <c r="I25" s="3">
        <v>0.08</v>
      </c>
    </row>
    <row r="26" spans="1:9" x14ac:dyDescent="0.15">
      <c r="A26" s="1" t="s">
        <v>0</v>
      </c>
      <c r="B26" s="2">
        <v>43101</v>
      </c>
      <c r="C26" s="3">
        <v>4.4999999999999998E-2</v>
      </c>
      <c r="E26" s="2">
        <v>43101</v>
      </c>
      <c r="F26" s="3">
        <v>2.2499999999999999E-2</v>
      </c>
      <c r="G26" s="3"/>
      <c r="H26" s="2">
        <v>43101</v>
      </c>
      <c r="I26" s="3">
        <v>0.08</v>
      </c>
    </row>
    <row r="27" spans="1:9" x14ac:dyDescent="0.15">
      <c r="A27" s="1" t="s">
        <v>0</v>
      </c>
      <c r="B27" s="2">
        <v>43070</v>
      </c>
      <c r="C27" s="3">
        <v>0.05</v>
      </c>
      <c r="E27" s="2">
        <v>43070</v>
      </c>
      <c r="F27" s="3">
        <v>0.02</v>
      </c>
      <c r="G27" s="3"/>
      <c r="H27" s="2">
        <v>43070</v>
      </c>
      <c r="I27" s="3">
        <v>0.08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K8" sqref="K8"/>
    </sheetView>
  </sheetViews>
  <sheetFormatPr defaultColWidth="16.25" defaultRowHeight="15" x14ac:dyDescent="0.15"/>
  <cols>
    <col min="1" max="1" width="16.5" style="1" bestFit="1" customWidth="1"/>
    <col min="2" max="2" width="12.125" style="1" bestFit="1" customWidth="1"/>
    <col min="3" max="3" width="6.125" style="1" bestFit="1" customWidth="1"/>
    <col min="4" max="4" width="7.25" style="1" bestFit="1" customWidth="1"/>
    <col min="5" max="5" width="12.25" style="1" bestFit="1" customWidth="1"/>
    <col min="6" max="6" width="9.5" style="1" bestFit="1" customWidth="1"/>
    <col min="7" max="7" width="9.75" style="1" bestFit="1" customWidth="1"/>
    <col min="8" max="8" width="6.125" style="1" bestFit="1" customWidth="1"/>
    <col min="9" max="16384" width="16.25" style="1"/>
  </cols>
  <sheetData>
    <row r="1" spans="1:8" x14ac:dyDescent="0.15">
      <c r="A1" s="4" t="s">
        <v>6</v>
      </c>
      <c r="B1" s="2">
        <v>43071</v>
      </c>
    </row>
    <row r="2" spans="1:8" x14ac:dyDescent="0.15">
      <c r="A2" s="4" t="s">
        <v>8</v>
      </c>
      <c r="B2" s="2">
        <v>43215</v>
      </c>
    </row>
    <row r="3" spans="1:8" x14ac:dyDescent="0.15">
      <c r="A3" s="1" t="s">
        <v>7</v>
      </c>
      <c r="B3" s="5">
        <v>1000</v>
      </c>
    </row>
    <row r="9" spans="1:8" ht="30" x14ac:dyDescent="0.15">
      <c r="A9" s="4" t="s">
        <v>3</v>
      </c>
      <c r="B9" s="4" t="s">
        <v>2</v>
      </c>
      <c r="C9" s="1" t="s">
        <v>1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</row>
    <row r="10" spans="1:8" x14ac:dyDescent="0.15">
      <c r="A10" s="1" t="s">
        <v>0</v>
      </c>
      <c r="B10" s="2">
        <v>43556</v>
      </c>
      <c r="C10" s="3">
        <v>0.04</v>
      </c>
      <c r="D10" s="3">
        <f>INDEX($B$10:$C$26,MATCH($B$1,$B$10:$B$26,-1)+1,2)</f>
        <v>0.05</v>
      </c>
      <c r="E10" s="3">
        <f>INDEX('Rates Calculation'!$E$2:$F$27,MATCH(B10,'Rates Calculation'!$E$2:$E$27,-1),2)</f>
        <v>3.7499999999999999E-2</v>
      </c>
      <c r="F10" s="3">
        <f>INDEX('Rates Calculation'!$H$2:$I$27,MATCH(B10,'Rates Calculation'!$E$2:$E$27,-1),2)</f>
        <v>0.08</v>
      </c>
      <c r="G10" s="3">
        <f>D10+E10</f>
        <v>8.7499999999999994E-2</v>
      </c>
      <c r="H10" s="3">
        <f>MIN(F10,G10)</f>
        <v>0.08</v>
      </c>
    </row>
    <row r="11" spans="1:8" x14ac:dyDescent="0.15">
      <c r="A11" s="1" t="s">
        <v>0</v>
      </c>
      <c r="B11" s="2">
        <v>43525</v>
      </c>
      <c r="C11" s="3">
        <v>3.5000000000000003E-2</v>
      </c>
      <c r="D11" s="3">
        <f t="shared" ref="D11:D26" si="0">INDEX($B$10:$C$26,MATCH($B$1,$B$10:$B$26,-1)+1,2)</f>
        <v>0.05</v>
      </c>
      <c r="E11" s="3">
        <f>INDEX('Rates Calculation'!$E$2:$F$27,MATCH(B11,'Rates Calculation'!$E$2:$E$27,-1),2)</f>
        <v>3.5000000000000003E-2</v>
      </c>
      <c r="F11" s="3">
        <f>INDEX('Rates Calculation'!$H$2:$I$27,MATCH(B11,'Rates Calculation'!$E$2:$E$27,-1),2)</f>
        <v>0.08</v>
      </c>
      <c r="G11" s="3">
        <f t="shared" ref="G11:G26" si="1">D11+E11</f>
        <v>8.5000000000000006E-2</v>
      </c>
      <c r="H11" s="3">
        <f t="shared" ref="H11:H26" si="2">MIN(F11,G11)</f>
        <v>0.08</v>
      </c>
    </row>
    <row r="12" spans="1:8" x14ac:dyDescent="0.15">
      <c r="A12" s="1" t="s">
        <v>0</v>
      </c>
      <c r="B12" s="2">
        <v>43497</v>
      </c>
      <c r="C12" s="3">
        <v>0.03</v>
      </c>
      <c r="D12" s="3">
        <f t="shared" si="0"/>
        <v>0.05</v>
      </c>
      <c r="E12" s="3">
        <f>INDEX('Rates Calculation'!$E$2:$F$27,MATCH(B12,'Rates Calculation'!$E$2:$E$27,-1),2)</f>
        <v>3.2500000000000001E-2</v>
      </c>
      <c r="F12" s="3">
        <f>INDEX('Rates Calculation'!$H$2:$I$27,MATCH(B12,'Rates Calculation'!$E$2:$E$27,-1),2)</f>
        <v>0.08</v>
      </c>
      <c r="G12" s="3">
        <f t="shared" si="1"/>
        <v>8.2500000000000004E-2</v>
      </c>
      <c r="H12" s="3">
        <f t="shared" si="2"/>
        <v>0.08</v>
      </c>
    </row>
    <row r="13" spans="1:8" x14ac:dyDescent="0.15">
      <c r="A13" s="1" t="s">
        <v>0</v>
      </c>
      <c r="B13" s="2">
        <v>43466</v>
      </c>
      <c r="C13" s="3">
        <v>2.4999999999999901E-2</v>
      </c>
      <c r="D13" s="3">
        <f t="shared" si="0"/>
        <v>0.05</v>
      </c>
      <c r="E13" s="3">
        <f>INDEX('Rates Calculation'!$E$2:$F$27,MATCH(B13,'Rates Calculation'!$E$2:$E$27,-1),2)</f>
        <v>0.03</v>
      </c>
      <c r="F13" s="3">
        <f>INDEX('Rates Calculation'!$H$2:$I$27,MATCH(B13,'Rates Calculation'!$E$2:$E$27,-1),2)</f>
        <v>0.08</v>
      </c>
      <c r="G13" s="3">
        <f t="shared" si="1"/>
        <v>0.08</v>
      </c>
      <c r="H13" s="3">
        <f t="shared" si="2"/>
        <v>0.08</v>
      </c>
    </row>
    <row r="14" spans="1:8" x14ac:dyDescent="0.15">
      <c r="A14" s="1" t="s">
        <v>0</v>
      </c>
      <c r="B14" s="2">
        <v>43435</v>
      </c>
      <c r="C14" s="3">
        <v>1.99999999999999E-2</v>
      </c>
      <c r="D14" s="3">
        <f t="shared" si="0"/>
        <v>0.05</v>
      </c>
      <c r="E14" s="3">
        <f>INDEX('Rates Calculation'!$E$2:$F$27,MATCH(B14,'Rates Calculation'!$E$2:$E$27,-1),2)</f>
        <v>2.75E-2</v>
      </c>
      <c r="F14" s="3">
        <f>INDEX('Rates Calculation'!$H$2:$I$27,MATCH(B14,'Rates Calculation'!$E$2:$E$27,-1),2)</f>
        <v>0.08</v>
      </c>
      <c r="G14" s="3">
        <f t="shared" si="1"/>
        <v>7.7499999999999999E-2</v>
      </c>
      <c r="H14" s="3">
        <f t="shared" si="2"/>
        <v>7.7499999999999999E-2</v>
      </c>
    </row>
    <row r="15" spans="1:8" x14ac:dyDescent="0.15">
      <c r="A15" s="1" t="s">
        <v>0</v>
      </c>
      <c r="B15" s="2">
        <v>43405</v>
      </c>
      <c r="C15" s="3">
        <v>1.4999999999999901E-2</v>
      </c>
      <c r="D15" s="3">
        <f t="shared" si="0"/>
        <v>0.05</v>
      </c>
      <c r="E15" s="3">
        <f>INDEX('Rates Calculation'!$E$2:$F$27,MATCH(B15,'Rates Calculation'!$E$2:$E$27,-1),2)</f>
        <v>2.5000000000000001E-2</v>
      </c>
      <c r="F15" s="3">
        <f>INDEX('Rates Calculation'!$H$2:$I$27,MATCH(B15,'Rates Calculation'!$E$2:$E$27,-1),2)</f>
        <v>0.08</v>
      </c>
      <c r="G15" s="3">
        <f t="shared" si="1"/>
        <v>7.5000000000000011E-2</v>
      </c>
      <c r="H15" s="3">
        <f t="shared" si="2"/>
        <v>7.5000000000000011E-2</v>
      </c>
    </row>
    <row r="16" spans="1:8" x14ac:dyDescent="0.15">
      <c r="A16" s="1" t="s">
        <v>0</v>
      </c>
      <c r="B16" s="2">
        <v>43374</v>
      </c>
      <c r="C16" s="3">
        <v>9.99999999999991E-3</v>
      </c>
      <c r="D16" s="3">
        <f t="shared" si="0"/>
        <v>0.05</v>
      </c>
      <c r="E16" s="3">
        <f>INDEX('Rates Calculation'!$E$2:$F$27,MATCH(B16,'Rates Calculation'!$E$2:$E$27,-1),2)</f>
        <v>2.2499999999999999E-2</v>
      </c>
      <c r="F16" s="3">
        <f>INDEX('Rates Calculation'!$H$2:$I$27,MATCH(B16,'Rates Calculation'!$E$2:$E$27,-1),2)</f>
        <v>0.08</v>
      </c>
      <c r="G16" s="3">
        <f t="shared" si="1"/>
        <v>7.2500000000000009E-2</v>
      </c>
      <c r="H16" s="3">
        <f t="shared" si="2"/>
        <v>7.2500000000000009E-2</v>
      </c>
    </row>
    <row r="17" spans="1:8" x14ac:dyDescent="0.15">
      <c r="A17" s="1" t="s">
        <v>0</v>
      </c>
      <c r="B17" s="2">
        <v>43344</v>
      </c>
      <c r="C17" s="3">
        <v>8.5000000000000006E-2</v>
      </c>
      <c r="D17" s="3">
        <f t="shared" si="0"/>
        <v>0.05</v>
      </c>
      <c r="E17" s="3">
        <f>INDEX('Rates Calculation'!$E$2:$F$27,MATCH(B17,'Rates Calculation'!$E$2:$E$27,-1),2)</f>
        <v>0.02</v>
      </c>
      <c r="F17" s="3">
        <f>INDEX('Rates Calculation'!$H$2:$I$27,MATCH(B17,'Rates Calculation'!$E$2:$E$27,-1),2)</f>
        <v>0.08</v>
      </c>
      <c r="G17" s="3">
        <f t="shared" si="1"/>
        <v>7.0000000000000007E-2</v>
      </c>
      <c r="H17" s="3">
        <f t="shared" si="2"/>
        <v>7.0000000000000007E-2</v>
      </c>
    </row>
    <row r="18" spans="1:8" x14ac:dyDescent="0.15">
      <c r="A18" s="1" t="s">
        <v>0</v>
      </c>
      <c r="B18" s="2">
        <v>43313</v>
      </c>
      <c r="C18" s="3">
        <v>0.08</v>
      </c>
      <c r="D18" s="3">
        <f t="shared" si="0"/>
        <v>0.05</v>
      </c>
      <c r="E18" s="3">
        <f>INDEX('Rates Calculation'!$E$2:$F$27,MATCH(B18,'Rates Calculation'!$E$2:$E$27,-1),2)</f>
        <v>1.7500000000000002E-2</v>
      </c>
      <c r="F18" s="3">
        <f>INDEX('Rates Calculation'!$H$2:$I$27,MATCH(B18,'Rates Calculation'!$E$2:$E$27,-1),2)</f>
        <v>0.08</v>
      </c>
      <c r="G18" s="3">
        <f t="shared" si="1"/>
        <v>6.7500000000000004E-2</v>
      </c>
      <c r="H18" s="3">
        <f t="shared" si="2"/>
        <v>6.7500000000000004E-2</v>
      </c>
    </row>
    <row r="19" spans="1:8" x14ac:dyDescent="0.15">
      <c r="A19" s="1" t="s">
        <v>0</v>
      </c>
      <c r="B19" s="2">
        <v>43282</v>
      </c>
      <c r="C19" s="3">
        <v>7.4999999999999997E-2</v>
      </c>
      <c r="D19" s="3">
        <f t="shared" si="0"/>
        <v>0.05</v>
      </c>
      <c r="E19" s="3">
        <f>INDEX('Rates Calculation'!$E$2:$F$27,MATCH(B19,'Rates Calculation'!$E$2:$E$27,-1),2)</f>
        <v>1.4999999999999999E-2</v>
      </c>
      <c r="F19" s="3">
        <f>INDEX('Rates Calculation'!$H$2:$I$27,MATCH(B19,'Rates Calculation'!$E$2:$E$27,-1),2)</f>
        <v>0.08</v>
      </c>
      <c r="G19" s="3">
        <f t="shared" si="1"/>
        <v>6.5000000000000002E-2</v>
      </c>
      <c r="H19" s="3">
        <f t="shared" si="2"/>
        <v>6.5000000000000002E-2</v>
      </c>
    </row>
    <row r="20" spans="1:8" x14ac:dyDescent="0.15">
      <c r="A20" s="1" t="s">
        <v>0</v>
      </c>
      <c r="B20" s="2">
        <v>43252</v>
      </c>
      <c r="C20" s="3">
        <v>7.0000000000000007E-2</v>
      </c>
      <c r="D20" s="3">
        <f t="shared" si="0"/>
        <v>0.05</v>
      </c>
      <c r="E20" s="3">
        <f>INDEX('Rates Calculation'!$E$2:$F$27,MATCH(B20,'Rates Calculation'!$E$2:$E$27,-1),2)</f>
        <v>3.5000000000000003E-2</v>
      </c>
      <c r="F20" s="3">
        <f>INDEX('Rates Calculation'!$H$2:$I$27,MATCH(B20,'Rates Calculation'!$E$2:$E$27,-1),2)</f>
        <v>0.08</v>
      </c>
      <c r="G20" s="3">
        <f t="shared" si="1"/>
        <v>8.5000000000000006E-2</v>
      </c>
      <c r="H20" s="3">
        <f t="shared" si="2"/>
        <v>0.08</v>
      </c>
    </row>
    <row r="21" spans="1:8" x14ac:dyDescent="0.15">
      <c r="A21" s="1" t="s">
        <v>0</v>
      </c>
      <c r="B21" s="2">
        <v>43221</v>
      </c>
      <c r="C21" s="3">
        <v>6.5000000000000002E-2</v>
      </c>
      <c r="D21" s="3">
        <f t="shared" si="0"/>
        <v>0.05</v>
      </c>
      <c r="E21" s="3">
        <f>INDEX('Rates Calculation'!$E$2:$F$27,MATCH(B21,'Rates Calculation'!$E$2:$E$27,-1),2)</f>
        <v>3.2500000000000001E-2</v>
      </c>
      <c r="F21" s="3">
        <f>INDEX('Rates Calculation'!$H$2:$I$27,MATCH(B21,'Rates Calculation'!$E$2:$E$27,-1),2)</f>
        <v>0.08</v>
      </c>
      <c r="G21" s="3">
        <f t="shared" si="1"/>
        <v>8.2500000000000004E-2</v>
      </c>
      <c r="H21" s="3">
        <f t="shared" si="2"/>
        <v>0.08</v>
      </c>
    </row>
    <row r="22" spans="1:8" x14ac:dyDescent="0.15">
      <c r="A22" s="1" t="s">
        <v>0</v>
      </c>
      <c r="B22" s="2">
        <v>43191</v>
      </c>
      <c r="C22" s="3">
        <v>0.06</v>
      </c>
      <c r="D22" s="3">
        <f t="shared" si="0"/>
        <v>0.05</v>
      </c>
      <c r="E22" s="3">
        <f>INDEX('Rates Calculation'!$E$2:$F$27,MATCH(B22,'Rates Calculation'!$E$2:$E$27,-1),2)</f>
        <v>0.03</v>
      </c>
      <c r="F22" s="3">
        <f>INDEX('Rates Calculation'!$H$2:$I$27,MATCH(B22,'Rates Calculation'!$E$2:$E$27,-1),2)</f>
        <v>0.08</v>
      </c>
      <c r="G22" s="3">
        <f t="shared" si="1"/>
        <v>0.08</v>
      </c>
      <c r="H22" s="3">
        <f t="shared" si="2"/>
        <v>0.08</v>
      </c>
    </row>
    <row r="23" spans="1:8" x14ac:dyDescent="0.15">
      <c r="A23" s="1" t="s">
        <v>0</v>
      </c>
      <c r="B23" s="2">
        <v>43160</v>
      </c>
      <c r="C23" s="3">
        <v>5.5E-2</v>
      </c>
      <c r="D23" s="3">
        <f t="shared" si="0"/>
        <v>0.05</v>
      </c>
      <c r="E23" s="3">
        <f>INDEX('Rates Calculation'!$E$2:$F$27,MATCH(B23,'Rates Calculation'!$E$2:$E$27,-1),2)</f>
        <v>2.75E-2</v>
      </c>
      <c r="F23" s="3">
        <f>INDEX('Rates Calculation'!$H$2:$I$27,MATCH(B23,'Rates Calculation'!$E$2:$E$27,-1),2)</f>
        <v>0.08</v>
      </c>
      <c r="G23" s="3">
        <f t="shared" si="1"/>
        <v>7.7499999999999999E-2</v>
      </c>
      <c r="H23" s="3">
        <f t="shared" si="2"/>
        <v>7.7499999999999999E-2</v>
      </c>
    </row>
    <row r="24" spans="1:8" x14ac:dyDescent="0.15">
      <c r="A24" s="1" t="s">
        <v>0</v>
      </c>
      <c r="B24" s="2">
        <v>43132</v>
      </c>
      <c r="C24" s="3">
        <v>0.05</v>
      </c>
      <c r="D24" s="3">
        <f t="shared" si="0"/>
        <v>0.05</v>
      </c>
      <c r="E24" s="3">
        <f>INDEX('Rates Calculation'!$E$2:$F$27,MATCH(B24,'Rates Calculation'!$E$2:$E$27,-1),2)</f>
        <v>2.5000000000000001E-2</v>
      </c>
      <c r="F24" s="3">
        <f>INDEX('Rates Calculation'!$H$2:$I$27,MATCH(B24,'Rates Calculation'!$E$2:$E$27,-1),2)</f>
        <v>0.08</v>
      </c>
      <c r="G24" s="3">
        <f t="shared" si="1"/>
        <v>7.5000000000000011E-2</v>
      </c>
      <c r="H24" s="3">
        <f t="shared" si="2"/>
        <v>7.5000000000000011E-2</v>
      </c>
    </row>
    <row r="25" spans="1:8" x14ac:dyDescent="0.15">
      <c r="A25" s="1" t="s">
        <v>0</v>
      </c>
      <c r="B25" s="2">
        <v>43101</v>
      </c>
      <c r="C25" s="3">
        <v>4.4999999999999998E-2</v>
      </c>
      <c r="D25" s="3">
        <f t="shared" si="0"/>
        <v>0.05</v>
      </c>
      <c r="E25" s="3">
        <f>INDEX('Rates Calculation'!$E$2:$F$27,MATCH(B25,'Rates Calculation'!$E$2:$E$27,-1),2)</f>
        <v>2.2499999999999999E-2</v>
      </c>
      <c r="F25" s="3">
        <f>INDEX('Rates Calculation'!$H$2:$I$27,MATCH(B25,'Rates Calculation'!$E$2:$E$27,-1),2)</f>
        <v>0.08</v>
      </c>
      <c r="G25" s="3">
        <f t="shared" si="1"/>
        <v>7.2500000000000009E-2</v>
      </c>
      <c r="H25" s="3">
        <f t="shared" si="2"/>
        <v>7.2500000000000009E-2</v>
      </c>
    </row>
    <row r="26" spans="1:8" x14ac:dyDescent="0.15">
      <c r="A26" s="1" t="s">
        <v>0</v>
      </c>
      <c r="B26" s="2">
        <v>43070</v>
      </c>
      <c r="C26" s="3">
        <v>0.05</v>
      </c>
      <c r="D26" s="3">
        <f t="shared" si="0"/>
        <v>0.05</v>
      </c>
      <c r="E26" s="3">
        <f>INDEX('Rates Calculation'!$E$2:$F$27,MATCH(B26,'Rates Calculation'!$E$2:$E$27,-1),2)</f>
        <v>0.02</v>
      </c>
      <c r="F26" s="3">
        <f>INDEX('Rates Calculation'!$H$2:$I$27,MATCH(B26,'Rates Calculation'!$E$2:$E$27,-1),2)</f>
        <v>0.08</v>
      </c>
      <c r="G26" s="3">
        <f t="shared" si="1"/>
        <v>7.0000000000000007E-2</v>
      </c>
      <c r="H26" s="3">
        <f t="shared" si="2"/>
        <v>7.0000000000000007E-2</v>
      </c>
    </row>
    <row r="27" spans="1:8" x14ac:dyDescent="0.15">
      <c r="B27" s="2"/>
    </row>
  </sheetData>
  <sortState ref="A10:D26">
    <sortCondition descending="1" ref="B1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Rates Calculation</vt:lpstr>
      <vt:lpstr>None VUL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2021-04-27T12:20:36Z</dcterms:created>
  <dcterms:modified xsi:type="dcterms:W3CDTF">2021-04-27T12:57:09Z</dcterms:modified>
</cp:coreProperties>
</file>