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York University\Spring2022\Applied Project\Analyze Tool\Booklist Data\F1 Score Compute\"/>
    </mc:Choice>
  </mc:AlternateContent>
  <xr:revisionPtr revIDLastSave="0" documentId="13_ncr:1_{A1D6354F-2D68-4D6A-85E0-C23C62938A62}" xr6:coauthVersionLast="47" xr6:coauthVersionMax="47" xr10:uidLastSave="{00000000-0000-0000-0000-000000000000}"/>
  <bookViews>
    <workbookView xWindow="-110" yWindow="-110" windowWidth="19420" windowHeight="11020" activeTab="3" xr2:uid="{3F77F60D-5E0E-433E-889D-6E4854F8E438}"/>
  </bookViews>
  <sheets>
    <sheet name="Data" sheetId="1" r:id="rId1"/>
    <sheet name="F1 Score for Both" sheetId="3" r:id="rId2"/>
    <sheet name="F1 Score for PM" sheetId="7" r:id="rId3"/>
    <sheet name="F1 Score for SMT" sheetId="8" r:id="rId4"/>
  </sheets>
  <calcPr calcId="181029"/>
  <pivotCaches>
    <pivotCache cacheId="1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4" i="8" l="1"/>
  <c r="G24" i="8"/>
  <c r="K23" i="8"/>
  <c r="K25" i="8" s="1"/>
  <c r="G23" i="8"/>
  <c r="G25" i="8" s="1"/>
  <c r="K16" i="8"/>
  <c r="G16" i="8"/>
  <c r="K15" i="8"/>
  <c r="G15" i="8"/>
  <c r="G17" i="8" s="1"/>
  <c r="K8" i="8"/>
  <c r="G8" i="8"/>
  <c r="K7" i="8"/>
  <c r="G7" i="8"/>
  <c r="G9" i="8" s="1"/>
  <c r="K24" i="7"/>
  <c r="G24" i="7"/>
  <c r="K23" i="7"/>
  <c r="K25" i="7" s="1"/>
  <c r="G23" i="7"/>
  <c r="G25" i="7" s="1"/>
  <c r="K16" i="7"/>
  <c r="G16" i="7"/>
  <c r="K15" i="7"/>
  <c r="K17" i="7" s="1"/>
  <c r="G15" i="7"/>
  <c r="G17" i="7" s="1"/>
  <c r="K8" i="7"/>
  <c r="G8" i="7"/>
  <c r="K7" i="7"/>
  <c r="G7" i="7"/>
  <c r="G9" i="7" s="1"/>
  <c r="G9" i="3"/>
  <c r="G7" i="3"/>
  <c r="G8" i="3"/>
  <c r="G23" i="3"/>
  <c r="K24" i="3"/>
  <c r="K23" i="3"/>
  <c r="K25" i="3" s="1"/>
  <c r="G24" i="3"/>
  <c r="G25" i="3"/>
  <c r="G17" i="3"/>
  <c r="G16" i="3"/>
  <c r="G15" i="3"/>
  <c r="K16" i="3"/>
  <c r="K15" i="3"/>
  <c r="K8" i="3"/>
  <c r="K7" i="3"/>
  <c r="K9" i="3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" i="1"/>
  <c r="K17" i="8" l="1"/>
  <c r="K9" i="8"/>
  <c r="K9" i="7"/>
  <c r="K17" i="3"/>
</calcChain>
</file>

<file path=xl/sharedStrings.xml><?xml version="1.0" encoding="utf-8"?>
<sst xmlns="http://schemas.openxmlformats.org/spreadsheetml/2006/main" count="373" uniqueCount="69">
  <si>
    <t>Title</t>
    <phoneticPr fontId="1" type="noConversion"/>
  </si>
  <si>
    <t>TOC_W</t>
    <phoneticPr fontId="1" type="noConversion"/>
  </si>
  <si>
    <t>TOC_AC</t>
    <phoneticPr fontId="1" type="noConversion"/>
  </si>
  <si>
    <t>Index_W</t>
    <phoneticPr fontId="1" type="noConversion"/>
  </si>
  <si>
    <t>Index_AC</t>
    <phoneticPr fontId="1" type="noConversion"/>
  </si>
  <si>
    <t>Whole Text_W</t>
    <phoneticPr fontId="1" type="noConversion"/>
  </si>
  <si>
    <t>Whole Text_AC</t>
    <phoneticPr fontId="1" type="noConversion"/>
  </si>
  <si>
    <t>Project Management A Systems Approach to Planning, Scheduling, and Controlling</t>
  </si>
  <si>
    <t>Project Management Brilliant</t>
  </si>
  <si>
    <t>Effective Project Management Traditional, Agile, Extreme, Hybrid</t>
  </si>
  <si>
    <t>Getting Things Done The Art of Stress-Free Productivity</t>
  </si>
  <si>
    <t>Harvard Business Review Project Management Handbook How to Launch, Lead, and Sponsor Successful Projects</t>
  </si>
  <si>
    <t>Leading Complex Projects A Data-Driven Approach to Mastering the Human Side of Project Management</t>
  </si>
  <si>
    <t>Project Management Achieving Competitive Advantage</t>
  </si>
  <si>
    <t>Project Management Best Practices Achieving Global Excellence</t>
  </si>
  <si>
    <t>Project Management in Practice</t>
  </si>
  <si>
    <t>A Guide to the Project Management Body of Knowledge</t>
  </si>
  <si>
    <t>Management of Technology  Managing Effectively in Technology-Intensive Organizations</t>
  </si>
  <si>
    <t xml:space="preserve">Management of Technology  Key Success Factors for Innovation and Sustainable Development </t>
  </si>
  <si>
    <t>Strategic management and business policy  globalization, innovation, and sustainability</t>
  </si>
  <si>
    <t>Strategic Management of Professional Service Firms Theory and Practice</t>
  </si>
  <si>
    <t>Strategic Management of Technological Innovation</t>
  </si>
  <si>
    <t>Forecasting and Management of Technology, Second Edition</t>
  </si>
  <si>
    <t>The Strategic Management of Information Systems: Building a Digital Strategy</t>
  </si>
  <si>
    <t>The Management of Technological Innovation Strategy and Practice</t>
  </si>
  <si>
    <t>The Management of Technology and Innovation A Strategic Approach, 2nd Edition</t>
  </si>
  <si>
    <t>Strategic Management in the Innovation Economy Strategic Approaches and Tools for Dynamic Innovation Capabilities</t>
  </si>
  <si>
    <t>Mantrone</t>
  </si>
  <si>
    <t>Shum</t>
  </si>
  <si>
    <t>Marino</t>
  </si>
  <si>
    <t>Gorski</t>
  </si>
  <si>
    <t>Williams</t>
  </si>
  <si>
    <t>Fortino</t>
  </si>
  <si>
    <t>TOC_W (C)</t>
    <phoneticPr fontId="1" type="noConversion"/>
  </si>
  <si>
    <t>Index_W (C)</t>
    <phoneticPr fontId="1" type="noConversion"/>
  </si>
  <si>
    <t>TOC_AC (C)</t>
    <phoneticPr fontId="1" type="noConversion"/>
  </si>
  <si>
    <t>Index_AC (C)</t>
    <phoneticPr fontId="1" type="noConversion"/>
  </si>
  <si>
    <t>Whole Text_W (C)</t>
    <phoneticPr fontId="1" type="noConversion"/>
  </si>
  <si>
    <t>Whole Text_AC (C)</t>
    <phoneticPr fontId="1" type="noConversion"/>
  </si>
  <si>
    <t>No</t>
  </si>
  <si>
    <t>No</t>
    <phoneticPr fontId="1" type="noConversion"/>
  </si>
  <si>
    <t>Yes</t>
  </si>
  <si>
    <t>Yes</t>
    <phoneticPr fontId="1" type="noConversion"/>
  </si>
  <si>
    <t>Professor Feedback</t>
    <phoneticPr fontId="1" type="noConversion"/>
  </si>
  <si>
    <t>Professor Feedback (C)</t>
    <phoneticPr fontId="1" type="noConversion"/>
  </si>
  <si>
    <t>Column Labels</t>
  </si>
  <si>
    <t>Grand Total</t>
  </si>
  <si>
    <t>Row Labels</t>
  </si>
  <si>
    <t>Professor Yes</t>
    <phoneticPr fontId="1" type="noConversion"/>
  </si>
  <si>
    <t>Professor No</t>
    <phoneticPr fontId="1" type="noConversion"/>
  </si>
  <si>
    <t>TOC_W Yes</t>
    <phoneticPr fontId="1" type="noConversion"/>
  </si>
  <si>
    <t>TOC_W No</t>
    <phoneticPr fontId="1" type="noConversion"/>
  </si>
  <si>
    <t>Precision</t>
    <phoneticPr fontId="1" type="noConversion"/>
  </si>
  <si>
    <t>Recall</t>
    <phoneticPr fontId="1" type="noConversion"/>
  </si>
  <si>
    <t>F1 Score</t>
    <phoneticPr fontId="1" type="noConversion"/>
  </si>
  <si>
    <t>Index_W Yes</t>
    <phoneticPr fontId="1" type="noConversion"/>
  </si>
  <si>
    <t>Index_W No</t>
    <phoneticPr fontId="1" type="noConversion"/>
  </si>
  <si>
    <t>WT_W Yes</t>
    <phoneticPr fontId="1" type="noConversion"/>
  </si>
  <si>
    <t>WT_W No</t>
    <phoneticPr fontId="1" type="noConversion"/>
  </si>
  <si>
    <t>WT_AC Yes</t>
    <phoneticPr fontId="1" type="noConversion"/>
  </si>
  <si>
    <t>WT_AC No</t>
    <phoneticPr fontId="1" type="noConversion"/>
  </si>
  <si>
    <t>Index_AC Yes</t>
    <phoneticPr fontId="1" type="noConversion"/>
  </si>
  <si>
    <t>Index_AC No</t>
    <phoneticPr fontId="1" type="noConversion"/>
  </si>
  <si>
    <t>TOC_AC Yes</t>
    <phoneticPr fontId="1" type="noConversion"/>
  </si>
  <si>
    <t>TOC_AC No</t>
    <phoneticPr fontId="1" type="noConversion"/>
  </si>
  <si>
    <t>Count of Title</t>
  </si>
  <si>
    <t>Course</t>
    <phoneticPr fontId="1" type="noConversion"/>
  </si>
  <si>
    <t>PM</t>
    <phoneticPr fontId="1" type="noConversion"/>
  </si>
  <si>
    <t>SMT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</si>
</sst>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sz val="11"/>
      <color theme="1"/>
      <name val="Ar\"/>
    </font>
    <font>
      <sz val="11"/>
      <color theme="1"/>
      <name val="Ar\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2" borderId="9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0" borderId="0" xfId="0" pivotButton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>
      <alignment vertical="center"/>
    </xf>
    <xf numFmtId="0" fontId="2" fillId="4" borderId="2" xfId="0" applyFont="1" applyFill="1" applyBorder="1" applyAlignment="1">
      <alignment horizontal="center" vertical="center"/>
    </xf>
    <xf numFmtId="2" fontId="4" fillId="2" borderId="3" xfId="0" applyNumberFormat="1" applyFont="1" applyFill="1" applyBorder="1" applyAlignment="1">
      <alignment horizontal="right" vertical="center"/>
    </xf>
    <xf numFmtId="2" fontId="4" fillId="2" borderId="5" xfId="0" applyNumberFormat="1" applyFont="1" applyFill="1" applyBorder="1" applyAlignment="1">
      <alignment horizontal="right" vertical="center"/>
    </xf>
    <xf numFmtId="2" fontId="4" fillId="3" borderId="7" xfId="0" applyNumberFormat="1" applyFont="1" applyFill="1" applyBorder="1" applyAlignment="1">
      <alignment horizontal="right" vertical="center"/>
    </xf>
    <xf numFmtId="2" fontId="4" fillId="3" borderId="8" xfId="0" applyNumberFormat="1" applyFont="1" applyFill="1" applyBorder="1" applyAlignment="1">
      <alignment horizontal="right" vertical="center"/>
    </xf>
    <xf numFmtId="2" fontId="4" fillId="3" borderId="3" xfId="0" applyNumberFormat="1" applyFont="1" applyFill="1" applyBorder="1" applyAlignment="1">
      <alignment horizontal="right" vertical="center"/>
    </xf>
    <xf numFmtId="2" fontId="4" fillId="3" borderId="5" xfId="0" applyNumberFormat="1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2" fontId="4" fillId="5" borderId="7" xfId="0" applyNumberFormat="1" applyFont="1" applyFill="1" applyBorder="1" applyAlignment="1">
      <alignment horizontal="right" vertical="center"/>
    </xf>
    <xf numFmtId="2" fontId="4" fillId="5" borderId="8" xfId="0" applyNumberFormat="1" applyFont="1" applyFill="1" applyBorder="1" applyAlignment="1">
      <alignment horizontal="right" vertical="center"/>
    </xf>
    <xf numFmtId="2" fontId="4" fillId="5" borderId="3" xfId="0" applyNumberFormat="1" applyFont="1" applyFill="1" applyBorder="1" applyAlignment="1">
      <alignment horizontal="right" vertical="center"/>
    </xf>
    <xf numFmtId="2" fontId="4" fillId="5" borderId="5" xfId="0" applyNumberFormat="1" applyFont="1" applyFill="1" applyBorder="1" applyAlignment="1">
      <alignment horizontal="right" vertical="center"/>
    </xf>
    <xf numFmtId="2" fontId="4" fillId="2" borderId="10" xfId="0" applyNumberFormat="1" applyFont="1" applyFill="1" applyBorder="1" applyAlignment="1">
      <alignment horizontal="right" vertical="center"/>
    </xf>
    <xf numFmtId="2" fontId="4" fillId="2" borderId="11" xfId="0" applyNumberFormat="1" applyFont="1" applyFill="1" applyBorder="1" applyAlignment="1">
      <alignment horizontal="right" vertical="center"/>
    </xf>
    <xf numFmtId="0" fontId="0" fillId="0" borderId="12" xfId="0" applyBorder="1">
      <alignment vertical="center"/>
    </xf>
  </cellXfs>
  <cellStyles count="1">
    <cellStyle name="Normal" xfId="0" builtinId="0"/>
  </cellStyles>
  <dxfs count="19"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吳宥萱" refreshedDate="44677.652578819441" createdVersion="7" refreshedVersion="7" minRefreshableVersion="3" recordCount="20" xr:uid="{E1A26AD3-66F1-4154-98AC-BA5290DBC349}">
  <cacheSource type="worksheet">
    <worksheetSource ref="A1:V21" sheet="Data"/>
  </cacheSource>
  <cacheFields count="22">
    <cacheField name="Title" numFmtId="0">
      <sharedItems/>
    </cacheField>
    <cacheField name="Course" numFmtId="0">
      <sharedItems count="2">
        <s v="PM"/>
        <s v="SMT"/>
      </sharedItems>
    </cacheField>
    <cacheField name="TOC_W" numFmtId="0">
      <sharedItems containsSemiMixedTypes="0" containsString="0" containsNumber="1" minValue="7.0000000000000007E-2" maxValue="0.32"/>
    </cacheField>
    <cacheField name="TOC_AC" numFmtId="0">
      <sharedItems containsSemiMixedTypes="0" containsString="0" containsNumber="1" minValue="0.05" maxValue="0.33"/>
    </cacheField>
    <cacheField name="Index_W" numFmtId="0">
      <sharedItems containsSemiMixedTypes="0" containsString="0" containsNumber="1" minValue="0" maxValue="0.3"/>
    </cacheField>
    <cacheField name="Index_AC" numFmtId="0">
      <sharedItems containsSemiMixedTypes="0" containsString="0" containsNumber="1" minValue="0" maxValue="0.27"/>
    </cacheField>
    <cacheField name="Whole Text_W" numFmtId="0">
      <sharedItems containsSemiMixedTypes="0" containsString="0" containsNumber="1" minValue="0.1" maxValue="0.48"/>
    </cacheField>
    <cacheField name="Whole Text_AC" numFmtId="0">
      <sharedItems containsSemiMixedTypes="0" containsString="0" containsNumber="1" minValue="0.1" maxValue="0.42"/>
    </cacheField>
    <cacheField name="TOC_W (C)" numFmtId="0">
      <sharedItems count="2">
        <s v="Yes"/>
        <s v="No"/>
      </sharedItems>
    </cacheField>
    <cacheField name="TOC_AC (C)" numFmtId="0">
      <sharedItems count="2">
        <s v="No"/>
        <s v="Yes"/>
      </sharedItems>
    </cacheField>
    <cacheField name="Index_W (C)" numFmtId="0">
      <sharedItems count="2">
        <s v="Yes"/>
        <s v="No"/>
      </sharedItems>
    </cacheField>
    <cacheField name="Index_AC (C)" numFmtId="0">
      <sharedItems count="2">
        <s v="Yes"/>
        <s v="No"/>
      </sharedItems>
    </cacheField>
    <cacheField name="Whole Text_W (C)" numFmtId="0">
      <sharedItems count="2">
        <s v="Yes"/>
        <s v="No"/>
      </sharedItems>
    </cacheField>
    <cacheField name="Whole Text_AC (C)" numFmtId="0">
      <sharedItems count="2">
        <s v="No"/>
        <s v="Yes"/>
      </sharedItems>
    </cacheField>
    <cacheField name="Mantrone" numFmtId="0">
      <sharedItems containsString="0" containsBlank="1" containsNumber="1" containsInteger="1" minValue="0" maxValue="3"/>
    </cacheField>
    <cacheField name="Shum" numFmtId="0">
      <sharedItems containsString="0" containsBlank="1" containsNumber="1" containsInteger="1" minValue="0" maxValue="3"/>
    </cacheField>
    <cacheField name="Marino" numFmtId="0">
      <sharedItems containsString="0" containsBlank="1" containsNumber="1" containsInteger="1" minValue="0" maxValue="3"/>
    </cacheField>
    <cacheField name="Gorski" numFmtId="0">
      <sharedItems containsString="0" containsBlank="1" containsNumber="1" containsInteger="1" minValue="0" maxValue="3"/>
    </cacheField>
    <cacheField name="Williams" numFmtId="0">
      <sharedItems containsString="0" containsBlank="1" containsNumber="1" containsInteger="1" minValue="0" maxValue="3"/>
    </cacheField>
    <cacheField name="Fortino" numFmtId="0">
      <sharedItems containsString="0" containsBlank="1" containsNumber="1" containsInteger="1" minValue="0" maxValue="3"/>
    </cacheField>
    <cacheField name="Professor Feedback" numFmtId="0">
      <sharedItems containsSemiMixedTypes="0" containsString="0" containsNumber="1" containsInteger="1" minValue="0" maxValue="8"/>
    </cacheField>
    <cacheField name="Professor Feedback (C)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Project Management A Systems Approach to Planning, Scheduling, and Controlling"/>
    <x v="0"/>
    <n v="0.27"/>
    <n v="0.12"/>
    <n v="0.3"/>
    <n v="0.15"/>
    <n v="0.44"/>
    <n v="0.18"/>
    <x v="0"/>
    <x v="0"/>
    <x v="0"/>
    <x v="0"/>
    <x v="0"/>
    <x v="0"/>
    <n v="3"/>
    <n v="2"/>
    <n v="3"/>
    <m/>
    <m/>
    <m/>
    <n v="8"/>
    <x v="0"/>
  </r>
  <r>
    <s v="Project Management Brilliant"/>
    <x v="0"/>
    <n v="0.15"/>
    <n v="0.05"/>
    <n v="0.19"/>
    <n v="0.08"/>
    <n v="0.39"/>
    <n v="0.13"/>
    <x v="1"/>
    <x v="0"/>
    <x v="1"/>
    <x v="1"/>
    <x v="1"/>
    <x v="0"/>
    <n v="0"/>
    <n v="0"/>
    <n v="0"/>
    <m/>
    <m/>
    <m/>
    <n v="0"/>
    <x v="1"/>
  </r>
  <r>
    <s v="Effective Project Management Traditional, Agile, Extreme, Hybrid"/>
    <x v="0"/>
    <n v="0.32"/>
    <n v="0.16"/>
    <n v="0.3"/>
    <n v="0.11"/>
    <n v="0.38"/>
    <n v="0.18"/>
    <x v="0"/>
    <x v="1"/>
    <x v="0"/>
    <x v="1"/>
    <x v="1"/>
    <x v="1"/>
    <n v="1"/>
    <n v="1"/>
    <n v="0"/>
    <m/>
    <m/>
    <m/>
    <n v="2"/>
    <x v="0"/>
  </r>
  <r>
    <s v="Getting Things Done The Art of Stress-Free Productivity"/>
    <x v="0"/>
    <n v="0.09"/>
    <n v="0.13"/>
    <n v="0.14000000000000001"/>
    <n v="0.11"/>
    <n v="0.1"/>
    <n v="0.11"/>
    <x v="1"/>
    <x v="1"/>
    <x v="1"/>
    <x v="1"/>
    <x v="1"/>
    <x v="0"/>
    <n v="0"/>
    <n v="0"/>
    <n v="0"/>
    <m/>
    <m/>
    <m/>
    <n v="0"/>
    <x v="1"/>
  </r>
  <r>
    <s v="Harvard Business Review Project Management Handbook How to Launch, Lead, and Sponsor Successful Projects"/>
    <x v="0"/>
    <n v="0.2"/>
    <n v="0.1"/>
    <n v="0.21"/>
    <n v="0.12"/>
    <n v="0.35"/>
    <n v="0.17"/>
    <x v="1"/>
    <x v="0"/>
    <x v="1"/>
    <x v="0"/>
    <x v="1"/>
    <x v="0"/>
    <n v="0"/>
    <n v="0"/>
    <n v="0"/>
    <m/>
    <m/>
    <m/>
    <n v="0"/>
    <x v="1"/>
  </r>
  <r>
    <s v="Leading Complex Projects A Data-Driven Approach to Mastering the Human Side of Project Management"/>
    <x v="0"/>
    <n v="0.12"/>
    <n v="0.09"/>
    <n v="0.16"/>
    <n v="0.06"/>
    <n v="0.35"/>
    <n v="0.13"/>
    <x v="1"/>
    <x v="0"/>
    <x v="1"/>
    <x v="1"/>
    <x v="1"/>
    <x v="0"/>
    <n v="0"/>
    <n v="0"/>
    <n v="0"/>
    <m/>
    <m/>
    <m/>
    <n v="0"/>
    <x v="1"/>
  </r>
  <r>
    <s v="Project Management Achieving Competitive Advantage"/>
    <x v="0"/>
    <n v="0.28999999999999998"/>
    <n v="0.15"/>
    <n v="0.16"/>
    <n v="7.0000000000000007E-2"/>
    <n v="0.46"/>
    <n v="0.2"/>
    <x v="0"/>
    <x v="1"/>
    <x v="1"/>
    <x v="1"/>
    <x v="0"/>
    <x v="1"/>
    <n v="0"/>
    <n v="0"/>
    <n v="0"/>
    <m/>
    <m/>
    <m/>
    <n v="0"/>
    <x v="1"/>
  </r>
  <r>
    <s v="Project Management Best Practices Achieving Global Excellence"/>
    <x v="0"/>
    <n v="0.22"/>
    <n v="0.11"/>
    <n v="0.24"/>
    <n v="0.12"/>
    <n v="0.4"/>
    <n v="0.18"/>
    <x v="1"/>
    <x v="0"/>
    <x v="1"/>
    <x v="0"/>
    <x v="1"/>
    <x v="0"/>
    <n v="0"/>
    <n v="0"/>
    <n v="1"/>
    <m/>
    <m/>
    <m/>
    <n v="1"/>
    <x v="1"/>
  </r>
  <r>
    <s v="Project Management in Practice"/>
    <x v="0"/>
    <n v="0.23"/>
    <n v="0.1"/>
    <n v="0.26"/>
    <n v="0.09"/>
    <n v="0.48"/>
    <n v="0.21"/>
    <x v="1"/>
    <x v="0"/>
    <x v="0"/>
    <x v="1"/>
    <x v="0"/>
    <x v="1"/>
    <n v="0"/>
    <n v="0"/>
    <n v="0"/>
    <m/>
    <m/>
    <m/>
    <n v="0"/>
    <x v="1"/>
  </r>
  <r>
    <s v="A Guide to the Project Management Body of Knowledge"/>
    <x v="0"/>
    <n v="0.16"/>
    <n v="0.06"/>
    <n v="0.18"/>
    <n v="0.08"/>
    <n v="0.33"/>
    <n v="0.14000000000000001"/>
    <x v="1"/>
    <x v="0"/>
    <x v="1"/>
    <x v="1"/>
    <x v="1"/>
    <x v="0"/>
    <n v="2"/>
    <n v="3"/>
    <n v="2"/>
    <m/>
    <m/>
    <m/>
    <n v="7"/>
    <x v="0"/>
  </r>
  <r>
    <s v="Management of Technology  Managing Effectively in Technology-Intensive Organizations"/>
    <x v="1"/>
    <n v="0.13"/>
    <n v="0.12"/>
    <n v="0.08"/>
    <n v="0.08"/>
    <n v="0.16"/>
    <n v="0.18"/>
    <x v="1"/>
    <x v="0"/>
    <x v="1"/>
    <x v="1"/>
    <x v="1"/>
    <x v="0"/>
    <m/>
    <m/>
    <m/>
    <n v="0"/>
    <n v="0"/>
    <n v="0"/>
    <n v="0"/>
    <x v="1"/>
  </r>
  <r>
    <s v="Management of Technology  Key Success Factors for Innovation and Sustainable Development "/>
    <x v="1"/>
    <n v="0.09"/>
    <n v="0.1"/>
    <n v="0"/>
    <n v="0"/>
    <n v="0.18"/>
    <n v="0.18"/>
    <x v="1"/>
    <x v="0"/>
    <x v="1"/>
    <x v="1"/>
    <x v="1"/>
    <x v="0"/>
    <m/>
    <m/>
    <m/>
    <n v="0"/>
    <n v="0"/>
    <n v="0"/>
    <n v="0"/>
    <x v="1"/>
  </r>
  <r>
    <s v="Strategic management and business policy  globalization, innovation, and sustainability"/>
    <x v="1"/>
    <n v="0.16"/>
    <n v="0.18"/>
    <n v="0.08"/>
    <n v="0.1"/>
    <n v="0.23"/>
    <n v="0.23"/>
    <x v="0"/>
    <x v="0"/>
    <x v="1"/>
    <x v="1"/>
    <x v="1"/>
    <x v="0"/>
    <m/>
    <m/>
    <m/>
    <n v="0"/>
    <n v="0"/>
    <n v="0"/>
    <n v="0"/>
    <x v="1"/>
  </r>
  <r>
    <s v="Strategic Management of Professional Service Firms Theory and Practice"/>
    <x v="1"/>
    <n v="7.0000000000000007E-2"/>
    <n v="7.0000000000000007E-2"/>
    <n v="7.0000000000000007E-2"/>
    <n v="0.08"/>
    <n v="0.1"/>
    <n v="0.1"/>
    <x v="1"/>
    <x v="0"/>
    <x v="1"/>
    <x v="1"/>
    <x v="1"/>
    <x v="0"/>
    <m/>
    <m/>
    <m/>
    <n v="0"/>
    <n v="0"/>
    <n v="0"/>
    <n v="0"/>
    <x v="1"/>
  </r>
  <r>
    <s v="Strategic Management of Technological Innovation"/>
    <x v="1"/>
    <n v="0.26"/>
    <n v="0.33"/>
    <n v="0.1"/>
    <n v="0.12"/>
    <n v="0.32"/>
    <n v="0.42"/>
    <x v="0"/>
    <x v="1"/>
    <x v="1"/>
    <x v="1"/>
    <x v="0"/>
    <x v="1"/>
    <m/>
    <m/>
    <m/>
    <n v="3"/>
    <n v="2"/>
    <n v="3"/>
    <n v="8"/>
    <x v="0"/>
  </r>
  <r>
    <s v="Forecasting and Management of Technology, Second Edition"/>
    <x v="1"/>
    <n v="0.08"/>
    <n v="0.09"/>
    <n v="0.09"/>
    <n v="0.1"/>
    <n v="0.2"/>
    <n v="0.22"/>
    <x v="1"/>
    <x v="0"/>
    <x v="1"/>
    <x v="1"/>
    <x v="1"/>
    <x v="0"/>
    <m/>
    <m/>
    <m/>
    <n v="0"/>
    <n v="0"/>
    <n v="0"/>
    <n v="0"/>
    <x v="1"/>
  </r>
  <r>
    <s v="The Strategic Management of Information Systems: Building a Digital Strategy"/>
    <x v="1"/>
    <n v="0.13"/>
    <n v="0.17"/>
    <n v="0.14000000000000001"/>
    <n v="0.17"/>
    <n v="0.27"/>
    <n v="0.32"/>
    <x v="1"/>
    <x v="0"/>
    <x v="0"/>
    <x v="0"/>
    <x v="0"/>
    <x v="1"/>
    <m/>
    <m/>
    <m/>
    <n v="2"/>
    <n v="0"/>
    <n v="2"/>
    <n v="4"/>
    <x v="0"/>
  </r>
  <r>
    <s v="The Management of Technological Innovation Strategy and Practice"/>
    <x v="1"/>
    <n v="0.17"/>
    <n v="0.23"/>
    <n v="0.2"/>
    <n v="0.27"/>
    <n v="0.28000000000000003"/>
    <n v="0.36"/>
    <x v="0"/>
    <x v="1"/>
    <x v="0"/>
    <x v="0"/>
    <x v="0"/>
    <x v="1"/>
    <m/>
    <m/>
    <m/>
    <n v="0"/>
    <n v="3"/>
    <n v="0"/>
    <n v="3"/>
    <x v="0"/>
  </r>
  <r>
    <s v="The Management of Technology and Innovation A Strategic Approach, 2nd Edition"/>
    <x v="1"/>
    <n v="0.15"/>
    <n v="0.19"/>
    <n v="0.13"/>
    <n v="0.16"/>
    <n v="0.25"/>
    <n v="0.26"/>
    <x v="1"/>
    <x v="0"/>
    <x v="0"/>
    <x v="0"/>
    <x v="1"/>
    <x v="0"/>
    <m/>
    <m/>
    <m/>
    <n v="0"/>
    <n v="1"/>
    <n v="0"/>
    <n v="1"/>
    <x v="1"/>
  </r>
  <r>
    <s v="Strategic Management in the Innovation Economy Strategic Approaches and Tools for Dynamic Innovation Capabilities"/>
    <x v="1"/>
    <n v="0.15"/>
    <n v="0.21"/>
    <n v="0.11"/>
    <n v="0.14000000000000001"/>
    <n v="0.22"/>
    <n v="0.27"/>
    <x v="1"/>
    <x v="1"/>
    <x v="1"/>
    <x v="1"/>
    <x v="1"/>
    <x v="0"/>
    <m/>
    <m/>
    <m/>
    <n v="1"/>
    <n v="0"/>
    <n v="1"/>
    <n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944C78-0109-4D96-9321-98123F1EA55A}" name="PivotTable1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7" firstHeaderRow="1" firstDataRow="2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 sortType="descending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3">
        <item x="0"/>
        <item x="1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Title" fld="0" subtotal="count" baseField="0" baseItem="0"/>
  </dataFields>
  <formats count="1">
    <format dxfId="18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4FFC8-8184-4A51-B672-A4FBD5A7C51E}" name="PivotTable1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7" firstHeaderRow="1" firstDataRow="2" firstDataCol="1"/>
  <pivotFields count="22">
    <pivotField dataField="1" showAll="0"/>
    <pivotField axis="axisRow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 sortType="descending">
      <items count="3">
        <item x="0"/>
        <item x="1"/>
        <item t="default"/>
      </items>
    </pivotField>
    <pivotField showAll="0" sortType="descending">
      <items count="3">
        <item x="1"/>
        <item x="0"/>
        <item t="default"/>
      </items>
    </pivotField>
    <pivotField showAll="0" sortType="descending">
      <items count="3">
        <item x="0"/>
        <item x="1"/>
        <item t="default"/>
      </items>
    </pivotField>
    <pivotField showAll="0" sortType="descending">
      <items count="3">
        <item x="0"/>
        <item x="1"/>
        <item t="default"/>
      </items>
    </pivotField>
    <pivotField showAll="0" sortType="descending">
      <items count="3">
        <item x="0"/>
        <item x="1"/>
        <item t="default"/>
      </items>
    </pivotField>
    <pivotField axis="axisCol" showAll="0" sortType="descending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3">
        <item sd="0" x="0"/>
        <item sd="0" x="1"/>
        <item t="default"/>
      </items>
    </pivotField>
  </pivotFields>
  <rowFields count="2">
    <field x="21"/>
    <field x="1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Title" fld="0" subtotal="count" baseField="0" baseItem="0"/>
  </dataFields>
  <formats count="9"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field="8" type="button" dataOnly="0" labelOnly="1" outline="0"/>
    </format>
    <format dxfId="13">
      <pivotArea type="topRight" dataOnly="0" labelOnly="1" outline="0" fieldPosition="0"/>
    </format>
    <format dxfId="12">
      <pivotArea field="21" type="button" dataOnly="0" labelOnly="1" outline="0" axis="axisRow" fieldPosition="0"/>
    </format>
    <format dxfId="11">
      <pivotArea dataOnly="0" labelOnly="1" fieldPosition="0">
        <references count="1">
          <reference field="21" count="0"/>
        </references>
      </pivotArea>
    </format>
    <format dxfId="10">
      <pivotArea dataOnly="0" labelOnly="1" grandRow="1" outline="0" fieldPosition="0"/>
    </format>
    <format dxfId="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99A95D-491B-4BC5-AB21-BFD8D4229C68}" name="PivotTable1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7" firstHeaderRow="1" firstDataRow="2" firstDataCol="1"/>
  <pivotFields count="22">
    <pivotField dataField="1" showAll="0"/>
    <pivotField axis="axisRow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 sortType="descending">
      <items count="3">
        <item x="0"/>
        <item x="1"/>
        <item t="default"/>
      </items>
    </pivotField>
    <pivotField showAll="0" sortType="descending">
      <items count="3">
        <item x="1"/>
        <item x="0"/>
        <item t="default"/>
      </items>
    </pivotField>
    <pivotField showAll="0" sortType="descending">
      <items count="3">
        <item x="0"/>
        <item x="1"/>
        <item t="default"/>
      </items>
    </pivotField>
    <pivotField axis="axisCol" showAll="0" sortType="descending">
      <items count="3">
        <item x="0"/>
        <item x="1"/>
        <item t="default"/>
      </items>
    </pivotField>
    <pivotField showAll="0" sortType="descending">
      <items count="3">
        <item x="0"/>
        <item x="1"/>
        <item t="default"/>
      </items>
    </pivotField>
    <pivotField showAll="0" sortType="descending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3">
        <item sd="0" x="0"/>
        <item sd="0" x="1"/>
        <item t="default"/>
      </items>
    </pivotField>
  </pivotFields>
  <rowFields count="2">
    <field x="21"/>
    <field x="1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Title" fld="0" subtotal="count" baseField="0" baseItem="0"/>
  </dataFields>
  <formats count="9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8" type="button" dataOnly="0" labelOnly="1" outline="0"/>
    </format>
    <format dxfId="4">
      <pivotArea type="topRight" dataOnly="0" labelOnly="1" outline="0" fieldPosition="0"/>
    </format>
    <format dxfId="5">
      <pivotArea field="21" type="button" dataOnly="0" labelOnly="1" outline="0" axis="axisRow" fieldPosition="0"/>
    </format>
    <format dxfId="6">
      <pivotArea dataOnly="0" labelOnly="1" fieldPosition="0">
        <references count="1">
          <reference field="21" count="0"/>
        </references>
      </pivotArea>
    </format>
    <format dxfId="7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334C-ACFF-4ED1-9E92-0C8184014933}">
  <dimension ref="A1:V21"/>
  <sheetViews>
    <sheetView zoomScale="90" zoomScaleNormal="90" workbookViewId="0">
      <selection activeCell="A4" sqref="A4"/>
    </sheetView>
  </sheetViews>
  <sheetFormatPr defaultRowHeight="14.5"/>
  <cols>
    <col min="1" max="1" width="58.5" style="1" customWidth="1"/>
    <col min="2" max="2" width="8.19921875" style="1" customWidth="1"/>
    <col min="3" max="20" width="10.69921875" style="1" customWidth="1"/>
    <col min="21" max="22" width="10.69921875" customWidth="1"/>
  </cols>
  <sheetData>
    <row r="1" spans="1:22" ht="48" customHeight="1">
      <c r="A1" s="2" t="s">
        <v>0</v>
      </c>
      <c r="B1" s="2" t="s">
        <v>66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33</v>
      </c>
      <c r="J1" s="3" t="s">
        <v>35</v>
      </c>
      <c r="K1" s="3" t="s">
        <v>34</v>
      </c>
      <c r="L1" s="3" t="s">
        <v>36</v>
      </c>
      <c r="M1" s="3" t="s">
        <v>37</v>
      </c>
      <c r="N1" s="3" t="s">
        <v>38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43</v>
      </c>
      <c r="V1" s="3" t="s">
        <v>44</v>
      </c>
    </row>
    <row r="2" spans="1:22">
      <c r="A2" s="4" t="s">
        <v>7</v>
      </c>
      <c r="B2" s="4" t="s">
        <v>67</v>
      </c>
      <c r="C2" s="7">
        <v>0.27</v>
      </c>
      <c r="D2" s="4">
        <v>0.12</v>
      </c>
      <c r="E2" s="7">
        <v>0.3</v>
      </c>
      <c r="F2" s="7">
        <v>0.15</v>
      </c>
      <c r="G2" s="7">
        <v>0.44</v>
      </c>
      <c r="H2" s="4">
        <v>0.18</v>
      </c>
      <c r="I2" s="25" t="s">
        <v>42</v>
      </c>
      <c r="J2" s="8" t="s">
        <v>40</v>
      </c>
      <c r="K2" s="25" t="s">
        <v>42</v>
      </c>
      <c r="L2" s="25" t="s">
        <v>42</v>
      </c>
      <c r="M2" s="25" t="s">
        <v>42</v>
      </c>
      <c r="N2" s="8" t="s">
        <v>40</v>
      </c>
      <c r="O2" s="6">
        <v>3</v>
      </c>
      <c r="P2" s="6">
        <v>2</v>
      </c>
      <c r="Q2" s="6">
        <v>3</v>
      </c>
      <c r="R2" s="20"/>
      <c r="S2" s="20"/>
      <c r="T2" s="20"/>
      <c r="U2" s="7">
        <f>SUM(O2:T2)</f>
        <v>8</v>
      </c>
      <c r="V2" s="25" t="s">
        <v>42</v>
      </c>
    </row>
    <row r="3" spans="1:22">
      <c r="A3" s="4" t="s">
        <v>8</v>
      </c>
      <c r="B3" s="4" t="s">
        <v>67</v>
      </c>
      <c r="C3" s="4">
        <v>0.15</v>
      </c>
      <c r="D3" s="4">
        <v>0.05</v>
      </c>
      <c r="E3" s="4">
        <v>0.19</v>
      </c>
      <c r="F3" s="4">
        <v>0.08</v>
      </c>
      <c r="G3" s="4">
        <v>0.39</v>
      </c>
      <c r="H3" s="4">
        <v>0.13</v>
      </c>
      <c r="I3" s="8" t="s">
        <v>40</v>
      </c>
      <c r="J3" s="8" t="s">
        <v>40</v>
      </c>
      <c r="K3" s="8" t="s">
        <v>40</v>
      </c>
      <c r="L3" s="8" t="s">
        <v>40</v>
      </c>
      <c r="M3" s="8" t="s">
        <v>40</v>
      </c>
      <c r="N3" s="8" t="s">
        <v>40</v>
      </c>
      <c r="O3" s="4">
        <v>0</v>
      </c>
      <c r="P3" s="4">
        <v>0</v>
      </c>
      <c r="Q3" s="4">
        <v>0</v>
      </c>
      <c r="R3" s="20"/>
      <c r="S3" s="20"/>
      <c r="T3" s="20"/>
      <c r="U3" s="4">
        <f t="shared" ref="U3:U21" si="0">SUM(O3:T3)</f>
        <v>0</v>
      </c>
      <c r="V3" s="8" t="s">
        <v>40</v>
      </c>
    </row>
    <row r="4" spans="1:22">
      <c r="A4" s="4" t="s">
        <v>9</v>
      </c>
      <c r="B4" s="4" t="s">
        <v>67</v>
      </c>
      <c r="C4" s="7">
        <v>0.32</v>
      </c>
      <c r="D4" s="7">
        <v>0.16</v>
      </c>
      <c r="E4" s="7">
        <v>0.3</v>
      </c>
      <c r="F4" s="4">
        <v>0.11</v>
      </c>
      <c r="G4" s="4">
        <v>0.38</v>
      </c>
      <c r="H4" s="7">
        <v>0.18</v>
      </c>
      <c r="I4" s="25" t="s">
        <v>42</v>
      </c>
      <c r="J4" s="25" t="s">
        <v>42</v>
      </c>
      <c r="K4" s="25" t="s">
        <v>42</v>
      </c>
      <c r="L4" s="8" t="s">
        <v>40</v>
      </c>
      <c r="M4" s="8" t="s">
        <v>40</v>
      </c>
      <c r="N4" s="25" t="s">
        <v>42</v>
      </c>
      <c r="O4" s="4">
        <v>1</v>
      </c>
      <c r="P4" s="4">
        <v>1</v>
      </c>
      <c r="Q4" s="4">
        <v>0</v>
      </c>
      <c r="R4" s="20"/>
      <c r="S4" s="20"/>
      <c r="T4" s="20"/>
      <c r="U4" s="7">
        <f t="shared" si="0"/>
        <v>2</v>
      </c>
      <c r="V4" s="25" t="s">
        <v>42</v>
      </c>
    </row>
    <row r="5" spans="1:22">
      <c r="A5" s="4" t="s">
        <v>10</v>
      </c>
      <c r="B5" s="4" t="s">
        <v>67</v>
      </c>
      <c r="C5" s="4">
        <v>0.09</v>
      </c>
      <c r="D5" s="7">
        <v>0.13</v>
      </c>
      <c r="E5" s="4">
        <v>0.14000000000000001</v>
      </c>
      <c r="F5" s="4">
        <v>0.11</v>
      </c>
      <c r="G5" s="4">
        <v>0.1</v>
      </c>
      <c r="H5" s="4">
        <v>0.11</v>
      </c>
      <c r="I5" s="8" t="s">
        <v>40</v>
      </c>
      <c r="J5" s="25" t="s">
        <v>42</v>
      </c>
      <c r="K5" s="8" t="s">
        <v>40</v>
      </c>
      <c r="L5" s="8" t="s">
        <v>40</v>
      </c>
      <c r="M5" s="8" t="s">
        <v>40</v>
      </c>
      <c r="N5" s="8" t="s">
        <v>40</v>
      </c>
      <c r="O5" s="4">
        <v>0</v>
      </c>
      <c r="P5" s="4">
        <v>0</v>
      </c>
      <c r="Q5" s="4">
        <v>0</v>
      </c>
      <c r="R5" s="20"/>
      <c r="S5" s="20"/>
      <c r="T5" s="20"/>
      <c r="U5" s="4">
        <f t="shared" si="0"/>
        <v>0</v>
      </c>
      <c r="V5" s="8" t="s">
        <v>40</v>
      </c>
    </row>
    <row r="6" spans="1:22">
      <c r="A6" s="4" t="s">
        <v>11</v>
      </c>
      <c r="B6" s="4" t="s">
        <v>67</v>
      </c>
      <c r="C6" s="4">
        <v>0.2</v>
      </c>
      <c r="D6" s="4">
        <v>0.1</v>
      </c>
      <c r="E6" s="4">
        <v>0.21</v>
      </c>
      <c r="F6" s="7">
        <v>0.12</v>
      </c>
      <c r="G6" s="4">
        <v>0.35</v>
      </c>
      <c r="H6" s="4">
        <v>0.17</v>
      </c>
      <c r="I6" s="8" t="s">
        <v>40</v>
      </c>
      <c r="J6" s="8" t="s">
        <v>40</v>
      </c>
      <c r="K6" s="8" t="s">
        <v>40</v>
      </c>
      <c r="L6" s="25" t="s">
        <v>42</v>
      </c>
      <c r="M6" s="8" t="s">
        <v>40</v>
      </c>
      <c r="N6" s="8" t="s">
        <v>40</v>
      </c>
      <c r="O6" s="4">
        <v>0</v>
      </c>
      <c r="P6" s="4">
        <v>0</v>
      </c>
      <c r="Q6" s="4">
        <v>0</v>
      </c>
      <c r="R6" s="20"/>
      <c r="S6" s="20"/>
      <c r="T6" s="20"/>
      <c r="U6" s="4">
        <f t="shared" si="0"/>
        <v>0</v>
      </c>
      <c r="V6" s="8" t="s">
        <v>40</v>
      </c>
    </row>
    <row r="7" spans="1:22">
      <c r="A7" s="4" t="s">
        <v>12</v>
      </c>
      <c r="B7" s="4" t="s">
        <v>67</v>
      </c>
      <c r="C7" s="4">
        <v>0.12</v>
      </c>
      <c r="D7" s="4">
        <v>0.09</v>
      </c>
      <c r="E7" s="4">
        <v>0.16</v>
      </c>
      <c r="F7" s="4">
        <v>0.06</v>
      </c>
      <c r="G7" s="4">
        <v>0.35</v>
      </c>
      <c r="H7" s="4">
        <v>0.13</v>
      </c>
      <c r="I7" s="8" t="s">
        <v>40</v>
      </c>
      <c r="J7" s="8" t="s">
        <v>40</v>
      </c>
      <c r="K7" s="8" t="s">
        <v>40</v>
      </c>
      <c r="L7" s="8" t="s">
        <v>40</v>
      </c>
      <c r="M7" s="8" t="s">
        <v>40</v>
      </c>
      <c r="N7" s="8" t="s">
        <v>40</v>
      </c>
      <c r="O7" s="4">
        <v>0</v>
      </c>
      <c r="P7" s="4">
        <v>0</v>
      </c>
      <c r="Q7" s="4">
        <v>0</v>
      </c>
      <c r="R7" s="20"/>
      <c r="S7" s="20"/>
      <c r="T7" s="20"/>
      <c r="U7" s="4">
        <f t="shared" si="0"/>
        <v>0</v>
      </c>
      <c r="V7" s="8" t="s">
        <v>40</v>
      </c>
    </row>
    <row r="8" spans="1:22">
      <c r="A8" s="4" t="s">
        <v>13</v>
      </c>
      <c r="B8" s="4" t="s">
        <v>67</v>
      </c>
      <c r="C8" s="7">
        <v>0.28999999999999998</v>
      </c>
      <c r="D8" s="7">
        <v>0.15</v>
      </c>
      <c r="E8" s="4">
        <v>0.16</v>
      </c>
      <c r="F8" s="4">
        <v>7.0000000000000007E-2</v>
      </c>
      <c r="G8" s="7">
        <v>0.46</v>
      </c>
      <c r="H8" s="7">
        <v>0.2</v>
      </c>
      <c r="I8" s="25" t="s">
        <v>42</v>
      </c>
      <c r="J8" s="25" t="s">
        <v>42</v>
      </c>
      <c r="K8" s="8" t="s">
        <v>40</v>
      </c>
      <c r="L8" s="8" t="s">
        <v>40</v>
      </c>
      <c r="M8" s="25" t="s">
        <v>42</v>
      </c>
      <c r="N8" s="25" t="s">
        <v>42</v>
      </c>
      <c r="O8" s="4">
        <v>0</v>
      </c>
      <c r="P8" s="4">
        <v>0</v>
      </c>
      <c r="Q8" s="4">
        <v>0</v>
      </c>
      <c r="R8" s="20"/>
      <c r="S8" s="20"/>
      <c r="T8" s="20"/>
      <c r="U8" s="4">
        <f t="shared" si="0"/>
        <v>0</v>
      </c>
      <c r="V8" s="8" t="s">
        <v>40</v>
      </c>
    </row>
    <row r="9" spans="1:22">
      <c r="A9" s="4" t="s">
        <v>14</v>
      </c>
      <c r="B9" s="4" t="s">
        <v>67</v>
      </c>
      <c r="C9" s="4">
        <v>0.22</v>
      </c>
      <c r="D9" s="4">
        <v>0.11</v>
      </c>
      <c r="E9" s="4">
        <v>0.24</v>
      </c>
      <c r="F9" s="7">
        <v>0.12</v>
      </c>
      <c r="G9" s="4">
        <v>0.4</v>
      </c>
      <c r="H9" s="4">
        <v>0.18</v>
      </c>
      <c r="I9" s="8" t="s">
        <v>40</v>
      </c>
      <c r="J9" s="8" t="s">
        <v>40</v>
      </c>
      <c r="K9" s="8" t="s">
        <v>40</v>
      </c>
      <c r="L9" s="25" t="s">
        <v>42</v>
      </c>
      <c r="M9" s="8" t="s">
        <v>40</v>
      </c>
      <c r="N9" s="8" t="s">
        <v>40</v>
      </c>
      <c r="O9" s="4">
        <v>0</v>
      </c>
      <c r="P9" s="4">
        <v>0</v>
      </c>
      <c r="Q9" s="4">
        <v>1</v>
      </c>
      <c r="R9" s="20"/>
      <c r="S9" s="20"/>
      <c r="T9" s="20"/>
      <c r="U9" s="4">
        <f t="shared" si="0"/>
        <v>1</v>
      </c>
      <c r="V9" s="8" t="s">
        <v>40</v>
      </c>
    </row>
    <row r="10" spans="1:22">
      <c r="A10" s="4" t="s">
        <v>15</v>
      </c>
      <c r="B10" s="4" t="s">
        <v>67</v>
      </c>
      <c r="C10" s="4">
        <v>0.23</v>
      </c>
      <c r="D10" s="4">
        <v>0.1</v>
      </c>
      <c r="E10" s="7">
        <v>0.26</v>
      </c>
      <c r="F10" s="4">
        <v>0.09</v>
      </c>
      <c r="G10" s="7">
        <v>0.48</v>
      </c>
      <c r="H10" s="7">
        <v>0.21</v>
      </c>
      <c r="I10" s="8" t="s">
        <v>40</v>
      </c>
      <c r="J10" s="8" t="s">
        <v>40</v>
      </c>
      <c r="K10" s="25" t="s">
        <v>42</v>
      </c>
      <c r="L10" s="8" t="s">
        <v>40</v>
      </c>
      <c r="M10" s="25" t="s">
        <v>42</v>
      </c>
      <c r="N10" s="25" t="s">
        <v>42</v>
      </c>
      <c r="O10" s="4">
        <v>0</v>
      </c>
      <c r="P10" s="4">
        <v>0</v>
      </c>
      <c r="Q10" s="4">
        <v>0</v>
      </c>
      <c r="R10" s="20"/>
      <c r="S10" s="20"/>
      <c r="T10" s="20"/>
      <c r="U10" s="4">
        <f t="shared" si="0"/>
        <v>0</v>
      </c>
      <c r="V10" s="8" t="s">
        <v>40</v>
      </c>
    </row>
    <row r="11" spans="1:22">
      <c r="A11" s="4" t="s">
        <v>16</v>
      </c>
      <c r="B11" s="4" t="s">
        <v>67</v>
      </c>
      <c r="C11" s="4">
        <v>0.16</v>
      </c>
      <c r="D11" s="4">
        <v>0.06</v>
      </c>
      <c r="E11" s="4">
        <v>0.18</v>
      </c>
      <c r="F11" s="4">
        <v>0.08</v>
      </c>
      <c r="G11" s="4">
        <v>0.33</v>
      </c>
      <c r="H11" s="4">
        <v>0.14000000000000001</v>
      </c>
      <c r="I11" s="8" t="s">
        <v>40</v>
      </c>
      <c r="J11" s="8" t="s">
        <v>40</v>
      </c>
      <c r="K11" s="8" t="s">
        <v>40</v>
      </c>
      <c r="L11" s="8" t="s">
        <v>40</v>
      </c>
      <c r="M11" s="8" t="s">
        <v>40</v>
      </c>
      <c r="N11" s="8" t="s">
        <v>40</v>
      </c>
      <c r="O11" s="4">
        <v>2</v>
      </c>
      <c r="P11" s="4">
        <v>3</v>
      </c>
      <c r="Q11" s="4">
        <v>2</v>
      </c>
      <c r="R11" s="20"/>
      <c r="S11" s="20"/>
      <c r="T11" s="20"/>
      <c r="U11" s="7">
        <f t="shared" si="0"/>
        <v>7</v>
      </c>
      <c r="V11" s="25" t="s">
        <v>42</v>
      </c>
    </row>
    <row r="12" spans="1:22">
      <c r="A12" s="5" t="s">
        <v>17</v>
      </c>
      <c r="B12" s="5" t="s">
        <v>68</v>
      </c>
      <c r="C12" s="5">
        <v>0.13</v>
      </c>
      <c r="D12" s="5">
        <v>0.12</v>
      </c>
      <c r="E12" s="5">
        <v>0.08</v>
      </c>
      <c r="F12" s="5">
        <v>0.08</v>
      </c>
      <c r="G12" s="5">
        <v>0.16</v>
      </c>
      <c r="H12" s="5">
        <v>0.18</v>
      </c>
      <c r="I12" s="9" t="s">
        <v>40</v>
      </c>
      <c r="J12" s="9" t="s">
        <v>40</v>
      </c>
      <c r="K12" s="9" t="s">
        <v>40</v>
      </c>
      <c r="L12" s="9" t="s">
        <v>40</v>
      </c>
      <c r="M12" s="9" t="s">
        <v>40</v>
      </c>
      <c r="N12" s="9" t="s">
        <v>40</v>
      </c>
      <c r="O12" s="21"/>
      <c r="P12" s="21"/>
      <c r="Q12" s="21"/>
      <c r="R12" s="5">
        <v>0</v>
      </c>
      <c r="S12" s="5">
        <v>0</v>
      </c>
      <c r="T12" s="5">
        <v>0</v>
      </c>
      <c r="U12" s="5">
        <f t="shared" si="0"/>
        <v>0</v>
      </c>
      <c r="V12" s="9" t="s">
        <v>40</v>
      </c>
    </row>
    <row r="13" spans="1:22">
      <c r="A13" s="5" t="s">
        <v>18</v>
      </c>
      <c r="B13" s="5" t="s">
        <v>68</v>
      </c>
      <c r="C13" s="5">
        <v>0.09</v>
      </c>
      <c r="D13" s="5">
        <v>0.1</v>
      </c>
      <c r="E13" s="5">
        <v>0</v>
      </c>
      <c r="F13" s="5">
        <v>0</v>
      </c>
      <c r="G13" s="5">
        <v>0.18</v>
      </c>
      <c r="H13" s="5">
        <v>0.18</v>
      </c>
      <c r="I13" s="9" t="s">
        <v>40</v>
      </c>
      <c r="J13" s="9" t="s">
        <v>40</v>
      </c>
      <c r="K13" s="9" t="s">
        <v>40</v>
      </c>
      <c r="L13" s="9" t="s">
        <v>40</v>
      </c>
      <c r="M13" s="9" t="s">
        <v>40</v>
      </c>
      <c r="N13" s="9" t="s">
        <v>40</v>
      </c>
      <c r="O13" s="21"/>
      <c r="P13" s="21"/>
      <c r="Q13" s="21"/>
      <c r="R13" s="5">
        <v>0</v>
      </c>
      <c r="S13" s="5">
        <v>0</v>
      </c>
      <c r="T13" s="5">
        <v>0</v>
      </c>
      <c r="U13" s="5">
        <f t="shared" si="0"/>
        <v>0</v>
      </c>
      <c r="V13" s="9" t="s">
        <v>40</v>
      </c>
    </row>
    <row r="14" spans="1:22">
      <c r="A14" s="5" t="s">
        <v>19</v>
      </c>
      <c r="B14" s="5" t="s">
        <v>68</v>
      </c>
      <c r="C14" s="7">
        <v>0.16</v>
      </c>
      <c r="D14" s="5">
        <v>0.18</v>
      </c>
      <c r="E14" s="5">
        <v>0.08</v>
      </c>
      <c r="F14" s="5">
        <v>0.1</v>
      </c>
      <c r="G14" s="5">
        <v>0.23</v>
      </c>
      <c r="H14" s="5">
        <v>0.23</v>
      </c>
      <c r="I14" s="25" t="s">
        <v>42</v>
      </c>
      <c r="J14" s="9" t="s">
        <v>40</v>
      </c>
      <c r="K14" s="9" t="s">
        <v>40</v>
      </c>
      <c r="L14" s="9" t="s">
        <v>40</v>
      </c>
      <c r="M14" s="9" t="s">
        <v>40</v>
      </c>
      <c r="N14" s="9" t="s">
        <v>40</v>
      </c>
      <c r="O14" s="21"/>
      <c r="P14" s="21"/>
      <c r="Q14" s="21"/>
      <c r="R14" s="5">
        <v>0</v>
      </c>
      <c r="S14" s="5">
        <v>0</v>
      </c>
      <c r="T14" s="5">
        <v>0</v>
      </c>
      <c r="U14" s="5">
        <f t="shared" si="0"/>
        <v>0</v>
      </c>
      <c r="V14" s="9" t="s">
        <v>40</v>
      </c>
    </row>
    <row r="15" spans="1:22">
      <c r="A15" s="5" t="s">
        <v>20</v>
      </c>
      <c r="B15" s="5" t="s">
        <v>68</v>
      </c>
      <c r="C15" s="5">
        <v>7.0000000000000007E-2</v>
      </c>
      <c r="D15" s="5">
        <v>7.0000000000000007E-2</v>
      </c>
      <c r="E15" s="5">
        <v>7.0000000000000007E-2</v>
      </c>
      <c r="F15" s="5">
        <v>0.08</v>
      </c>
      <c r="G15" s="5">
        <v>0.1</v>
      </c>
      <c r="H15" s="5">
        <v>0.1</v>
      </c>
      <c r="I15" s="9" t="s">
        <v>40</v>
      </c>
      <c r="J15" s="9" t="s">
        <v>40</v>
      </c>
      <c r="K15" s="9" t="s">
        <v>40</v>
      </c>
      <c r="L15" s="9" t="s">
        <v>40</v>
      </c>
      <c r="M15" s="9" t="s">
        <v>40</v>
      </c>
      <c r="N15" s="9" t="s">
        <v>40</v>
      </c>
      <c r="O15" s="21"/>
      <c r="P15" s="21"/>
      <c r="Q15" s="21"/>
      <c r="R15" s="5">
        <v>0</v>
      </c>
      <c r="S15" s="5">
        <v>0</v>
      </c>
      <c r="T15" s="5">
        <v>0</v>
      </c>
      <c r="U15" s="5">
        <f t="shared" si="0"/>
        <v>0</v>
      </c>
      <c r="V15" s="9" t="s">
        <v>40</v>
      </c>
    </row>
    <row r="16" spans="1:22">
      <c r="A16" s="5" t="s">
        <v>21</v>
      </c>
      <c r="B16" s="5" t="s">
        <v>68</v>
      </c>
      <c r="C16" s="7">
        <v>0.26</v>
      </c>
      <c r="D16" s="7">
        <v>0.33</v>
      </c>
      <c r="E16" s="5">
        <v>0.1</v>
      </c>
      <c r="F16" s="5">
        <v>0.12</v>
      </c>
      <c r="G16" s="7">
        <v>0.32</v>
      </c>
      <c r="H16" s="7">
        <v>0.42</v>
      </c>
      <c r="I16" s="25" t="s">
        <v>42</v>
      </c>
      <c r="J16" s="25" t="s">
        <v>42</v>
      </c>
      <c r="K16" s="9" t="s">
        <v>40</v>
      </c>
      <c r="L16" s="9" t="s">
        <v>40</v>
      </c>
      <c r="M16" s="25" t="s">
        <v>42</v>
      </c>
      <c r="N16" s="25" t="s">
        <v>42</v>
      </c>
      <c r="O16" s="21"/>
      <c r="P16" s="21"/>
      <c r="Q16" s="21"/>
      <c r="R16" s="5">
        <v>3</v>
      </c>
      <c r="S16" s="5">
        <v>2</v>
      </c>
      <c r="T16" s="5">
        <v>3</v>
      </c>
      <c r="U16" s="7">
        <f t="shared" si="0"/>
        <v>8</v>
      </c>
      <c r="V16" s="25" t="s">
        <v>42</v>
      </c>
    </row>
    <row r="17" spans="1:22">
      <c r="A17" s="5" t="s">
        <v>22</v>
      </c>
      <c r="B17" s="5" t="s">
        <v>68</v>
      </c>
      <c r="C17" s="5">
        <v>0.08</v>
      </c>
      <c r="D17" s="5">
        <v>0.09</v>
      </c>
      <c r="E17" s="5">
        <v>0.09</v>
      </c>
      <c r="F17" s="5">
        <v>0.1</v>
      </c>
      <c r="G17" s="5">
        <v>0.2</v>
      </c>
      <c r="H17" s="5">
        <v>0.22</v>
      </c>
      <c r="I17" s="9" t="s">
        <v>40</v>
      </c>
      <c r="J17" s="9" t="s">
        <v>40</v>
      </c>
      <c r="K17" s="9" t="s">
        <v>40</v>
      </c>
      <c r="L17" s="9" t="s">
        <v>40</v>
      </c>
      <c r="M17" s="9" t="s">
        <v>40</v>
      </c>
      <c r="N17" s="9" t="s">
        <v>40</v>
      </c>
      <c r="O17" s="21"/>
      <c r="P17" s="21"/>
      <c r="Q17" s="21"/>
      <c r="R17" s="5">
        <v>0</v>
      </c>
      <c r="S17" s="5">
        <v>0</v>
      </c>
      <c r="T17" s="5">
        <v>0</v>
      </c>
      <c r="U17" s="5">
        <f t="shared" si="0"/>
        <v>0</v>
      </c>
      <c r="V17" s="9" t="s">
        <v>40</v>
      </c>
    </row>
    <row r="18" spans="1:22">
      <c r="A18" s="5" t="s">
        <v>23</v>
      </c>
      <c r="B18" s="5" t="s">
        <v>68</v>
      </c>
      <c r="C18" s="5">
        <v>0.13</v>
      </c>
      <c r="D18" s="5">
        <v>0.17</v>
      </c>
      <c r="E18" s="7">
        <v>0.14000000000000001</v>
      </c>
      <c r="F18" s="7">
        <v>0.17</v>
      </c>
      <c r="G18" s="7">
        <v>0.27</v>
      </c>
      <c r="H18" s="7">
        <v>0.32</v>
      </c>
      <c r="I18" s="9" t="s">
        <v>40</v>
      </c>
      <c r="J18" s="9" t="s">
        <v>40</v>
      </c>
      <c r="K18" s="25" t="s">
        <v>42</v>
      </c>
      <c r="L18" s="25" t="s">
        <v>42</v>
      </c>
      <c r="M18" s="25" t="s">
        <v>42</v>
      </c>
      <c r="N18" s="25" t="s">
        <v>42</v>
      </c>
      <c r="O18" s="21"/>
      <c r="P18" s="21"/>
      <c r="Q18" s="21"/>
      <c r="R18" s="5">
        <v>2</v>
      </c>
      <c r="S18" s="5">
        <v>0</v>
      </c>
      <c r="T18" s="5">
        <v>2</v>
      </c>
      <c r="U18" s="7">
        <f t="shared" si="0"/>
        <v>4</v>
      </c>
      <c r="V18" s="25" t="s">
        <v>42</v>
      </c>
    </row>
    <row r="19" spans="1:22">
      <c r="A19" s="5" t="s">
        <v>24</v>
      </c>
      <c r="B19" s="5" t="s">
        <v>68</v>
      </c>
      <c r="C19" s="7">
        <v>0.17</v>
      </c>
      <c r="D19" s="7">
        <v>0.23</v>
      </c>
      <c r="E19" s="7">
        <v>0.2</v>
      </c>
      <c r="F19" s="7">
        <v>0.27</v>
      </c>
      <c r="G19" s="7">
        <v>0.28000000000000003</v>
      </c>
      <c r="H19" s="7">
        <v>0.36</v>
      </c>
      <c r="I19" s="25" t="s">
        <v>42</v>
      </c>
      <c r="J19" s="25" t="s">
        <v>42</v>
      </c>
      <c r="K19" s="25" t="s">
        <v>42</v>
      </c>
      <c r="L19" s="25" t="s">
        <v>42</v>
      </c>
      <c r="M19" s="25" t="s">
        <v>42</v>
      </c>
      <c r="N19" s="25" t="s">
        <v>42</v>
      </c>
      <c r="O19" s="21"/>
      <c r="P19" s="21"/>
      <c r="Q19" s="21"/>
      <c r="R19" s="5">
        <v>0</v>
      </c>
      <c r="S19" s="5">
        <v>3</v>
      </c>
      <c r="T19" s="5">
        <v>0</v>
      </c>
      <c r="U19" s="7">
        <f t="shared" si="0"/>
        <v>3</v>
      </c>
      <c r="V19" s="25" t="s">
        <v>42</v>
      </c>
    </row>
    <row r="20" spans="1:22">
      <c r="A20" s="5" t="s">
        <v>25</v>
      </c>
      <c r="B20" s="5" t="s">
        <v>68</v>
      </c>
      <c r="C20" s="5">
        <v>0.15</v>
      </c>
      <c r="D20" s="5">
        <v>0.19</v>
      </c>
      <c r="E20" s="7">
        <v>0.13</v>
      </c>
      <c r="F20" s="7">
        <v>0.16</v>
      </c>
      <c r="G20" s="5">
        <v>0.25</v>
      </c>
      <c r="H20" s="5">
        <v>0.26</v>
      </c>
      <c r="I20" s="9" t="s">
        <v>40</v>
      </c>
      <c r="J20" s="9" t="s">
        <v>40</v>
      </c>
      <c r="K20" s="25" t="s">
        <v>42</v>
      </c>
      <c r="L20" s="25" t="s">
        <v>42</v>
      </c>
      <c r="M20" s="9" t="s">
        <v>40</v>
      </c>
      <c r="N20" s="9" t="s">
        <v>40</v>
      </c>
      <c r="O20" s="21"/>
      <c r="P20" s="21"/>
      <c r="Q20" s="21"/>
      <c r="R20" s="5">
        <v>0</v>
      </c>
      <c r="S20" s="5">
        <v>1</v>
      </c>
      <c r="T20" s="5">
        <v>0</v>
      </c>
      <c r="U20" s="5">
        <f t="shared" si="0"/>
        <v>1</v>
      </c>
      <c r="V20" s="9" t="s">
        <v>40</v>
      </c>
    </row>
    <row r="21" spans="1:22">
      <c r="A21" s="5" t="s">
        <v>26</v>
      </c>
      <c r="B21" s="5" t="s">
        <v>68</v>
      </c>
      <c r="C21" s="5">
        <v>0.15</v>
      </c>
      <c r="D21" s="7">
        <v>0.21</v>
      </c>
      <c r="E21" s="5">
        <v>0.11</v>
      </c>
      <c r="F21" s="5">
        <v>0.14000000000000001</v>
      </c>
      <c r="G21" s="5">
        <v>0.22</v>
      </c>
      <c r="H21" s="5">
        <v>0.27</v>
      </c>
      <c r="I21" s="9" t="s">
        <v>40</v>
      </c>
      <c r="J21" s="25" t="s">
        <v>42</v>
      </c>
      <c r="K21" s="9" t="s">
        <v>40</v>
      </c>
      <c r="L21" s="9" t="s">
        <v>40</v>
      </c>
      <c r="M21" s="9" t="s">
        <v>40</v>
      </c>
      <c r="N21" s="9" t="s">
        <v>40</v>
      </c>
      <c r="O21" s="21"/>
      <c r="P21" s="21"/>
      <c r="Q21" s="21"/>
      <c r="R21" s="5">
        <v>1</v>
      </c>
      <c r="S21" s="5">
        <v>0</v>
      </c>
      <c r="T21" s="5">
        <v>1</v>
      </c>
      <c r="U21" s="5">
        <f t="shared" si="0"/>
        <v>2</v>
      </c>
      <c r="V21" s="9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9AD3-9A61-4840-8EDD-0665D8CFED23}">
  <dimension ref="A3:L25"/>
  <sheetViews>
    <sheetView zoomScale="90" zoomScaleNormal="90" workbookViewId="0">
      <selection activeCell="E20" sqref="E20"/>
    </sheetView>
  </sheetViews>
  <sheetFormatPr defaultRowHeight="14.5"/>
  <cols>
    <col min="1" max="1" width="16.796875" bestFit="1" customWidth="1"/>
    <col min="2" max="2" width="20.5" bestFit="1" customWidth="1"/>
    <col min="3" max="3" width="4.3984375" bestFit="1" customWidth="1"/>
    <col min="4" max="4" width="14.3984375" bestFit="1" customWidth="1"/>
    <col min="5" max="5" width="18.3984375" customWidth="1"/>
    <col min="6" max="8" width="18.3984375" bestFit="1" customWidth="1"/>
    <col min="9" max="9" width="7.09765625" customWidth="1"/>
    <col min="10" max="15" width="18.3984375" bestFit="1" customWidth="1"/>
    <col min="16" max="16" width="12.796875" bestFit="1" customWidth="1"/>
  </cols>
  <sheetData>
    <row r="3" spans="1:12">
      <c r="A3" s="22" t="s">
        <v>65</v>
      </c>
      <c r="B3" s="22" t="s">
        <v>45</v>
      </c>
      <c r="C3" s="1"/>
      <c r="D3" s="1"/>
      <c r="F3" s="32" t="s">
        <v>1</v>
      </c>
      <c r="G3" s="33"/>
      <c r="H3" s="34"/>
      <c r="J3" s="32" t="s">
        <v>2</v>
      </c>
      <c r="K3" s="33"/>
      <c r="L3" s="34"/>
    </row>
    <row r="4" spans="1:12">
      <c r="A4" s="22" t="s">
        <v>47</v>
      </c>
      <c r="B4" s="1" t="s">
        <v>41</v>
      </c>
      <c r="C4" s="1" t="s">
        <v>39</v>
      </c>
      <c r="D4" s="1" t="s">
        <v>46</v>
      </c>
      <c r="F4" s="12"/>
      <c r="G4" s="12" t="s">
        <v>50</v>
      </c>
      <c r="H4" s="12" t="s">
        <v>51</v>
      </c>
      <c r="J4" s="12"/>
      <c r="K4" s="12" t="s">
        <v>63</v>
      </c>
      <c r="L4" s="12" t="s">
        <v>64</v>
      </c>
    </row>
    <row r="5" spans="1:12">
      <c r="A5" s="23" t="s">
        <v>41</v>
      </c>
      <c r="B5" s="24">
        <v>4</v>
      </c>
      <c r="C5" s="24">
        <v>2</v>
      </c>
      <c r="D5" s="24">
        <v>6</v>
      </c>
      <c r="F5" s="12" t="s">
        <v>48</v>
      </c>
      <c r="G5" s="12">
        <v>4</v>
      </c>
      <c r="H5" s="12">
        <v>2</v>
      </c>
      <c r="J5" s="12" t="s">
        <v>48</v>
      </c>
      <c r="K5" s="12">
        <v>4</v>
      </c>
      <c r="L5" s="12">
        <v>2</v>
      </c>
    </row>
    <row r="6" spans="1:12" ht="15" thickBot="1">
      <c r="A6" s="23" t="s">
        <v>39</v>
      </c>
      <c r="B6" s="24">
        <v>2</v>
      </c>
      <c r="C6" s="24">
        <v>12</v>
      </c>
      <c r="D6" s="24">
        <v>14</v>
      </c>
      <c r="F6" s="13" t="s">
        <v>49</v>
      </c>
      <c r="G6" s="13">
        <v>2</v>
      </c>
      <c r="H6" s="13">
        <v>12</v>
      </c>
      <c r="J6" s="13" t="s">
        <v>49</v>
      </c>
      <c r="K6" s="13">
        <v>2</v>
      </c>
      <c r="L6" s="13">
        <v>12</v>
      </c>
    </row>
    <row r="7" spans="1:12">
      <c r="A7" s="23" t="s">
        <v>46</v>
      </c>
      <c r="B7" s="24">
        <v>6</v>
      </c>
      <c r="C7" s="24">
        <v>14</v>
      </c>
      <c r="D7" s="24">
        <v>20</v>
      </c>
      <c r="F7" s="14" t="s">
        <v>52</v>
      </c>
      <c r="G7" s="41">
        <f>G5/(G5+G6)</f>
        <v>0.66666666666666663</v>
      </c>
      <c r="H7" s="42"/>
      <c r="J7" s="14" t="s">
        <v>52</v>
      </c>
      <c r="K7" s="41">
        <f>K5/(K5+K6)</f>
        <v>0.66666666666666663</v>
      </c>
      <c r="L7" s="42"/>
    </row>
    <row r="8" spans="1:12">
      <c r="A8" s="10"/>
      <c r="B8" s="11"/>
      <c r="C8" s="11"/>
      <c r="D8" s="11"/>
      <c r="E8" s="47"/>
      <c r="F8" s="15" t="s">
        <v>53</v>
      </c>
      <c r="G8" s="43">
        <f>G5/(G5+H5)</f>
        <v>0.66666666666666663</v>
      </c>
      <c r="H8" s="44"/>
      <c r="J8" s="15" t="s">
        <v>53</v>
      </c>
      <c r="K8" s="41">
        <f>K5/(K5+L5)</f>
        <v>0.66666666666666663</v>
      </c>
      <c r="L8" s="42"/>
    </row>
    <row r="9" spans="1:12">
      <c r="A9" s="10"/>
      <c r="B9" s="11"/>
      <c r="C9" s="11"/>
      <c r="D9" s="11"/>
      <c r="F9" s="15" t="s">
        <v>54</v>
      </c>
      <c r="G9" s="43">
        <f>2*(G7*G8)/(G7+G8)</f>
        <v>0.66666666666666663</v>
      </c>
      <c r="H9" s="44"/>
      <c r="J9" s="15" t="s">
        <v>54</v>
      </c>
      <c r="K9" s="41">
        <f>2*(K7*K8)/(K7+K8)</f>
        <v>0.66666666666666663</v>
      </c>
      <c r="L9" s="42"/>
    </row>
    <row r="10" spans="1:12">
      <c r="A10" s="10"/>
      <c r="B10" s="11"/>
      <c r="C10" s="11"/>
      <c r="D10" s="11"/>
    </row>
    <row r="11" spans="1:12">
      <c r="F11" s="35" t="s">
        <v>3</v>
      </c>
      <c r="G11" s="36"/>
      <c r="H11" s="37"/>
      <c r="J11" s="35" t="s">
        <v>4</v>
      </c>
      <c r="K11" s="36"/>
      <c r="L11" s="37"/>
    </row>
    <row r="12" spans="1:12">
      <c r="F12" s="12"/>
      <c r="G12" s="12" t="s">
        <v>55</v>
      </c>
      <c r="H12" s="12" t="s">
        <v>56</v>
      </c>
      <c r="J12" s="12"/>
      <c r="K12" s="12" t="s">
        <v>61</v>
      </c>
      <c r="L12" s="12" t="s">
        <v>62</v>
      </c>
    </row>
    <row r="13" spans="1:12">
      <c r="F13" s="12" t="s">
        <v>48</v>
      </c>
      <c r="G13" s="12">
        <v>4</v>
      </c>
      <c r="H13" s="12">
        <v>2</v>
      </c>
      <c r="J13" s="12" t="s">
        <v>48</v>
      </c>
      <c r="K13" s="12">
        <v>2</v>
      </c>
      <c r="L13" s="12">
        <v>4</v>
      </c>
    </row>
    <row r="14" spans="1:12" ht="15" thickBot="1">
      <c r="F14" s="13" t="s">
        <v>49</v>
      </c>
      <c r="G14" s="13">
        <v>2</v>
      </c>
      <c r="H14" s="13">
        <v>12</v>
      </c>
      <c r="J14" s="13" t="s">
        <v>49</v>
      </c>
      <c r="K14" s="13">
        <v>4</v>
      </c>
      <c r="L14" s="13">
        <v>10</v>
      </c>
    </row>
    <row r="15" spans="1:12">
      <c r="F15" s="16" t="s">
        <v>52</v>
      </c>
      <c r="G15" s="45">
        <f>G13/(G13+G14)</f>
        <v>0.66666666666666663</v>
      </c>
      <c r="H15" s="46"/>
      <c r="J15" s="16" t="s">
        <v>52</v>
      </c>
      <c r="K15" s="45">
        <f>K13/(K13+K14)</f>
        <v>0.33333333333333331</v>
      </c>
      <c r="L15" s="46"/>
    </row>
    <row r="16" spans="1:12">
      <c r="F16" s="17" t="s">
        <v>53</v>
      </c>
      <c r="G16" s="26">
        <f>G13/(G13+H13)</f>
        <v>0.66666666666666663</v>
      </c>
      <c r="H16" s="27"/>
      <c r="J16" s="17" t="s">
        <v>53</v>
      </c>
      <c r="K16" s="26">
        <f>K13/(K13+L13)</f>
        <v>0.33333333333333331</v>
      </c>
      <c r="L16" s="27"/>
    </row>
    <row r="17" spans="6:12">
      <c r="F17" s="17" t="s">
        <v>54</v>
      </c>
      <c r="G17" s="26">
        <f>2*(G15*G16)/(G15+G16)</f>
        <v>0.66666666666666663</v>
      </c>
      <c r="H17" s="27"/>
      <c r="J17" s="17" t="s">
        <v>54</v>
      </c>
      <c r="K17" s="26">
        <f>2*(K15*K16)/(K15+K16)</f>
        <v>0.33333333333333331</v>
      </c>
      <c r="L17" s="27"/>
    </row>
    <row r="19" spans="6:12">
      <c r="F19" s="38" t="s">
        <v>5</v>
      </c>
      <c r="G19" s="39"/>
      <c r="H19" s="40"/>
      <c r="J19" s="38" t="s">
        <v>6</v>
      </c>
      <c r="K19" s="39"/>
      <c r="L19" s="40"/>
    </row>
    <row r="20" spans="6:12">
      <c r="F20" s="12"/>
      <c r="G20" s="12" t="s">
        <v>57</v>
      </c>
      <c r="H20" s="12" t="s">
        <v>58</v>
      </c>
      <c r="J20" s="12"/>
      <c r="K20" s="12" t="s">
        <v>59</v>
      </c>
      <c r="L20" s="12" t="s">
        <v>60</v>
      </c>
    </row>
    <row r="21" spans="6:12">
      <c r="F21" s="12" t="s">
        <v>48</v>
      </c>
      <c r="G21" s="12">
        <v>4</v>
      </c>
      <c r="H21" s="12">
        <v>2</v>
      </c>
      <c r="J21" s="12" t="s">
        <v>48</v>
      </c>
      <c r="K21" s="12">
        <v>4</v>
      </c>
      <c r="L21" s="12">
        <v>2</v>
      </c>
    </row>
    <row r="22" spans="6:12" ht="15" thickBot="1">
      <c r="F22" s="13" t="s">
        <v>49</v>
      </c>
      <c r="G22" s="13">
        <v>2</v>
      </c>
      <c r="H22" s="13">
        <v>12</v>
      </c>
      <c r="J22" s="13" t="s">
        <v>49</v>
      </c>
      <c r="K22" s="13">
        <v>2</v>
      </c>
      <c r="L22" s="13">
        <v>12</v>
      </c>
    </row>
    <row r="23" spans="6:12">
      <c r="F23" s="18" t="s">
        <v>52</v>
      </c>
      <c r="G23" s="28">
        <f>G21/(G21+G22)</f>
        <v>0.66666666666666663</v>
      </c>
      <c r="H23" s="29"/>
      <c r="J23" s="18" t="s">
        <v>52</v>
      </c>
      <c r="K23" s="28">
        <f>K21/(K21+K22)</f>
        <v>0.66666666666666663</v>
      </c>
      <c r="L23" s="29"/>
    </row>
    <row r="24" spans="6:12">
      <c r="F24" s="19" t="s">
        <v>53</v>
      </c>
      <c r="G24" s="30">
        <f>G21/(G21+H21)</f>
        <v>0.66666666666666663</v>
      </c>
      <c r="H24" s="31"/>
      <c r="J24" s="19" t="s">
        <v>53</v>
      </c>
      <c r="K24" s="30">
        <f>K21/(K21+L21)</f>
        <v>0.66666666666666663</v>
      </c>
      <c r="L24" s="31"/>
    </row>
    <row r="25" spans="6:12">
      <c r="F25" s="19" t="s">
        <v>54</v>
      </c>
      <c r="G25" s="30">
        <f>2*(G23*G24)/(G23+G24)</f>
        <v>0.66666666666666663</v>
      </c>
      <c r="H25" s="31"/>
      <c r="J25" s="19" t="s">
        <v>54</v>
      </c>
      <c r="K25" s="30">
        <f>2*(K23*K24)/(K23+K24)</f>
        <v>0.66666666666666663</v>
      </c>
      <c r="L25" s="31"/>
    </row>
  </sheetData>
  <mergeCells count="24">
    <mergeCell ref="F3:H3"/>
    <mergeCell ref="F11:H11"/>
    <mergeCell ref="F19:H19"/>
    <mergeCell ref="J3:L3"/>
    <mergeCell ref="J11:L11"/>
    <mergeCell ref="J19:L19"/>
    <mergeCell ref="G7:H7"/>
    <mergeCell ref="G8:H8"/>
    <mergeCell ref="G9:H9"/>
    <mergeCell ref="K7:L7"/>
    <mergeCell ref="K8:L8"/>
    <mergeCell ref="K9:L9"/>
    <mergeCell ref="G15:H15"/>
    <mergeCell ref="G16:H16"/>
    <mergeCell ref="G17:H17"/>
    <mergeCell ref="K15:L15"/>
    <mergeCell ref="K16:L16"/>
    <mergeCell ref="K17:L17"/>
    <mergeCell ref="G23:H23"/>
    <mergeCell ref="G24:H24"/>
    <mergeCell ref="G25:H25"/>
    <mergeCell ref="K23:L23"/>
    <mergeCell ref="K24:L24"/>
    <mergeCell ref="K25:L25"/>
  </mergeCells>
  <phoneticPr fontId="1" type="noConversion"/>
  <pageMargins left="0.7" right="0.7" top="0.75" bottom="0.75" header="0.3" footer="0.3"/>
  <pageSetup paperSize="9"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FC8D-70E0-4C70-BB0C-12A19F64A51E}">
  <dimension ref="A3:L25"/>
  <sheetViews>
    <sheetView topLeftCell="A7" workbookViewId="0">
      <selection activeCell="F3" sqref="F3:L25"/>
    </sheetView>
  </sheetViews>
  <sheetFormatPr defaultRowHeight="14.5"/>
  <cols>
    <col min="1" max="1" width="16.296875" style="1" bestFit="1" customWidth="1"/>
    <col min="2" max="2" width="19.69921875" style="1" bestFit="1" customWidth="1"/>
    <col min="3" max="3" width="4.296875" style="1" bestFit="1" customWidth="1"/>
    <col min="4" max="4" width="13.796875" style="1" bestFit="1" customWidth="1"/>
    <col min="6" max="6" width="15.796875" bestFit="1" customWidth="1"/>
    <col min="7" max="7" width="14.5" bestFit="1" customWidth="1"/>
    <col min="8" max="8" width="13.59765625" bestFit="1" customWidth="1"/>
    <col min="9" max="9" width="6.69921875" customWidth="1"/>
    <col min="10" max="10" width="15.796875" bestFit="1" customWidth="1"/>
    <col min="11" max="11" width="15.5" bestFit="1" customWidth="1"/>
    <col min="12" max="12" width="14.69921875" bestFit="1" customWidth="1"/>
  </cols>
  <sheetData>
    <row r="3" spans="1:12">
      <c r="A3" s="22" t="s">
        <v>65</v>
      </c>
      <c r="B3" s="22" t="s">
        <v>45</v>
      </c>
      <c r="F3" s="32" t="s">
        <v>1</v>
      </c>
      <c r="G3" s="33"/>
      <c r="H3" s="34"/>
      <c r="J3" s="32" t="s">
        <v>2</v>
      </c>
      <c r="K3" s="33"/>
      <c r="L3" s="34"/>
    </row>
    <row r="4" spans="1:12">
      <c r="A4" s="22" t="s">
        <v>47</v>
      </c>
      <c r="B4" s="1" t="s">
        <v>41</v>
      </c>
      <c r="C4" s="1" t="s">
        <v>39</v>
      </c>
      <c r="D4" s="1" t="s">
        <v>46</v>
      </c>
      <c r="F4" s="12"/>
      <c r="G4" s="12" t="s">
        <v>50</v>
      </c>
      <c r="H4" s="12" t="s">
        <v>51</v>
      </c>
      <c r="J4" s="12"/>
      <c r="K4" s="12" t="s">
        <v>63</v>
      </c>
      <c r="L4" s="12" t="s">
        <v>64</v>
      </c>
    </row>
    <row r="5" spans="1:12">
      <c r="A5" s="23" t="s">
        <v>41</v>
      </c>
      <c r="B5" s="24">
        <v>1</v>
      </c>
      <c r="C5" s="24">
        <v>2</v>
      </c>
      <c r="D5" s="24">
        <v>3</v>
      </c>
      <c r="F5" s="12" t="s">
        <v>48</v>
      </c>
      <c r="G5" s="12">
        <v>2</v>
      </c>
      <c r="H5" s="12">
        <v>1</v>
      </c>
      <c r="J5" s="12" t="s">
        <v>48</v>
      </c>
      <c r="K5" s="12">
        <v>1</v>
      </c>
      <c r="L5" s="12">
        <v>2</v>
      </c>
    </row>
    <row r="6" spans="1:12" ht="15" thickBot="1">
      <c r="A6" s="23" t="s">
        <v>39</v>
      </c>
      <c r="B6" s="24">
        <v>2</v>
      </c>
      <c r="C6" s="24">
        <v>5</v>
      </c>
      <c r="D6" s="24">
        <v>7</v>
      </c>
      <c r="F6" s="13" t="s">
        <v>49</v>
      </c>
      <c r="G6" s="13">
        <v>1</v>
      </c>
      <c r="H6" s="13">
        <v>6</v>
      </c>
      <c r="J6" s="13" t="s">
        <v>49</v>
      </c>
      <c r="K6" s="13">
        <v>2</v>
      </c>
      <c r="L6" s="13">
        <v>5</v>
      </c>
    </row>
    <row r="7" spans="1:12">
      <c r="A7" s="23" t="s">
        <v>46</v>
      </c>
      <c r="B7" s="24">
        <v>3</v>
      </c>
      <c r="C7" s="24">
        <v>7</v>
      </c>
      <c r="D7" s="24">
        <v>10</v>
      </c>
      <c r="F7" s="14" t="s">
        <v>52</v>
      </c>
      <c r="G7" s="41">
        <f>G5/(G5+G6)</f>
        <v>0.66666666666666663</v>
      </c>
      <c r="H7" s="42"/>
      <c r="J7" s="14" t="s">
        <v>52</v>
      </c>
      <c r="K7" s="41">
        <f>K5/(K5+K6)</f>
        <v>0.33333333333333331</v>
      </c>
      <c r="L7" s="42"/>
    </row>
    <row r="8" spans="1:12">
      <c r="F8" s="15" t="s">
        <v>53</v>
      </c>
      <c r="G8" s="43">
        <f>G5/(G5+H5)</f>
        <v>0.66666666666666663</v>
      </c>
      <c r="H8" s="44"/>
      <c r="J8" s="15" t="s">
        <v>53</v>
      </c>
      <c r="K8" s="41">
        <f>K5/(K5+L5)</f>
        <v>0.33333333333333331</v>
      </c>
      <c r="L8" s="42"/>
    </row>
    <row r="9" spans="1:12">
      <c r="F9" s="15" t="s">
        <v>54</v>
      </c>
      <c r="G9" s="43">
        <f>2*(G7*G8)/(G7+G8)</f>
        <v>0.66666666666666663</v>
      </c>
      <c r="H9" s="44"/>
      <c r="J9" s="15" t="s">
        <v>54</v>
      </c>
      <c r="K9" s="41">
        <f>2*(K7*K8)/(K7+K8)</f>
        <v>0.33333333333333331</v>
      </c>
      <c r="L9" s="42"/>
    </row>
    <row r="11" spans="1:12">
      <c r="F11" s="35" t="s">
        <v>3</v>
      </c>
      <c r="G11" s="36"/>
      <c r="H11" s="37"/>
      <c r="J11" s="35" t="s">
        <v>4</v>
      </c>
      <c r="K11" s="36"/>
      <c r="L11" s="37"/>
    </row>
    <row r="12" spans="1:12">
      <c r="F12" s="12"/>
      <c r="G12" s="12" t="s">
        <v>55</v>
      </c>
      <c r="H12" s="12" t="s">
        <v>56</v>
      </c>
      <c r="J12" s="12"/>
      <c r="K12" s="12" t="s">
        <v>61</v>
      </c>
      <c r="L12" s="12" t="s">
        <v>62</v>
      </c>
    </row>
    <row r="13" spans="1:12">
      <c r="F13" s="12" t="s">
        <v>48</v>
      </c>
      <c r="G13" s="12">
        <v>2</v>
      </c>
      <c r="H13" s="12">
        <v>1</v>
      </c>
      <c r="J13" s="12" t="s">
        <v>48</v>
      </c>
      <c r="K13" s="12">
        <v>1</v>
      </c>
      <c r="L13" s="12">
        <v>2</v>
      </c>
    </row>
    <row r="14" spans="1:12" ht="15" thickBot="1">
      <c r="F14" s="13" t="s">
        <v>49</v>
      </c>
      <c r="G14" s="13">
        <v>1</v>
      </c>
      <c r="H14" s="13">
        <v>6</v>
      </c>
      <c r="J14" s="13" t="s">
        <v>49</v>
      </c>
      <c r="K14" s="13">
        <v>2</v>
      </c>
      <c r="L14" s="13">
        <v>5</v>
      </c>
    </row>
    <row r="15" spans="1:12">
      <c r="F15" s="16" t="s">
        <v>52</v>
      </c>
      <c r="G15" s="45">
        <f>G13/(G13+G14)</f>
        <v>0.66666666666666663</v>
      </c>
      <c r="H15" s="46"/>
      <c r="J15" s="16" t="s">
        <v>52</v>
      </c>
      <c r="K15" s="45">
        <f>K13/(K13+K14)</f>
        <v>0.33333333333333331</v>
      </c>
      <c r="L15" s="46"/>
    </row>
    <row r="16" spans="1:12">
      <c r="F16" s="17" t="s">
        <v>53</v>
      </c>
      <c r="G16" s="26">
        <f>G13/(G13+H13)</f>
        <v>0.66666666666666663</v>
      </c>
      <c r="H16" s="27"/>
      <c r="J16" s="17" t="s">
        <v>53</v>
      </c>
      <c r="K16" s="26">
        <f>K13/(K13+L13)</f>
        <v>0.33333333333333331</v>
      </c>
      <c r="L16" s="27"/>
    </row>
    <row r="17" spans="6:12">
      <c r="F17" s="17" t="s">
        <v>54</v>
      </c>
      <c r="G17" s="26">
        <f>2*(G15*G16)/(G15+G16)</f>
        <v>0.66666666666666663</v>
      </c>
      <c r="H17" s="27"/>
      <c r="J17" s="17" t="s">
        <v>54</v>
      </c>
      <c r="K17" s="26">
        <f>2*(K15*K16)/(K15+K16)</f>
        <v>0.33333333333333331</v>
      </c>
      <c r="L17" s="27"/>
    </row>
    <row r="19" spans="6:12">
      <c r="F19" s="38" t="s">
        <v>5</v>
      </c>
      <c r="G19" s="39"/>
      <c r="H19" s="40"/>
      <c r="J19" s="38" t="s">
        <v>6</v>
      </c>
      <c r="K19" s="39"/>
      <c r="L19" s="40"/>
    </row>
    <row r="20" spans="6:12">
      <c r="F20" s="12"/>
      <c r="G20" s="12" t="s">
        <v>57</v>
      </c>
      <c r="H20" s="12" t="s">
        <v>58</v>
      </c>
      <c r="J20" s="12"/>
      <c r="K20" s="12" t="s">
        <v>59</v>
      </c>
      <c r="L20" s="12" t="s">
        <v>60</v>
      </c>
    </row>
    <row r="21" spans="6:12">
      <c r="F21" s="12" t="s">
        <v>48</v>
      </c>
      <c r="G21" s="12">
        <v>1</v>
      </c>
      <c r="H21" s="12">
        <v>2</v>
      </c>
      <c r="J21" s="12" t="s">
        <v>48</v>
      </c>
      <c r="K21" s="12">
        <v>1</v>
      </c>
      <c r="L21" s="12">
        <v>2</v>
      </c>
    </row>
    <row r="22" spans="6:12" ht="15" thickBot="1">
      <c r="F22" s="13" t="s">
        <v>49</v>
      </c>
      <c r="G22" s="13">
        <v>2</v>
      </c>
      <c r="H22" s="13">
        <v>5</v>
      </c>
      <c r="J22" s="13" t="s">
        <v>49</v>
      </c>
      <c r="K22" s="13">
        <v>2</v>
      </c>
      <c r="L22" s="13">
        <v>5</v>
      </c>
    </row>
    <row r="23" spans="6:12">
      <c r="F23" s="18" t="s">
        <v>52</v>
      </c>
      <c r="G23" s="28">
        <f>G21/(G21+G22)</f>
        <v>0.33333333333333331</v>
      </c>
      <c r="H23" s="29"/>
      <c r="J23" s="18" t="s">
        <v>52</v>
      </c>
      <c r="K23" s="28">
        <f>K21/(K21+K22)</f>
        <v>0.33333333333333331</v>
      </c>
      <c r="L23" s="29"/>
    </row>
    <row r="24" spans="6:12">
      <c r="F24" s="19" t="s">
        <v>53</v>
      </c>
      <c r="G24" s="30">
        <f>G21/(G21+H21)</f>
        <v>0.33333333333333331</v>
      </c>
      <c r="H24" s="31"/>
      <c r="J24" s="19" t="s">
        <v>53</v>
      </c>
      <c r="K24" s="30">
        <f>K21/(K21+L21)</f>
        <v>0.33333333333333331</v>
      </c>
      <c r="L24" s="31"/>
    </row>
    <row r="25" spans="6:12">
      <c r="F25" s="19" t="s">
        <v>54</v>
      </c>
      <c r="G25" s="30">
        <f>2*(G23*G24)/(G23+G24)</f>
        <v>0.33333333333333331</v>
      </c>
      <c r="H25" s="31"/>
      <c r="J25" s="19" t="s">
        <v>54</v>
      </c>
      <c r="K25" s="30">
        <f>2*(K23*K24)/(K23+K24)</f>
        <v>0.33333333333333331</v>
      </c>
      <c r="L25" s="31"/>
    </row>
  </sheetData>
  <mergeCells count="24">
    <mergeCell ref="G23:H23"/>
    <mergeCell ref="K23:L23"/>
    <mergeCell ref="G24:H24"/>
    <mergeCell ref="K24:L24"/>
    <mergeCell ref="G25:H25"/>
    <mergeCell ref="K25:L25"/>
    <mergeCell ref="G16:H16"/>
    <mergeCell ref="K16:L16"/>
    <mergeCell ref="G17:H17"/>
    <mergeCell ref="K17:L17"/>
    <mergeCell ref="F19:H19"/>
    <mergeCell ref="J19:L19"/>
    <mergeCell ref="G9:H9"/>
    <mergeCell ref="K9:L9"/>
    <mergeCell ref="F11:H11"/>
    <mergeCell ref="J11:L11"/>
    <mergeCell ref="G15:H15"/>
    <mergeCell ref="K15:L15"/>
    <mergeCell ref="F3:H3"/>
    <mergeCell ref="J3:L3"/>
    <mergeCell ref="G7:H7"/>
    <mergeCell ref="K7:L7"/>
    <mergeCell ref="G8:H8"/>
    <mergeCell ref="K8:L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4275-2728-4E5C-AE29-96DE64BB08D5}">
  <dimension ref="A3:L25"/>
  <sheetViews>
    <sheetView tabSelected="1" topLeftCell="A10" workbookViewId="0">
      <selection activeCell="F3" sqref="F3:L25"/>
    </sheetView>
  </sheetViews>
  <sheetFormatPr defaultRowHeight="14.5"/>
  <cols>
    <col min="1" max="1" width="16.296875" style="1" bestFit="1" customWidth="1"/>
    <col min="2" max="2" width="19.69921875" style="1" bestFit="1" customWidth="1"/>
    <col min="3" max="3" width="4.296875" style="1" bestFit="1" customWidth="1"/>
    <col min="4" max="4" width="13.796875" style="1" bestFit="1" customWidth="1"/>
    <col min="6" max="6" width="15.796875" bestFit="1" customWidth="1"/>
    <col min="7" max="7" width="14.5" bestFit="1" customWidth="1"/>
    <col min="8" max="8" width="13.59765625" bestFit="1" customWidth="1"/>
    <col min="10" max="10" width="15.796875" bestFit="1" customWidth="1"/>
    <col min="11" max="11" width="15.5" bestFit="1" customWidth="1"/>
    <col min="12" max="12" width="14.69921875" bestFit="1" customWidth="1"/>
  </cols>
  <sheetData>
    <row r="3" spans="1:12">
      <c r="A3" s="22" t="s">
        <v>65</v>
      </c>
      <c r="B3" s="22" t="s">
        <v>45</v>
      </c>
      <c r="F3" s="32" t="s">
        <v>1</v>
      </c>
      <c r="G3" s="33"/>
      <c r="H3" s="34"/>
      <c r="J3" s="32" t="s">
        <v>2</v>
      </c>
      <c r="K3" s="33"/>
      <c r="L3" s="34"/>
    </row>
    <row r="4" spans="1:12">
      <c r="A4" s="22" t="s">
        <v>47</v>
      </c>
      <c r="B4" s="1" t="s">
        <v>41</v>
      </c>
      <c r="C4" s="1" t="s">
        <v>39</v>
      </c>
      <c r="D4" s="1" t="s">
        <v>46</v>
      </c>
      <c r="F4" s="12"/>
      <c r="G4" s="12" t="s">
        <v>50</v>
      </c>
      <c r="H4" s="12" t="s">
        <v>51</v>
      </c>
      <c r="J4" s="12"/>
      <c r="K4" s="12" t="s">
        <v>63</v>
      </c>
      <c r="L4" s="12" t="s">
        <v>64</v>
      </c>
    </row>
    <row r="5" spans="1:12">
      <c r="A5" s="23" t="s">
        <v>41</v>
      </c>
      <c r="B5" s="24">
        <v>2</v>
      </c>
      <c r="C5" s="24">
        <v>1</v>
      </c>
      <c r="D5" s="24">
        <v>3</v>
      </c>
      <c r="F5" s="12" t="s">
        <v>48</v>
      </c>
      <c r="G5" s="12">
        <v>2</v>
      </c>
      <c r="H5" s="12">
        <v>1</v>
      </c>
      <c r="J5" s="12" t="s">
        <v>48</v>
      </c>
      <c r="K5" s="12">
        <v>2</v>
      </c>
      <c r="L5" s="12">
        <v>1</v>
      </c>
    </row>
    <row r="6" spans="1:12" ht="15" thickBot="1">
      <c r="A6" s="23" t="s">
        <v>39</v>
      </c>
      <c r="B6" s="24">
        <v>1</v>
      </c>
      <c r="C6" s="24">
        <v>6</v>
      </c>
      <c r="D6" s="24">
        <v>7</v>
      </c>
      <c r="F6" s="13" t="s">
        <v>49</v>
      </c>
      <c r="G6" s="13">
        <v>1</v>
      </c>
      <c r="H6" s="13">
        <v>6</v>
      </c>
      <c r="J6" s="13" t="s">
        <v>49</v>
      </c>
      <c r="K6" s="13">
        <v>1</v>
      </c>
      <c r="L6" s="13">
        <v>6</v>
      </c>
    </row>
    <row r="7" spans="1:12">
      <c r="A7" s="23" t="s">
        <v>46</v>
      </c>
      <c r="B7" s="24">
        <v>3</v>
      </c>
      <c r="C7" s="24">
        <v>7</v>
      </c>
      <c r="D7" s="24">
        <v>10</v>
      </c>
      <c r="F7" s="14" t="s">
        <v>52</v>
      </c>
      <c r="G7" s="41">
        <f>G5/(G5+G6)</f>
        <v>0.66666666666666663</v>
      </c>
      <c r="H7" s="42"/>
      <c r="J7" s="14" t="s">
        <v>52</v>
      </c>
      <c r="K7" s="41">
        <f>K5/(K5+K6)</f>
        <v>0.66666666666666663</v>
      </c>
      <c r="L7" s="42"/>
    </row>
    <row r="8" spans="1:12">
      <c r="A8"/>
      <c r="B8"/>
      <c r="C8"/>
      <c r="D8"/>
      <c r="F8" s="15" t="s">
        <v>53</v>
      </c>
      <c r="G8" s="43">
        <f>G5/(G5+H5)</f>
        <v>0.66666666666666663</v>
      </c>
      <c r="H8" s="44"/>
      <c r="J8" s="15" t="s">
        <v>53</v>
      </c>
      <c r="K8" s="41">
        <f>K5/(K5+L5)</f>
        <v>0.66666666666666663</v>
      </c>
      <c r="L8" s="42"/>
    </row>
    <row r="9" spans="1:12">
      <c r="A9"/>
      <c r="B9"/>
      <c r="C9"/>
      <c r="D9"/>
      <c r="F9" s="15" t="s">
        <v>54</v>
      </c>
      <c r="G9" s="43">
        <f>2*(G7*G8)/(G7+G8)</f>
        <v>0.66666666666666663</v>
      </c>
      <c r="H9" s="44"/>
      <c r="J9" s="15" t="s">
        <v>54</v>
      </c>
      <c r="K9" s="41">
        <f>2*(K7*K8)/(K7+K8)</f>
        <v>0.66666666666666663</v>
      </c>
      <c r="L9" s="42"/>
    </row>
    <row r="11" spans="1:12">
      <c r="F11" s="35" t="s">
        <v>3</v>
      </c>
      <c r="G11" s="36"/>
      <c r="H11" s="37"/>
      <c r="J11" s="35" t="s">
        <v>4</v>
      </c>
      <c r="K11" s="36"/>
      <c r="L11" s="37"/>
    </row>
    <row r="12" spans="1:12">
      <c r="F12" s="12"/>
      <c r="G12" s="12" t="s">
        <v>55</v>
      </c>
      <c r="H12" s="12" t="s">
        <v>56</v>
      </c>
      <c r="J12" s="12"/>
      <c r="K12" s="12" t="s">
        <v>61</v>
      </c>
      <c r="L12" s="12" t="s">
        <v>62</v>
      </c>
    </row>
    <row r="13" spans="1:12">
      <c r="F13" s="12" t="s">
        <v>48</v>
      </c>
      <c r="G13" s="12">
        <v>2</v>
      </c>
      <c r="H13" s="12">
        <v>1</v>
      </c>
      <c r="J13" s="12" t="s">
        <v>48</v>
      </c>
      <c r="K13" s="12">
        <v>2</v>
      </c>
      <c r="L13" s="12">
        <v>1</v>
      </c>
    </row>
    <row r="14" spans="1:12" ht="15" thickBot="1">
      <c r="F14" s="13" t="s">
        <v>49</v>
      </c>
      <c r="G14" s="13">
        <v>1</v>
      </c>
      <c r="H14" s="13">
        <v>6</v>
      </c>
      <c r="J14" s="13" t="s">
        <v>49</v>
      </c>
      <c r="K14" s="13">
        <v>1</v>
      </c>
      <c r="L14" s="13">
        <v>6</v>
      </c>
    </row>
    <row r="15" spans="1:12">
      <c r="F15" s="16" t="s">
        <v>52</v>
      </c>
      <c r="G15" s="45">
        <f>G13/(G13+G14)</f>
        <v>0.66666666666666663</v>
      </c>
      <c r="H15" s="46"/>
      <c r="J15" s="16" t="s">
        <v>52</v>
      </c>
      <c r="K15" s="45">
        <f>K13/(K13+K14)</f>
        <v>0.66666666666666663</v>
      </c>
      <c r="L15" s="46"/>
    </row>
    <row r="16" spans="1:12">
      <c r="F16" s="17" t="s">
        <v>53</v>
      </c>
      <c r="G16" s="26">
        <f>G13/(G13+H13)</f>
        <v>0.66666666666666663</v>
      </c>
      <c r="H16" s="27"/>
      <c r="J16" s="17" t="s">
        <v>53</v>
      </c>
      <c r="K16" s="26">
        <f>K13/(K13+L13)</f>
        <v>0.66666666666666663</v>
      </c>
      <c r="L16" s="27"/>
    </row>
    <row r="17" spans="6:12">
      <c r="F17" s="17" t="s">
        <v>54</v>
      </c>
      <c r="G17" s="26">
        <f>2*(G15*G16)/(G15+G16)</f>
        <v>0.66666666666666663</v>
      </c>
      <c r="H17" s="27"/>
      <c r="J17" s="17" t="s">
        <v>54</v>
      </c>
      <c r="K17" s="26">
        <f>2*(K15*K16)/(K15+K16)</f>
        <v>0.66666666666666663</v>
      </c>
      <c r="L17" s="27"/>
    </row>
    <row r="19" spans="6:12">
      <c r="F19" s="38" t="s">
        <v>5</v>
      </c>
      <c r="G19" s="39"/>
      <c r="H19" s="40"/>
      <c r="J19" s="38" t="s">
        <v>6</v>
      </c>
      <c r="K19" s="39"/>
      <c r="L19" s="40"/>
    </row>
    <row r="20" spans="6:12">
      <c r="F20" s="12"/>
      <c r="G20" s="12" t="s">
        <v>57</v>
      </c>
      <c r="H20" s="12" t="s">
        <v>58</v>
      </c>
      <c r="J20" s="12"/>
      <c r="K20" s="12" t="s">
        <v>59</v>
      </c>
      <c r="L20" s="12" t="s">
        <v>60</v>
      </c>
    </row>
    <row r="21" spans="6:12">
      <c r="F21" s="12" t="s">
        <v>48</v>
      </c>
      <c r="G21" s="12">
        <v>3</v>
      </c>
      <c r="H21" s="12"/>
      <c r="J21" s="12" t="s">
        <v>48</v>
      </c>
      <c r="K21" s="12">
        <v>3</v>
      </c>
      <c r="L21" s="12"/>
    </row>
    <row r="22" spans="6:12" ht="15" thickBot="1">
      <c r="F22" s="13" t="s">
        <v>49</v>
      </c>
      <c r="G22" s="13"/>
      <c r="H22" s="13">
        <v>7</v>
      </c>
      <c r="J22" s="13" t="s">
        <v>49</v>
      </c>
      <c r="K22" s="13"/>
      <c r="L22" s="13">
        <v>7</v>
      </c>
    </row>
    <row r="23" spans="6:12">
      <c r="F23" s="18" t="s">
        <v>52</v>
      </c>
      <c r="G23" s="28">
        <f>G21/(G21+G22)</f>
        <v>1</v>
      </c>
      <c r="H23" s="29"/>
      <c r="J23" s="18" t="s">
        <v>52</v>
      </c>
      <c r="K23" s="28">
        <f>K21/(K21+K22)</f>
        <v>1</v>
      </c>
      <c r="L23" s="29"/>
    </row>
    <row r="24" spans="6:12">
      <c r="F24" s="19" t="s">
        <v>53</v>
      </c>
      <c r="G24" s="30">
        <f>G21/(G21+H21)</f>
        <v>1</v>
      </c>
      <c r="H24" s="31"/>
      <c r="J24" s="19" t="s">
        <v>53</v>
      </c>
      <c r="K24" s="30">
        <f>K21/(K21+L21)</f>
        <v>1</v>
      </c>
      <c r="L24" s="31"/>
    </row>
    <row r="25" spans="6:12">
      <c r="F25" s="19" t="s">
        <v>54</v>
      </c>
      <c r="G25" s="30">
        <f>2*(G23*G24)/(G23+G24)</f>
        <v>1</v>
      </c>
      <c r="H25" s="31"/>
      <c r="J25" s="19" t="s">
        <v>54</v>
      </c>
      <c r="K25" s="30">
        <f>2*(K23*K24)/(K23+K24)</f>
        <v>1</v>
      </c>
      <c r="L25" s="31"/>
    </row>
  </sheetData>
  <mergeCells count="24">
    <mergeCell ref="G23:H23"/>
    <mergeCell ref="K23:L23"/>
    <mergeCell ref="G24:H24"/>
    <mergeCell ref="K24:L24"/>
    <mergeCell ref="G25:H25"/>
    <mergeCell ref="K25:L25"/>
    <mergeCell ref="G16:H16"/>
    <mergeCell ref="K16:L16"/>
    <mergeCell ref="G17:H17"/>
    <mergeCell ref="K17:L17"/>
    <mergeCell ref="F19:H19"/>
    <mergeCell ref="J19:L19"/>
    <mergeCell ref="G9:H9"/>
    <mergeCell ref="K9:L9"/>
    <mergeCell ref="F11:H11"/>
    <mergeCell ref="J11:L11"/>
    <mergeCell ref="G15:H15"/>
    <mergeCell ref="K15:L15"/>
    <mergeCell ref="F3:H3"/>
    <mergeCell ref="J3:L3"/>
    <mergeCell ref="G7:H7"/>
    <mergeCell ref="K7:L7"/>
    <mergeCell ref="G8:H8"/>
    <mergeCell ref="K8:L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F1 Score for Both</vt:lpstr>
      <vt:lpstr>F1 Score for PM</vt:lpstr>
      <vt:lpstr>F1 Score for SMT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吳宥萱</dc:creator>
  <cp:lastModifiedBy>吳宥萱</cp:lastModifiedBy>
  <dcterms:created xsi:type="dcterms:W3CDTF">2022-04-09T19:51:27Z</dcterms:created>
  <dcterms:modified xsi:type="dcterms:W3CDTF">2022-04-26T20:42:01Z</dcterms:modified>
</cp:coreProperties>
</file>