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l\Documents\Duke University\Research\HBEF\FieldExperiments\Summer2019\HB_chla_summer2019\data\tidy\"/>
    </mc:Choice>
  </mc:AlternateContent>
  <xr:revisionPtr revIDLastSave="0" documentId="13_ncr:1_{5833B963-DB48-4576-9C86-8E2E1BF7D989}" xr6:coauthVersionLast="44" xr6:coauthVersionMax="44" xr10:uidLastSave="{00000000-0000-0000-0000-000000000000}"/>
  <bookViews>
    <workbookView xWindow="3840" yWindow="2688" windowWidth="16416" windowHeight="9420" xr2:uid="{9D70326E-081A-4744-968B-CA6CF966C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B8" i="1"/>
  <c r="C7" i="1"/>
  <c r="B7" i="1"/>
  <c r="C6" i="1"/>
  <c r="C5" i="1"/>
  <c r="B6" i="1"/>
  <c r="B5" i="1"/>
  <c r="B3" i="1"/>
  <c r="B4" i="1"/>
  <c r="C4" i="1"/>
  <c r="C3" i="1"/>
  <c r="C2" i="1"/>
  <c r="B2" i="1"/>
</calcChain>
</file>

<file path=xl/sharedStrings.xml><?xml version="1.0" encoding="utf-8"?>
<sst xmlns="http://schemas.openxmlformats.org/spreadsheetml/2006/main" count="29" uniqueCount="27">
  <si>
    <t>subs_code</t>
  </si>
  <si>
    <t>surface_area_m2</t>
  </si>
  <si>
    <t>expanded</t>
  </si>
  <si>
    <t>sponge NDS</t>
  </si>
  <si>
    <t>scrubbie NDS</t>
  </si>
  <si>
    <t>glass NDS</t>
  </si>
  <si>
    <t>thin scrubbies</t>
  </si>
  <si>
    <t xml:space="preserve">thick scrubbies </t>
  </si>
  <si>
    <t>tile</t>
  </si>
  <si>
    <t>sponge</t>
  </si>
  <si>
    <t xml:space="preserve">scrubbie and tile </t>
  </si>
  <si>
    <t>G_NDS</t>
  </si>
  <si>
    <t>T</t>
  </si>
  <si>
    <t>MT</t>
  </si>
  <si>
    <t>M_NDS</t>
  </si>
  <si>
    <t>M_s</t>
  </si>
  <si>
    <t>M_b</t>
  </si>
  <si>
    <t>Sp_NDS</t>
  </si>
  <si>
    <t>Sp</t>
  </si>
  <si>
    <t xml:space="preserve">same as above, but with a thicker height </t>
  </si>
  <si>
    <t>two sided surface area calculated by heather + 4*sides surface area</t>
  </si>
  <si>
    <t xml:space="preserve">could be calculated with 0.95 in diameter, but used 2cm radius </t>
  </si>
  <si>
    <t xml:space="preserve">two sided surface area + sides </t>
  </si>
  <si>
    <t xml:space="preserve">two sided SA + sides height moss and tile </t>
  </si>
  <si>
    <t>NA</t>
  </si>
  <si>
    <t>two sided surface area for srub + height of sponge</t>
  </si>
  <si>
    <t>extra_rad.height.side_m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</si>
</sst>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9D0B-B2DE-46D6-B89F-F2C17E021CF1}">
  <dimension ref="A1:E9"/>
  <sheetViews>
    <sheetView tabSelected="1" workbookViewId="0">
      <selection activeCell="E4" sqref="E4"/>
    </sheetView>
  </sheetViews>
  <sheetFormatPr defaultRowHeight="14.4" x14ac:dyDescent="0.3"/>
  <cols>
    <col min="1" max="1" width="10" bestFit="1" customWidth="1"/>
    <col min="2" max="2" width="13.21875" bestFit="1" customWidth="1"/>
    <col min="3" max="3" width="15.6640625" bestFit="1" customWidth="1"/>
    <col min="4" max="4" width="14.77734375" bestFit="1" customWidth="1"/>
    <col min="5" max="5" width="57" bestFit="1" customWidth="1"/>
  </cols>
  <sheetData>
    <row r="1" spans="1:5" x14ac:dyDescent="0.3">
      <c r="A1" t="s">
        <v>0</v>
      </c>
      <c r="B1" t="s">
        <v>26</v>
      </c>
      <c r="C1" t="s">
        <v>1</v>
      </c>
      <c r="D1" t="s">
        <v>2</v>
      </c>
    </row>
    <row r="2" spans="1:5" x14ac:dyDescent="0.3">
      <c r="A2" t="s">
        <v>17</v>
      </c>
      <c r="B2">
        <f>1/100</f>
        <v>0.01</v>
      </c>
      <c r="C2">
        <f>PI()*B2^2</f>
        <v>3.1415926535897931E-4</v>
      </c>
      <c r="D2" t="s">
        <v>3</v>
      </c>
      <c r="E2" t="s">
        <v>21</v>
      </c>
    </row>
    <row r="3" spans="1:5" x14ac:dyDescent="0.3">
      <c r="A3" t="s">
        <v>14</v>
      </c>
      <c r="B3">
        <f t="shared" ref="B3:B4" si="0">1/100</f>
        <v>0.01</v>
      </c>
      <c r="C3">
        <f>PI()*B3^2</f>
        <v>3.1415926535897931E-4</v>
      </c>
      <c r="D3" t="s">
        <v>4</v>
      </c>
      <c r="E3" t="s">
        <v>21</v>
      </c>
    </row>
    <row r="4" spans="1:5" x14ac:dyDescent="0.3">
      <c r="A4" t="s">
        <v>11</v>
      </c>
      <c r="B4">
        <f t="shared" si="0"/>
        <v>0.01</v>
      </c>
      <c r="C4">
        <f>PI()*B4^2</f>
        <v>3.1415926535897931E-4</v>
      </c>
      <c r="D4" t="s">
        <v>5</v>
      </c>
      <c r="E4" t="s">
        <v>21</v>
      </c>
    </row>
    <row r="5" spans="1:5" x14ac:dyDescent="0.3">
      <c r="A5" t="s">
        <v>15</v>
      </c>
      <c r="B5">
        <f>9.47/1000</f>
        <v>9.470000000000001E-3</v>
      </c>
      <c r="C5">
        <f>0.0011584+(4*B5*0.024)</f>
        <v>2.0675200000000002E-3</v>
      </c>
      <c r="D5" t="s">
        <v>6</v>
      </c>
      <c r="E5" t="s">
        <v>20</v>
      </c>
    </row>
    <row r="6" spans="1:5" x14ac:dyDescent="0.3">
      <c r="A6" t="s">
        <v>16</v>
      </c>
      <c r="B6">
        <f>B5*2</f>
        <v>1.8940000000000002E-2</v>
      </c>
      <c r="C6">
        <f>0.0011584+(4*B6*0.024)</f>
        <v>2.97664E-3</v>
      </c>
      <c r="D6" t="s">
        <v>7</v>
      </c>
      <c r="E6" t="s">
        <v>19</v>
      </c>
    </row>
    <row r="7" spans="1:5" x14ac:dyDescent="0.3">
      <c r="A7" t="s">
        <v>12</v>
      </c>
      <c r="B7">
        <f>5.66/1000</f>
        <v>5.6600000000000001E-3</v>
      </c>
      <c r="C7">
        <f>0.000548345+(4*0.0234*B7)</f>
        <v>1.078121E-3</v>
      </c>
      <c r="D7" t="s">
        <v>8</v>
      </c>
      <c r="E7" t="s">
        <v>22</v>
      </c>
    </row>
    <row r="8" spans="1:5" x14ac:dyDescent="0.3">
      <c r="A8" t="s">
        <v>18</v>
      </c>
      <c r="B8">
        <f>AVERAGE(8,9,8,9,9)/1000</f>
        <v>8.6E-3</v>
      </c>
      <c r="C8">
        <f>0.00116+(4*B8*AVERAGE(0.234,0.24))</f>
        <v>9.3127999999999996E-3</v>
      </c>
      <c r="D8" t="s">
        <v>9</v>
      </c>
      <c r="E8" t="s">
        <v>25</v>
      </c>
    </row>
    <row r="9" spans="1:5" x14ac:dyDescent="0.3">
      <c r="A9" t="s">
        <v>13</v>
      </c>
      <c r="B9" t="s">
        <v>24</v>
      </c>
      <c r="C9">
        <f>0.0011584+(4*(B5+B7)*(AVERAGE(0.234,0.24)))</f>
        <v>1.5501640000000001E-2</v>
      </c>
      <c r="D9" t="s">
        <v>10</v>
      </c>
      <c r="E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Thellman</dc:creator>
  <cp:lastModifiedBy>Audrey Thellman</cp:lastModifiedBy>
  <dcterms:created xsi:type="dcterms:W3CDTF">2020-05-08T17:14:30Z</dcterms:created>
  <dcterms:modified xsi:type="dcterms:W3CDTF">2020-05-12T03:11:28Z</dcterms:modified>
</cp:coreProperties>
</file>