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Institut Teknologi Sepuluh Nopember\Dokumen\Semester 7\andat\eas\"/>
    </mc:Choice>
  </mc:AlternateContent>
  <xr:revisionPtr revIDLastSave="0" documentId="13_ncr:1_{D278A9BE-58F9-4486-9C0A-809F327186B5}" xr6:coauthVersionLast="47" xr6:coauthVersionMax="47" xr10:uidLastSave="{00000000-0000-0000-0000-000000000000}"/>
  <bookViews>
    <workbookView xWindow="-110" yWindow="-110" windowWidth="19420" windowHeight="10420" activeTab="8" xr2:uid="{79C14DE4-5EBD-4F17-879A-4D99D57658ED}"/>
  </bookViews>
  <sheets>
    <sheet name="Sheet1" sheetId="1" r:id="rId1"/>
    <sheet name="Sheet2" sheetId="2" r:id="rId2"/>
    <sheet name="s" sheetId="3" r:id="rId3"/>
    <sheet name="Sheet4" sheetId="4" r:id="rId4"/>
    <sheet name="fix" sheetId="5" r:id="rId5"/>
    <sheet name="Sheet3" sheetId="6" r:id="rId6"/>
    <sheet name="Sheet5" sheetId="7" r:id="rId7"/>
    <sheet name="Sheet7" sheetId="9" r:id="rId8"/>
    <sheet name="lokasi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1" i="4" l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2" i="4"/>
  <c r="W3" i="4"/>
  <c r="X3" i="4"/>
  <c r="Y3" i="4"/>
  <c r="Z3" i="4"/>
  <c r="W4" i="4"/>
  <c r="X4" i="4"/>
  <c r="Y4" i="4"/>
  <c r="Z4" i="4"/>
  <c r="W5" i="4"/>
  <c r="X5" i="4"/>
  <c r="Y5" i="4"/>
  <c r="Z5" i="4"/>
  <c r="W6" i="4"/>
  <c r="X6" i="4"/>
  <c r="Y6" i="4"/>
  <c r="Z6" i="4"/>
  <c r="W7" i="4"/>
  <c r="X7" i="4"/>
  <c r="Y7" i="4"/>
  <c r="Z7" i="4"/>
  <c r="W8" i="4"/>
  <c r="X8" i="4"/>
  <c r="Y8" i="4"/>
  <c r="Z8" i="4"/>
  <c r="W9" i="4"/>
  <c r="X9" i="4"/>
  <c r="Y9" i="4"/>
  <c r="Z9" i="4"/>
  <c r="W10" i="4"/>
  <c r="X10" i="4"/>
  <c r="Y10" i="4"/>
  <c r="Z10" i="4"/>
  <c r="W11" i="4"/>
  <c r="X11" i="4"/>
  <c r="Y11" i="4"/>
  <c r="Z11" i="4"/>
  <c r="W12" i="4"/>
  <c r="X12" i="4"/>
  <c r="Y12" i="4"/>
  <c r="Z12" i="4"/>
  <c r="W13" i="4"/>
  <c r="X13" i="4"/>
  <c r="Y13" i="4"/>
  <c r="Z13" i="4"/>
  <c r="W14" i="4"/>
  <c r="X14" i="4"/>
  <c r="Y14" i="4"/>
  <c r="Z14" i="4"/>
  <c r="W15" i="4"/>
  <c r="X15" i="4"/>
  <c r="Y15" i="4"/>
  <c r="Z15" i="4"/>
  <c r="W16" i="4"/>
  <c r="X16" i="4"/>
  <c r="Y16" i="4"/>
  <c r="Z16" i="4"/>
  <c r="W17" i="4"/>
  <c r="X17" i="4"/>
  <c r="Y17" i="4"/>
  <c r="Z17" i="4"/>
  <c r="W18" i="4"/>
  <c r="X18" i="4"/>
  <c r="Y18" i="4"/>
  <c r="Z18" i="4"/>
  <c r="W19" i="4"/>
  <c r="X19" i="4"/>
  <c r="Y19" i="4"/>
  <c r="Z19" i="4"/>
  <c r="W20" i="4"/>
  <c r="X20" i="4"/>
  <c r="Y20" i="4"/>
  <c r="Z20" i="4"/>
  <c r="W21" i="4"/>
  <c r="X21" i="4"/>
  <c r="Y21" i="4"/>
  <c r="Z21" i="4"/>
  <c r="W22" i="4"/>
  <c r="X22" i="4"/>
  <c r="Y22" i="4"/>
  <c r="Z22" i="4"/>
  <c r="W23" i="4"/>
  <c r="X23" i="4"/>
  <c r="Y23" i="4"/>
  <c r="Z23" i="4"/>
  <c r="W24" i="4"/>
  <c r="X24" i="4"/>
  <c r="Y24" i="4"/>
  <c r="Z24" i="4"/>
  <c r="W25" i="4"/>
  <c r="X25" i="4"/>
  <c r="Y25" i="4"/>
  <c r="Z25" i="4"/>
  <c r="W26" i="4"/>
  <c r="X26" i="4"/>
  <c r="Y26" i="4"/>
  <c r="Z26" i="4"/>
  <c r="W27" i="4"/>
  <c r="X27" i="4"/>
  <c r="Y27" i="4"/>
  <c r="Z27" i="4"/>
  <c r="W28" i="4"/>
  <c r="X28" i="4"/>
  <c r="Y28" i="4"/>
  <c r="Z28" i="4"/>
  <c r="W29" i="4"/>
  <c r="X29" i="4"/>
  <c r="Y29" i="4"/>
  <c r="Z29" i="4"/>
  <c r="W30" i="4"/>
  <c r="X30" i="4"/>
  <c r="Y30" i="4"/>
  <c r="Z30" i="4"/>
  <c r="W31" i="4"/>
  <c r="X31" i="4"/>
  <c r="Y31" i="4"/>
  <c r="W32" i="4"/>
  <c r="X32" i="4"/>
  <c r="Y32" i="4"/>
  <c r="Z32" i="4"/>
  <c r="W33" i="4"/>
  <c r="X33" i="4"/>
  <c r="Y33" i="4"/>
  <c r="Z33" i="4"/>
  <c r="W34" i="4"/>
  <c r="X34" i="4"/>
  <c r="Y34" i="4"/>
  <c r="Z34" i="4"/>
  <c r="W35" i="4"/>
  <c r="X35" i="4"/>
  <c r="Y35" i="4"/>
  <c r="Z35" i="4"/>
  <c r="W36" i="4"/>
  <c r="X36" i="4"/>
  <c r="Y36" i="4"/>
  <c r="Z36" i="4"/>
  <c r="W37" i="4"/>
  <c r="X37" i="4"/>
  <c r="Y37" i="4"/>
  <c r="Z37" i="4"/>
  <c r="W38" i="4"/>
  <c r="X38" i="4"/>
  <c r="Y38" i="4"/>
  <c r="Z38" i="4"/>
  <c r="W39" i="4"/>
  <c r="X39" i="4"/>
  <c r="Y39" i="4"/>
  <c r="Z39" i="4"/>
  <c r="Z2" i="4"/>
  <c r="Y2" i="4"/>
  <c r="X2" i="4"/>
  <c r="W2" i="4"/>
  <c r="X1" i="4"/>
  <c r="Y1" i="4"/>
  <c r="Z1" i="4"/>
  <c r="W1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2" i="4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3" i="1"/>
  <c r="Z3" i="1" a="1"/>
  <c r="Z3" i="1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<sst xmlns="http://schemas.openxmlformats.org/spreadsheetml/2006/main" count="567" uniqueCount="175">
  <si>
    <t>KAB TRENGGALEK</t>
  </si>
  <si>
    <t>KAB. LUMAJANG</t>
  </si>
  <si>
    <t>KAB. PASURUAN</t>
  </si>
  <si>
    <t>KAB. SIDOARJO</t>
  </si>
  <si>
    <t>KAB MOJOKERTO</t>
  </si>
  <si>
    <t>KAB NGANJUK</t>
  </si>
  <si>
    <t>KAB. LAMONGAN</t>
  </si>
  <si>
    <t>KAB. SAMPANG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</si>
  <si>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</si>
  <si>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</si>
  <si>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</si>
  <si>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</si>
  <si>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</si>
  <si>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</si>
  <si>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</si>
  <si>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</si>
  <si>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KAB PACITAN</t>
  </si>
  <si>
    <t>KAB. PONOROGO</t>
  </si>
  <si>
    <t>KAB. TULUNGAGUNG</t>
  </si>
  <si>
    <t>KAB BLITAR</t>
  </si>
  <si>
    <t>KAB KEDIRI</t>
  </si>
  <si>
    <t>KAB. MALANG</t>
  </si>
  <si>
    <t>KABI JEMBER</t>
  </si>
  <si>
    <t>KAB BANYUWANGI</t>
  </si>
  <si>
    <t>KABI BONDOWOSO</t>
  </si>
  <si>
    <t>KAB SITUBONDO</t>
  </si>
  <si>
    <t>KABI PROBOLINGGO</t>
  </si>
  <si>
    <t>KABI JOMBANG</t>
  </si>
  <si>
    <t>KAB MADIUN</t>
  </si>
  <si>
    <t>KAB MAGETAN</t>
  </si>
  <si>
    <t>KAB. NGAWI</t>
  </si>
  <si>
    <t>KAB BOJONEGORO</t>
  </si>
  <si>
    <t>KAB TUBAN</t>
  </si>
  <si>
    <t>KAB GRESIK</t>
  </si>
  <si>
    <t>KABI BANGKALAN</t>
  </si>
  <si>
    <t>KAB. PAMEKASAN</t>
  </si>
  <si>
    <t>KAB. SUMENEP</t>
  </si>
  <si>
    <t>KOTA SURABAYA</t>
  </si>
  <si>
    <t>neo</t>
  </si>
  <si>
    <t>post</t>
  </si>
  <si>
    <t>71,30</t>
  </si>
  <si>
    <t>94 62</t>
  </si>
  <si>
    <t>25,97</t>
  </si>
  <si>
    <t>78,17</t>
  </si>
  <si>
    <t>44,44</t>
  </si>
  <si>
    <t>69,30</t>
  </si>
  <si>
    <t>43,15</t>
  </si>
  <si>
    <t>79,61</t>
  </si>
  <si>
    <t>57,70</t>
  </si>
  <si>
    <t>76,79</t>
  </si>
  <si>
    <t>56,50</t>
  </si>
  <si>
    <t>68,18</t>
  </si>
  <si>
    <t>43,69</t>
  </si>
  <si>
    <t>100,00</t>
  </si>
  <si>
    <t>81,58</t>
  </si>
  <si>
    <t>34,47</t>
  </si>
  <si>
    <t>60,29</t>
  </si>
  <si>
    <t>74,09</t>
  </si>
  <si>
    <t>52,50</t>
  </si>
  <si>
    <t>87,52</t>
  </si>
  <si>
    <t>56,98</t>
  </si>
  <si>
    <t>87,79</t>
  </si>
  <si>
    <t>54,47</t>
  </si>
  <si>
    <t>64,38</t>
  </si>
  <si>
    <t>32,49</t>
  </si>
  <si>
    <t>60,62</t>
  </si>
  <si>
    <t>84,17</t>
  </si>
  <si>
    <t>92,31</t>
  </si>
  <si>
    <t>92,08</t>
  </si>
  <si>
    <t>Lahir</t>
  </si>
  <si>
    <t>Mati</t>
  </si>
  <si>
    <t>KAB/KOTA</t>
  </si>
  <si>
    <t>AHH</t>
  </si>
  <si>
    <t>AKSES SANITASI AMAN</t>
  </si>
  <si>
    <t>AIR BERSIH</t>
  </si>
  <si>
    <t>KB (suntik, pil, implant, kondom)</t>
  </si>
  <si>
    <t>STUNTING</t>
  </si>
  <si>
    <t>anak mati saat lahir</t>
  </si>
  <si>
    <t>TBC</t>
  </si>
  <si>
    <t>HIV</t>
  </si>
  <si>
    <t>COVID</t>
  </si>
  <si>
    <t>Kusta</t>
  </si>
  <si>
    <t>Diare</t>
  </si>
  <si>
    <t>anak hidup</t>
  </si>
  <si>
    <t>jumlah penduduk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</si>
  <si>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</si>
  <si>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</si>
  <si>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</si>
  <si>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</si>
  <si>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</si>
  <si>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</si>
  <si>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</si>
  <si>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</si>
  <si>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</si>
  <si>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</si>
  <si>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</si>
  <si>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</si>
  <si>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</si>
  <si>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</si>
  <si>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</si>
  <si>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</si>
  <si>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</si>
  <si>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</si>
  <si>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</si>
  <si>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</si>
  <si>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</si>
  <si>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</si>
  <si>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</si>
  <si>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</si>
  <si>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</si>
  <si>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</si>
  <si>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</si>
  <si>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</si>
  <si>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</si>
  <si>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</si>
  <si>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</si>
  <si>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</si>
  <si>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</si>
  <si>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</si>
  <si>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</si>
  <si>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</si>
  <si>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</si>
  <si>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</si>
  <si>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KB iud</t>
  </si>
  <si>
    <t>anak lahir</t>
  </si>
  <si>
    <t>Persen_mati</t>
  </si>
  <si>
    <t>Persen_TBC</t>
  </si>
  <si>
    <t>Persen_HIV</t>
  </si>
  <si>
    <t>Persen_COVID</t>
  </si>
  <si>
    <t>Persen_Kusta</t>
  </si>
  <si>
    <t>Angka Harapan Hidup</t>
  </si>
  <si>
    <t>Akses Sanitasi Aman</t>
  </si>
  <si>
    <t>Air Bersih</t>
  </si>
  <si>
    <t>KB IUD</t>
  </si>
  <si>
    <t>Stunting</t>
  </si>
  <si>
    <t>Persentase TBC</t>
  </si>
  <si>
    <t>Persentase HIV</t>
  </si>
  <si>
    <t>Persentase COVID</t>
  </si>
  <si>
    <t>Persentase Kusta</t>
  </si>
  <si>
    <t>Persentase Bayi Mati</t>
  </si>
  <si>
    <t>Kmean3</t>
  </si>
  <si>
    <t>Kmedian</t>
  </si>
  <si>
    <t>Kmean2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</si>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</sst>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8A8F-0977-48FE-9DC6-188934D3D696}">
  <dimension ref="M2:AC40"/>
  <sheetViews>
    <sheetView topLeftCell="L20" workbookViewId="0">
      <selection activeCell="V33" sqref="V33"/>
    </sheetView>
  </sheetViews>
  <sheetFormatPr defaultRowHeight="14.5" x14ac:dyDescent="0.35"/>
  <cols>
    <col min="13" max="13" width="18.453125" bestFit="1" customWidth="1"/>
    <col min="14" max="14" width="2.81640625" bestFit="1" customWidth="1"/>
    <col min="15" max="15" width="6.81640625" bestFit="1" customWidth="1"/>
    <col min="17" max="17" width="3.81640625" bestFit="1" customWidth="1"/>
    <col min="18" max="18" width="2.81640625" bestFit="1" customWidth="1"/>
    <col min="19" max="19" width="3.81640625" bestFit="1" customWidth="1"/>
    <col min="20" max="20" width="2.81640625" bestFit="1" customWidth="1"/>
    <col min="21" max="21" width="3.81640625" bestFit="1" customWidth="1"/>
    <col min="22" max="22" width="11.36328125" bestFit="1" customWidth="1"/>
    <col min="23" max="23" width="6.81640625" bestFit="1" customWidth="1"/>
    <col min="24" max="24" width="6.26953125" bestFit="1" customWidth="1"/>
    <col min="28" max="28" width="7.7265625" bestFit="1" customWidth="1"/>
    <col min="29" max="29" width="3.81640625" bestFit="1" customWidth="1"/>
  </cols>
  <sheetData>
    <row r="2" spans="13:29" x14ac:dyDescent="0.35">
      <c r="Q2" t="s">
        <v>38</v>
      </c>
      <c r="R2" t="s">
        <v>39</v>
      </c>
      <c r="AB2" t="s">
        <v>69</v>
      </c>
      <c r="AC2" t="s">
        <v>70</v>
      </c>
    </row>
    <row r="3" spans="13:29" x14ac:dyDescent="0.35">
      <c r="M3" t="s">
        <v>16</v>
      </c>
      <c r="N3">
        <v>24</v>
      </c>
      <c r="O3">
        <v>1912</v>
      </c>
      <c r="Q3">
        <v>29</v>
      </c>
      <c r="R3">
        <v>20</v>
      </c>
      <c r="S3">
        <v>4</v>
      </c>
      <c r="T3">
        <v>3</v>
      </c>
      <c r="U3">
        <v>52</v>
      </c>
      <c r="V3">
        <f>U3+R3+Q3</f>
        <v>101</v>
      </c>
      <c r="W3">
        <v>368</v>
      </c>
      <c r="X3" t="s">
        <v>40</v>
      </c>
      <c r="Y3" t="str">
        <f>LEFT(X3,2)</f>
        <v>71</v>
      </c>
      <c r="Z3" t="str" cm="1">
        <f t="array" ref="Z3:Z40">RIGHT(X3:X40,2)</f>
        <v>30</v>
      </c>
      <c r="AA3" t="str">
        <f>_xlfn.CONCAT(Y3,".",Z3)</f>
        <v>71.30</v>
      </c>
      <c r="AB3" s="1">
        <v>6140</v>
      </c>
      <c r="AC3">
        <v>39</v>
      </c>
    </row>
    <row r="4" spans="13:29" x14ac:dyDescent="0.35">
      <c r="M4" t="s">
        <v>17</v>
      </c>
      <c r="N4">
        <v>31</v>
      </c>
      <c r="O4">
        <v>2703</v>
      </c>
      <c r="Q4">
        <v>75</v>
      </c>
      <c r="R4">
        <v>31</v>
      </c>
      <c r="S4">
        <v>106</v>
      </c>
      <c r="T4">
        <v>16</v>
      </c>
      <c r="U4">
        <v>122</v>
      </c>
      <c r="V4">
        <f t="shared" ref="V4:V40" si="0">U4+R4+Q4</f>
        <v>228</v>
      </c>
      <c r="W4">
        <v>1339</v>
      </c>
      <c r="X4" t="s">
        <v>41</v>
      </c>
      <c r="Y4" t="str">
        <f t="shared" ref="Y4:Y40" si="1">LEFT(X4,2)</f>
        <v>94</v>
      </c>
      <c r="Z4" t="str">
        <v>62</v>
      </c>
      <c r="AA4" t="str">
        <f t="shared" ref="AA4:AA40" si="2">_xlfn.CONCAT(Y4,".",Z4)</f>
        <v>94.62</v>
      </c>
      <c r="AB4">
        <v>9889</v>
      </c>
      <c r="AC4">
        <v>77</v>
      </c>
    </row>
    <row r="5" spans="13:29" x14ac:dyDescent="0.35">
      <c r="M5" t="s">
        <v>0</v>
      </c>
      <c r="N5">
        <v>22</v>
      </c>
      <c r="O5">
        <v>1964</v>
      </c>
      <c r="Q5">
        <v>21</v>
      </c>
      <c r="R5">
        <v>4</v>
      </c>
      <c r="S5">
        <v>25</v>
      </c>
      <c r="T5">
        <v>0</v>
      </c>
      <c r="U5">
        <v>25</v>
      </c>
      <c r="V5">
        <f t="shared" si="0"/>
        <v>50</v>
      </c>
      <c r="W5">
        <v>671</v>
      </c>
      <c r="X5" t="s">
        <v>42</v>
      </c>
      <c r="Y5" t="str">
        <f t="shared" si="1"/>
        <v>25</v>
      </c>
      <c r="Z5" t="str">
        <v>97</v>
      </c>
      <c r="AA5" t="str">
        <f t="shared" si="2"/>
        <v>25.97</v>
      </c>
      <c r="AB5">
        <v>8176</v>
      </c>
      <c r="AC5">
        <v>26</v>
      </c>
    </row>
    <row r="6" spans="13:29" x14ac:dyDescent="0.35">
      <c r="M6" t="s">
        <v>18</v>
      </c>
      <c r="N6">
        <v>32</v>
      </c>
      <c r="O6">
        <v>2724</v>
      </c>
      <c r="Q6">
        <v>84</v>
      </c>
      <c r="R6">
        <v>24</v>
      </c>
      <c r="S6">
        <v>108</v>
      </c>
      <c r="T6">
        <v>9</v>
      </c>
      <c r="U6">
        <v>117</v>
      </c>
      <c r="V6">
        <f t="shared" si="0"/>
        <v>225</v>
      </c>
      <c r="W6">
        <v>1531</v>
      </c>
      <c r="X6" t="s">
        <v>43</v>
      </c>
      <c r="Y6" t="str">
        <f t="shared" si="1"/>
        <v>78</v>
      </c>
      <c r="Z6" t="str">
        <v>17</v>
      </c>
      <c r="AA6" t="str">
        <f t="shared" si="2"/>
        <v>78.17</v>
      </c>
      <c r="AB6">
        <v>14037</v>
      </c>
      <c r="AC6">
        <v>84</v>
      </c>
    </row>
    <row r="7" spans="13:29" x14ac:dyDescent="0.35">
      <c r="M7" t="s">
        <v>19</v>
      </c>
      <c r="N7">
        <v>24</v>
      </c>
      <c r="O7">
        <v>2779</v>
      </c>
      <c r="Q7">
        <v>66</v>
      </c>
      <c r="R7">
        <v>19</v>
      </c>
      <c r="S7">
        <v>85</v>
      </c>
      <c r="T7">
        <v>8</v>
      </c>
      <c r="U7">
        <v>93</v>
      </c>
      <c r="V7">
        <f t="shared" si="0"/>
        <v>178</v>
      </c>
      <c r="W7">
        <v>929</v>
      </c>
      <c r="X7" t="s">
        <v>44</v>
      </c>
      <c r="Y7" t="str">
        <f t="shared" si="1"/>
        <v>44</v>
      </c>
      <c r="Z7" t="str">
        <v>44</v>
      </c>
      <c r="AA7" t="str">
        <f t="shared" si="2"/>
        <v>44.44</v>
      </c>
      <c r="AB7">
        <v>15435</v>
      </c>
      <c r="AC7">
        <v>85</v>
      </c>
    </row>
    <row r="8" spans="13:29" x14ac:dyDescent="0.35">
      <c r="M8" t="s">
        <v>20</v>
      </c>
      <c r="N8">
        <v>37</v>
      </c>
      <c r="O8">
        <v>8448</v>
      </c>
      <c r="Q8">
        <v>104</v>
      </c>
      <c r="R8">
        <v>18</v>
      </c>
      <c r="S8">
        <v>122</v>
      </c>
      <c r="T8">
        <v>4</v>
      </c>
      <c r="U8">
        <v>126</v>
      </c>
      <c r="V8">
        <f t="shared" si="0"/>
        <v>248</v>
      </c>
      <c r="W8">
        <v>2219</v>
      </c>
      <c r="X8" t="s">
        <v>45</v>
      </c>
      <c r="Y8" t="str">
        <f t="shared" si="1"/>
        <v>69</v>
      </c>
      <c r="Z8" t="str">
        <v>30</v>
      </c>
      <c r="AA8" t="str">
        <f t="shared" si="2"/>
        <v>69.30</v>
      </c>
      <c r="AB8">
        <v>22573</v>
      </c>
      <c r="AC8">
        <v>81</v>
      </c>
    </row>
    <row r="9" spans="13:29" x14ac:dyDescent="0.35">
      <c r="M9" t="s">
        <v>21</v>
      </c>
      <c r="N9">
        <v>39</v>
      </c>
      <c r="O9">
        <v>13646</v>
      </c>
      <c r="Q9">
        <v>59</v>
      </c>
      <c r="R9">
        <v>9</v>
      </c>
      <c r="S9">
        <v>68</v>
      </c>
      <c r="T9">
        <v>0</v>
      </c>
      <c r="U9">
        <v>68</v>
      </c>
      <c r="V9">
        <f t="shared" si="0"/>
        <v>136</v>
      </c>
      <c r="W9">
        <v>2903</v>
      </c>
      <c r="X9" t="s">
        <v>46</v>
      </c>
      <c r="Y9" t="str">
        <f t="shared" si="1"/>
        <v>43</v>
      </c>
      <c r="Z9" t="str">
        <v>15</v>
      </c>
      <c r="AA9" t="str">
        <f t="shared" si="2"/>
        <v>43.15</v>
      </c>
      <c r="AB9">
        <v>36054</v>
      </c>
      <c r="AC9">
        <v>207</v>
      </c>
    </row>
    <row r="10" spans="13:29" x14ac:dyDescent="0.35">
      <c r="M10" t="s">
        <v>1</v>
      </c>
      <c r="N10">
        <v>25</v>
      </c>
      <c r="O10">
        <v>2957</v>
      </c>
      <c r="Q10">
        <v>82</v>
      </c>
      <c r="R10">
        <v>37</v>
      </c>
      <c r="S10">
        <v>119</v>
      </c>
      <c r="T10">
        <v>6</v>
      </c>
      <c r="U10">
        <v>125</v>
      </c>
      <c r="V10">
        <f t="shared" si="0"/>
        <v>244</v>
      </c>
      <c r="W10">
        <v>2197</v>
      </c>
      <c r="X10" t="s">
        <v>47</v>
      </c>
      <c r="Y10" t="str">
        <f t="shared" si="1"/>
        <v>79</v>
      </c>
      <c r="Z10" t="str">
        <v>61</v>
      </c>
      <c r="AA10" t="str">
        <f t="shared" si="2"/>
        <v>79.61</v>
      </c>
      <c r="AB10">
        <v>13218</v>
      </c>
      <c r="AC10">
        <v>110</v>
      </c>
    </row>
    <row r="11" spans="13:29" x14ac:dyDescent="0.35">
      <c r="M11" t="s">
        <v>22</v>
      </c>
      <c r="N11">
        <v>50</v>
      </c>
      <c r="O11">
        <v>5995</v>
      </c>
      <c r="Q11">
        <v>237</v>
      </c>
      <c r="R11">
        <v>45</v>
      </c>
      <c r="S11">
        <v>282</v>
      </c>
      <c r="T11">
        <v>5</v>
      </c>
      <c r="U11">
        <v>287</v>
      </c>
      <c r="V11">
        <f t="shared" si="0"/>
        <v>569</v>
      </c>
      <c r="W11">
        <v>5244</v>
      </c>
      <c r="X11">
        <v>8523</v>
      </c>
      <c r="Y11" t="str">
        <f t="shared" si="1"/>
        <v>85</v>
      </c>
      <c r="Z11" t="str">
        <v>23</v>
      </c>
      <c r="AA11" t="str">
        <f t="shared" si="2"/>
        <v>85.23</v>
      </c>
      <c r="AB11">
        <v>33479</v>
      </c>
      <c r="AC11">
        <v>181</v>
      </c>
    </row>
    <row r="12" spans="13:29" x14ac:dyDescent="0.35">
      <c r="M12" t="s">
        <v>23</v>
      </c>
      <c r="N12">
        <v>45</v>
      </c>
      <c r="O12">
        <v>6523</v>
      </c>
      <c r="Q12">
        <v>130</v>
      </c>
      <c r="R12">
        <v>4</v>
      </c>
      <c r="S12">
        <v>134</v>
      </c>
      <c r="U12">
        <v>135</v>
      </c>
      <c r="V12">
        <f t="shared" si="0"/>
        <v>269</v>
      </c>
      <c r="W12">
        <v>2939</v>
      </c>
      <c r="X12" t="s">
        <v>48</v>
      </c>
      <c r="Y12" t="str">
        <f t="shared" si="1"/>
        <v>57</v>
      </c>
      <c r="Z12" t="str">
        <v>70</v>
      </c>
      <c r="AA12" t="str">
        <f t="shared" si="2"/>
        <v>57.70</v>
      </c>
      <c r="AB12">
        <v>20864</v>
      </c>
      <c r="AC12">
        <v>104</v>
      </c>
    </row>
    <row r="13" spans="13:29" x14ac:dyDescent="0.35">
      <c r="M13" t="s">
        <v>24</v>
      </c>
      <c r="N13">
        <v>25</v>
      </c>
      <c r="O13">
        <v>2261</v>
      </c>
      <c r="Q13">
        <v>103</v>
      </c>
      <c r="R13">
        <v>28</v>
      </c>
      <c r="S13">
        <v>131</v>
      </c>
      <c r="T13">
        <v>11</v>
      </c>
      <c r="U13">
        <v>142</v>
      </c>
      <c r="V13">
        <f t="shared" si="0"/>
        <v>273</v>
      </c>
      <c r="W13">
        <v>1446</v>
      </c>
      <c r="X13">
        <v>59.12</v>
      </c>
      <c r="Y13" t="str">
        <f t="shared" si="1"/>
        <v>59</v>
      </c>
      <c r="Z13" t="str">
        <v>12</v>
      </c>
      <c r="AA13" t="str">
        <f t="shared" si="2"/>
        <v>59.12</v>
      </c>
      <c r="AB13">
        <v>9384</v>
      </c>
      <c r="AC13">
        <v>129</v>
      </c>
    </row>
    <row r="14" spans="13:29" x14ac:dyDescent="0.35">
      <c r="M14" t="s">
        <v>25</v>
      </c>
      <c r="N14">
        <v>20</v>
      </c>
      <c r="O14">
        <v>1885</v>
      </c>
      <c r="Q14">
        <v>67</v>
      </c>
      <c r="R14">
        <v>13</v>
      </c>
      <c r="S14">
        <v>8</v>
      </c>
      <c r="T14">
        <v>2</v>
      </c>
      <c r="U14">
        <v>82</v>
      </c>
      <c r="V14">
        <f t="shared" si="0"/>
        <v>162</v>
      </c>
      <c r="W14">
        <v>1539</v>
      </c>
      <c r="X14" t="s">
        <v>49</v>
      </c>
      <c r="Y14" t="str">
        <f t="shared" si="1"/>
        <v>76</v>
      </c>
      <c r="Z14" t="str">
        <v>79</v>
      </c>
      <c r="AA14" t="str">
        <f t="shared" si="2"/>
        <v>76.79</v>
      </c>
      <c r="AB14">
        <v>8302</v>
      </c>
      <c r="AC14">
        <v>79</v>
      </c>
    </row>
    <row r="15" spans="13:29" x14ac:dyDescent="0.35">
      <c r="M15" t="s">
        <v>26</v>
      </c>
      <c r="N15">
        <v>33</v>
      </c>
      <c r="O15">
        <v>1999</v>
      </c>
      <c r="Q15">
        <v>152</v>
      </c>
      <c r="R15">
        <v>64</v>
      </c>
      <c r="S15">
        <v>216</v>
      </c>
      <c r="T15">
        <v>30</v>
      </c>
      <c r="U15">
        <v>246</v>
      </c>
      <c r="V15">
        <f t="shared" si="0"/>
        <v>462</v>
      </c>
      <c r="W15">
        <v>2143</v>
      </c>
      <c r="X15" t="s">
        <v>50</v>
      </c>
      <c r="Y15" t="str">
        <f t="shared" si="1"/>
        <v>56</v>
      </c>
      <c r="Z15" t="str">
        <v>50</v>
      </c>
      <c r="AA15" t="str">
        <f t="shared" si="2"/>
        <v>56.50</v>
      </c>
      <c r="AB15">
        <v>16439</v>
      </c>
      <c r="AC15">
        <v>98</v>
      </c>
    </row>
    <row r="16" spans="13:29" x14ac:dyDescent="0.35">
      <c r="M16" t="s">
        <v>2</v>
      </c>
      <c r="N16">
        <v>33</v>
      </c>
      <c r="O16">
        <v>209</v>
      </c>
      <c r="Q16">
        <v>76</v>
      </c>
      <c r="S16">
        <v>77</v>
      </c>
      <c r="T16">
        <v>0</v>
      </c>
      <c r="U16">
        <v>77</v>
      </c>
      <c r="V16">
        <f t="shared" si="0"/>
        <v>153</v>
      </c>
      <c r="W16">
        <v>3384</v>
      </c>
      <c r="X16" t="s">
        <v>51</v>
      </c>
      <c r="Y16" t="str">
        <f t="shared" si="1"/>
        <v>68</v>
      </c>
      <c r="Z16" t="str">
        <v>18</v>
      </c>
      <c r="AA16" t="str">
        <f t="shared" si="2"/>
        <v>68.18</v>
      </c>
      <c r="AB16">
        <v>22812</v>
      </c>
      <c r="AC16">
        <v>59</v>
      </c>
    </row>
    <row r="17" spans="13:29" x14ac:dyDescent="0.35">
      <c r="M17" t="s">
        <v>3</v>
      </c>
      <c r="N17">
        <v>27</v>
      </c>
      <c r="O17">
        <v>24967</v>
      </c>
      <c r="Q17">
        <v>61</v>
      </c>
      <c r="R17">
        <v>23</v>
      </c>
      <c r="S17">
        <v>84</v>
      </c>
      <c r="T17">
        <v>16</v>
      </c>
      <c r="U17">
        <v>100</v>
      </c>
      <c r="V17">
        <f t="shared" si="0"/>
        <v>184</v>
      </c>
      <c r="W17">
        <v>5141</v>
      </c>
      <c r="X17" t="s">
        <v>52</v>
      </c>
      <c r="Y17" t="str">
        <f t="shared" si="1"/>
        <v>43</v>
      </c>
      <c r="Z17" t="str">
        <v>69</v>
      </c>
      <c r="AA17" t="str">
        <f t="shared" si="2"/>
        <v>43.69</v>
      </c>
      <c r="AB17">
        <v>34834</v>
      </c>
      <c r="AC17">
        <v>87</v>
      </c>
    </row>
    <row r="18" spans="13:29" x14ac:dyDescent="0.35">
      <c r="M18" t="s">
        <v>4</v>
      </c>
      <c r="N18">
        <v>27</v>
      </c>
      <c r="O18">
        <v>3906</v>
      </c>
      <c r="Q18">
        <v>49</v>
      </c>
      <c r="R18">
        <v>23</v>
      </c>
      <c r="S18">
        <v>72</v>
      </c>
      <c r="T18">
        <v>9</v>
      </c>
      <c r="U18">
        <v>81</v>
      </c>
      <c r="V18">
        <f t="shared" si="0"/>
        <v>153</v>
      </c>
      <c r="W18">
        <v>1772</v>
      </c>
      <c r="X18" t="s">
        <v>53</v>
      </c>
      <c r="Y18" t="str">
        <f t="shared" si="1"/>
        <v>10</v>
      </c>
      <c r="Z18" t="str">
        <v>00</v>
      </c>
      <c r="AA18" t="str">
        <f t="shared" si="2"/>
        <v>10.00</v>
      </c>
      <c r="AB18">
        <v>16019</v>
      </c>
      <c r="AC18">
        <v>37</v>
      </c>
    </row>
    <row r="19" spans="13:29" x14ac:dyDescent="0.35">
      <c r="M19" t="s">
        <v>27</v>
      </c>
      <c r="N19">
        <v>34</v>
      </c>
      <c r="O19">
        <v>5384</v>
      </c>
      <c r="Q19">
        <v>89</v>
      </c>
      <c r="R19">
        <v>38</v>
      </c>
      <c r="S19">
        <v>127</v>
      </c>
      <c r="T19">
        <v>16</v>
      </c>
      <c r="U19">
        <v>143</v>
      </c>
      <c r="V19">
        <f t="shared" si="0"/>
        <v>270</v>
      </c>
      <c r="W19">
        <v>2244</v>
      </c>
      <c r="X19" t="s">
        <v>54</v>
      </c>
      <c r="Y19" t="str">
        <f t="shared" si="1"/>
        <v>81</v>
      </c>
      <c r="Z19" t="str">
        <v>58</v>
      </c>
      <c r="AA19" t="str">
        <f t="shared" si="2"/>
        <v>81.58</v>
      </c>
      <c r="AB19" s="1">
        <v>18100</v>
      </c>
      <c r="AC19">
        <v>141</v>
      </c>
    </row>
    <row r="20" spans="13:29" x14ac:dyDescent="0.35">
      <c r="M20" t="s">
        <v>5</v>
      </c>
      <c r="N20">
        <v>20</v>
      </c>
      <c r="O20">
        <v>4.6340000000000003</v>
      </c>
      <c r="Q20">
        <v>103</v>
      </c>
      <c r="R20">
        <v>60</v>
      </c>
      <c r="S20">
        <v>163</v>
      </c>
      <c r="T20">
        <v>18</v>
      </c>
      <c r="U20">
        <v>181</v>
      </c>
      <c r="V20">
        <f t="shared" si="0"/>
        <v>344</v>
      </c>
      <c r="W20">
        <v>1321</v>
      </c>
      <c r="X20" t="s">
        <v>55</v>
      </c>
      <c r="Y20" t="str">
        <f t="shared" si="1"/>
        <v>34</v>
      </c>
      <c r="Z20" t="str">
        <v>47</v>
      </c>
      <c r="AA20" t="str">
        <f t="shared" si="2"/>
        <v>34.47</v>
      </c>
      <c r="AB20">
        <v>14108</v>
      </c>
      <c r="AC20">
        <v>86</v>
      </c>
    </row>
    <row r="21" spans="13:29" x14ac:dyDescent="0.35">
      <c r="M21" t="s">
        <v>28</v>
      </c>
      <c r="N21">
        <v>26</v>
      </c>
      <c r="O21">
        <v>2774</v>
      </c>
      <c r="Q21">
        <v>32</v>
      </c>
      <c r="R21">
        <v>16</v>
      </c>
      <c r="S21">
        <v>48</v>
      </c>
      <c r="T21">
        <v>7</v>
      </c>
      <c r="U21">
        <v>55</v>
      </c>
      <c r="V21">
        <f t="shared" si="0"/>
        <v>103</v>
      </c>
      <c r="W21">
        <v>995</v>
      </c>
      <c r="X21" t="s">
        <v>56</v>
      </c>
      <c r="Y21" t="str">
        <f t="shared" si="1"/>
        <v>60</v>
      </c>
      <c r="Z21" t="str">
        <v>29</v>
      </c>
      <c r="AA21" t="str">
        <f t="shared" si="2"/>
        <v>60.29</v>
      </c>
      <c r="AB21" s="1">
        <v>8326</v>
      </c>
      <c r="AC21">
        <v>29</v>
      </c>
    </row>
    <row r="22" spans="13:29" x14ac:dyDescent="0.35">
      <c r="M22" t="s">
        <v>29</v>
      </c>
      <c r="N22">
        <v>22</v>
      </c>
      <c r="O22">
        <v>3004</v>
      </c>
      <c r="Q22">
        <v>47</v>
      </c>
      <c r="R22">
        <v>16</v>
      </c>
      <c r="S22">
        <v>63</v>
      </c>
      <c r="U22">
        <v>64</v>
      </c>
      <c r="V22">
        <f t="shared" si="0"/>
        <v>127</v>
      </c>
      <c r="W22">
        <v>881</v>
      </c>
      <c r="X22" t="s">
        <v>57</v>
      </c>
      <c r="Y22" t="str">
        <f t="shared" si="1"/>
        <v>74</v>
      </c>
      <c r="Z22" t="str">
        <v>09</v>
      </c>
      <c r="AA22" t="str">
        <f t="shared" si="2"/>
        <v>74.09</v>
      </c>
      <c r="AB22">
        <v>7284</v>
      </c>
      <c r="AC22">
        <v>51</v>
      </c>
    </row>
    <row r="23" spans="13:29" x14ac:dyDescent="0.35">
      <c r="M23" t="s">
        <v>30</v>
      </c>
      <c r="N23">
        <v>24</v>
      </c>
      <c r="O23">
        <v>2903</v>
      </c>
      <c r="Q23">
        <v>40</v>
      </c>
      <c r="R23">
        <v>15</v>
      </c>
      <c r="S23">
        <v>55</v>
      </c>
      <c r="T23">
        <v>13</v>
      </c>
      <c r="U23">
        <v>68</v>
      </c>
      <c r="V23">
        <f t="shared" si="0"/>
        <v>123</v>
      </c>
      <c r="W23">
        <v>1228</v>
      </c>
      <c r="X23" t="s">
        <v>58</v>
      </c>
      <c r="Y23" t="str">
        <f t="shared" si="1"/>
        <v>52</v>
      </c>
      <c r="Z23" t="str">
        <v>50</v>
      </c>
      <c r="AA23" t="str">
        <f t="shared" si="2"/>
        <v>52.50</v>
      </c>
      <c r="AB23">
        <v>9857</v>
      </c>
      <c r="AC23">
        <v>96</v>
      </c>
    </row>
    <row r="24" spans="13:29" x14ac:dyDescent="0.35">
      <c r="M24" t="s">
        <v>31</v>
      </c>
      <c r="N24">
        <v>35</v>
      </c>
      <c r="O24">
        <v>3114</v>
      </c>
      <c r="Q24">
        <v>41</v>
      </c>
      <c r="R24">
        <v>36</v>
      </c>
      <c r="S24">
        <v>77</v>
      </c>
      <c r="T24">
        <v>0</v>
      </c>
      <c r="U24">
        <v>77</v>
      </c>
      <c r="V24">
        <f t="shared" si="0"/>
        <v>154</v>
      </c>
      <c r="W24">
        <v>2468</v>
      </c>
      <c r="X24" t="s">
        <v>59</v>
      </c>
      <c r="Y24" t="str">
        <f t="shared" si="1"/>
        <v>87</v>
      </c>
      <c r="Z24" t="str">
        <v>52</v>
      </c>
      <c r="AA24" t="str">
        <f t="shared" si="2"/>
        <v>87.52</v>
      </c>
      <c r="AB24">
        <v>15345</v>
      </c>
      <c r="AC24">
        <v>135</v>
      </c>
    </row>
    <row r="25" spans="13:29" x14ac:dyDescent="0.35">
      <c r="M25" t="s">
        <v>32</v>
      </c>
      <c r="N25">
        <v>33</v>
      </c>
      <c r="O25">
        <v>2108</v>
      </c>
      <c r="Q25">
        <v>74</v>
      </c>
      <c r="R25">
        <v>22</v>
      </c>
      <c r="T25">
        <v>2</v>
      </c>
      <c r="U25">
        <v>98</v>
      </c>
      <c r="V25">
        <f t="shared" si="0"/>
        <v>194</v>
      </c>
      <c r="W25">
        <v>2251</v>
      </c>
      <c r="X25" t="s">
        <v>60</v>
      </c>
      <c r="Y25" t="str">
        <f t="shared" si="1"/>
        <v>56</v>
      </c>
      <c r="Z25" t="str">
        <v>98</v>
      </c>
      <c r="AA25" t="str">
        <f t="shared" si="2"/>
        <v>56.98</v>
      </c>
      <c r="AB25">
        <v>14893</v>
      </c>
      <c r="AC25">
        <v>103</v>
      </c>
    </row>
    <row r="26" spans="13:29" x14ac:dyDescent="0.35">
      <c r="M26" t="s">
        <v>6</v>
      </c>
      <c r="N26">
        <v>32</v>
      </c>
      <c r="O26">
        <v>2815</v>
      </c>
      <c r="Q26">
        <v>64</v>
      </c>
      <c r="R26">
        <v>9</v>
      </c>
      <c r="S26">
        <v>73</v>
      </c>
      <c r="T26">
        <v>2</v>
      </c>
      <c r="U26">
        <v>75</v>
      </c>
      <c r="V26">
        <f t="shared" si="0"/>
        <v>148</v>
      </c>
      <c r="W26">
        <v>3048</v>
      </c>
      <c r="X26" t="s">
        <v>61</v>
      </c>
      <c r="Y26" t="str">
        <f t="shared" si="1"/>
        <v>87</v>
      </c>
      <c r="Z26" t="str">
        <v>79</v>
      </c>
      <c r="AA26" t="str">
        <f t="shared" si="2"/>
        <v>87.79</v>
      </c>
      <c r="AB26">
        <v>14665</v>
      </c>
      <c r="AC26">
        <v>85</v>
      </c>
    </row>
    <row r="27" spans="13:29" x14ac:dyDescent="0.35">
      <c r="M27" t="s">
        <v>33</v>
      </c>
      <c r="N27">
        <v>32</v>
      </c>
      <c r="O27">
        <v>9492</v>
      </c>
      <c r="Q27">
        <v>78</v>
      </c>
      <c r="R27">
        <v>5</v>
      </c>
      <c r="S27">
        <v>83</v>
      </c>
      <c r="U27">
        <v>84</v>
      </c>
      <c r="V27">
        <f t="shared" si="0"/>
        <v>167</v>
      </c>
      <c r="W27">
        <v>3039</v>
      </c>
      <c r="X27" t="s">
        <v>62</v>
      </c>
      <c r="Y27" t="str">
        <f t="shared" si="1"/>
        <v>54</v>
      </c>
      <c r="Z27" t="str">
        <v>47</v>
      </c>
      <c r="AA27" t="str">
        <f t="shared" si="2"/>
        <v>54.47</v>
      </c>
      <c r="AB27">
        <v>20053</v>
      </c>
      <c r="AC27">
        <v>75</v>
      </c>
    </row>
    <row r="28" spans="13:29" x14ac:dyDescent="0.35">
      <c r="M28" t="s">
        <v>34</v>
      </c>
      <c r="N28">
        <v>22</v>
      </c>
      <c r="O28">
        <v>1727</v>
      </c>
      <c r="Q28">
        <v>103</v>
      </c>
      <c r="R28">
        <v>34</v>
      </c>
      <c r="S28">
        <v>137</v>
      </c>
      <c r="T28">
        <v>15</v>
      </c>
      <c r="U28">
        <v>152</v>
      </c>
      <c r="V28">
        <f t="shared" si="0"/>
        <v>289</v>
      </c>
      <c r="W28">
        <v>1822</v>
      </c>
      <c r="X28" t="s">
        <v>63</v>
      </c>
      <c r="Y28" t="str">
        <f t="shared" si="1"/>
        <v>64</v>
      </c>
      <c r="Z28" t="str">
        <v>38</v>
      </c>
      <c r="AA28" t="str">
        <f t="shared" si="2"/>
        <v>64.38</v>
      </c>
      <c r="AB28">
        <v>14826</v>
      </c>
      <c r="AC28">
        <v>137</v>
      </c>
    </row>
    <row r="29" spans="13:29" x14ac:dyDescent="0.35">
      <c r="M29" t="s">
        <v>7</v>
      </c>
      <c r="N29">
        <v>22</v>
      </c>
      <c r="O29">
        <v>930</v>
      </c>
      <c r="Q29">
        <v>50</v>
      </c>
      <c r="R29">
        <v>4</v>
      </c>
      <c r="S29">
        <v>54</v>
      </c>
      <c r="T29">
        <v>5</v>
      </c>
      <c r="U29">
        <v>59</v>
      </c>
      <c r="V29">
        <f t="shared" si="0"/>
        <v>113</v>
      </c>
      <c r="W29">
        <v>1513</v>
      </c>
      <c r="X29" t="s">
        <v>64</v>
      </c>
      <c r="Y29" t="str">
        <f t="shared" si="1"/>
        <v>32</v>
      </c>
      <c r="Z29" t="str">
        <v>49</v>
      </c>
      <c r="AA29" t="str">
        <f t="shared" si="2"/>
        <v>32.49</v>
      </c>
      <c r="AB29">
        <v>14906</v>
      </c>
      <c r="AC29">
        <v>176</v>
      </c>
    </row>
    <row r="30" spans="13:29" x14ac:dyDescent="0.35">
      <c r="M30" t="s">
        <v>35</v>
      </c>
      <c r="N30">
        <v>21</v>
      </c>
      <c r="O30">
        <v>728</v>
      </c>
      <c r="Q30">
        <v>53</v>
      </c>
      <c r="R30">
        <v>0</v>
      </c>
      <c r="S30">
        <v>53</v>
      </c>
      <c r="T30">
        <v>0</v>
      </c>
      <c r="U30">
        <v>53</v>
      </c>
      <c r="V30">
        <f t="shared" si="0"/>
        <v>106</v>
      </c>
      <c r="W30">
        <v>1497</v>
      </c>
      <c r="X30" t="s">
        <v>65</v>
      </c>
      <c r="Y30" t="str">
        <f t="shared" si="1"/>
        <v>60</v>
      </c>
      <c r="Z30" t="str">
        <v>62</v>
      </c>
      <c r="AA30" t="str">
        <f t="shared" si="2"/>
        <v>60.62</v>
      </c>
      <c r="AB30">
        <v>12274</v>
      </c>
      <c r="AC30">
        <v>67</v>
      </c>
    </row>
    <row r="31" spans="13:29" x14ac:dyDescent="0.35">
      <c r="M31" t="s">
        <v>36</v>
      </c>
      <c r="N31">
        <v>30</v>
      </c>
      <c r="O31">
        <v>410</v>
      </c>
      <c r="Q31">
        <v>27</v>
      </c>
      <c r="R31">
        <v>3</v>
      </c>
      <c r="S31">
        <v>3</v>
      </c>
      <c r="T31">
        <v>0</v>
      </c>
      <c r="U31">
        <v>30</v>
      </c>
      <c r="V31">
        <f t="shared" si="0"/>
        <v>60</v>
      </c>
      <c r="W31">
        <v>2171</v>
      </c>
      <c r="X31">
        <v>6075</v>
      </c>
      <c r="Y31" t="str">
        <f t="shared" si="1"/>
        <v>60</v>
      </c>
      <c r="Z31" t="str">
        <v>75</v>
      </c>
      <c r="AA31" t="str">
        <f t="shared" si="2"/>
        <v>60.75</v>
      </c>
      <c r="AB31">
        <v>12904</v>
      </c>
      <c r="AC31">
        <v>135</v>
      </c>
    </row>
    <row r="32" spans="13:29" x14ac:dyDescent="0.35">
      <c r="M32" t="s">
        <v>8</v>
      </c>
      <c r="N32">
        <v>9</v>
      </c>
      <c r="O32">
        <v>2206</v>
      </c>
      <c r="Q32">
        <v>2</v>
      </c>
      <c r="R32">
        <v>0</v>
      </c>
      <c r="S32">
        <v>2</v>
      </c>
      <c r="T32">
        <v>2</v>
      </c>
      <c r="U32">
        <v>4</v>
      </c>
      <c r="V32">
        <f t="shared" si="0"/>
        <v>6</v>
      </c>
      <c r="W32">
        <v>1519</v>
      </c>
      <c r="X32">
        <v>87.37</v>
      </c>
      <c r="Y32" t="str">
        <f t="shared" si="1"/>
        <v>87</v>
      </c>
      <c r="Z32" t="str">
        <v>37</v>
      </c>
      <c r="AA32" t="str">
        <f t="shared" si="2"/>
        <v>87.37</v>
      </c>
      <c r="AB32">
        <v>4045</v>
      </c>
      <c r="AC32">
        <v>21</v>
      </c>
    </row>
    <row r="33" spans="13:29" x14ac:dyDescent="0.35">
      <c r="M33" t="s">
        <v>9</v>
      </c>
      <c r="N33">
        <v>3</v>
      </c>
      <c r="O33">
        <v>1015</v>
      </c>
      <c r="Q33">
        <v>13</v>
      </c>
      <c r="R33">
        <v>3</v>
      </c>
      <c r="T33">
        <v>0</v>
      </c>
      <c r="U33">
        <v>16</v>
      </c>
      <c r="V33">
        <f t="shared" si="0"/>
        <v>32</v>
      </c>
      <c r="W33">
        <v>365</v>
      </c>
      <c r="X33">
        <v>68.12</v>
      </c>
      <c r="Y33" t="str">
        <f t="shared" si="1"/>
        <v>68</v>
      </c>
      <c r="Z33" t="str">
        <v>12</v>
      </c>
      <c r="AA33" t="str">
        <f t="shared" si="2"/>
        <v>68.12</v>
      </c>
      <c r="AB33">
        <v>2038</v>
      </c>
      <c r="AC33">
        <v>28</v>
      </c>
    </row>
    <row r="34" spans="13:29" x14ac:dyDescent="0.35">
      <c r="M34" t="s">
        <v>10</v>
      </c>
      <c r="N34">
        <v>16</v>
      </c>
      <c r="O34">
        <v>16431</v>
      </c>
      <c r="Q34">
        <v>41</v>
      </c>
      <c r="R34">
        <v>13</v>
      </c>
      <c r="S34">
        <v>54</v>
      </c>
      <c r="T34">
        <v>4</v>
      </c>
      <c r="U34">
        <v>58</v>
      </c>
      <c r="V34">
        <f t="shared" si="0"/>
        <v>112</v>
      </c>
      <c r="W34">
        <v>2437</v>
      </c>
      <c r="X34" t="s">
        <v>66</v>
      </c>
      <c r="Y34" t="str">
        <f t="shared" si="1"/>
        <v>84</v>
      </c>
      <c r="Z34" t="str">
        <v>17</v>
      </c>
      <c r="AA34" t="str">
        <f t="shared" si="2"/>
        <v>84.17</v>
      </c>
      <c r="AB34">
        <v>1136</v>
      </c>
      <c r="AC34">
        <v>51</v>
      </c>
    </row>
    <row r="35" spans="13:29" x14ac:dyDescent="0.35">
      <c r="M35" t="s">
        <v>11</v>
      </c>
      <c r="N35">
        <v>6</v>
      </c>
      <c r="O35">
        <v>1211</v>
      </c>
      <c r="Q35">
        <v>29</v>
      </c>
      <c r="R35">
        <v>8</v>
      </c>
      <c r="S35">
        <v>37</v>
      </c>
      <c r="T35">
        <v>0</v>
      </c>
      <c r="U35">
        <v>37</v>
      </c>
      <c r="V35">
        <f t="shared" si="0"/>
        <v>74</v>
      </c>
      <c r="W35">
        <v>761</v>
      </c>
      <c r="X35" t="s">
        <v>67</v>
      </c>
      <c r="Y35" t="str">
        <f t="shared" si="1"/>
        <v>92</v>
      </c>
      <c r="Z35" t="str">
        <v>31</v>
      </c>
      <c r="AA35" t="str">
        <f t="shared" si="2"/>
        <v>92.31</v>
      </c>
      <c r="AB35">
        <v>3560</v>
      </c>
      <c r="AC35">
        <v>52</v>
      </c>
    </row>
    <row r="36" spans="13:29" x14ac:dyDescent="0.35">
      <c r="M36" t="s">
        <v>12</v>
      </c>
      <c r="N36">
        <v>8</v>
      </c>
      <c r="O36">
        <v>1209</v>
      </c>
      <c r="Q36">
        <v>26</v>
      </c>
      <c r="R36">
        <v>9</v>
      </c>
      <c r="S36">
        <v>35</v>
      </c>
      <c r="T36">
        <v>11</v>
      </c>
      <c r="U36">
        <v>46</v>
      </c>
      <c r="V36">
        <f t="shared" si="0"/>
        <v>81</v>
      </c>
      <c r="W36">
        <v>850</v>
      </c>
      <c r="X36" t="s">
        <v>68</v>
      </c>
      <c r="Y36" t="str">
        <f t="shared" si="1"/>
        <v>92</v>
      </c>
      <c r="Z36" t="str">
        <v>08</v>
      </c>
      <c r="AA36" t="str">
        <f t="shared" si="2"/>
        <v>92.08</v>
      </c>
      <c r="AB36">
        <v>3167</v>
      </c>
      <c r="AC36">
        <v>31</v>
      </c>
    </row>
    <row r="37" spans="13:29" x14ac:dyDescent="0.35">
      <c r="M37" t="s">
        <v>13</v>
      </c>
      <c r="N37">
        <v>6</v>
      </c>
      <c r="O37">
        <v>1092</v>
      </c>
      <c r="Q37">
        <v>5</v>
      </c>
      <c r="T37">
        <v>2</v>
      </c>
      <c r="U37">
        <v>8</v>
      </c>
      <c r="V37">
        <f t="shared" si="0"/>
        <v>13</v>
      </c>
      <c r="W37">
        <v>883</v>
      </c>
      <c r="X37" t="s">
        <v>53</v>
      </c>
      <c r="Y37" t="str">
        <f t="shared" si="1"/>
        <v>10</v>
      </c>
      <c r="Z37" t="str">
        <v>00</v>
      </c>
      <c r="AA37" t="str">
        <f t="shared" si="2"/>
        <v>10.00</v>
      </c>
      <c r="AB37" s="1">
        <v>1942</v>
      </c>
      <c r="AC37">
        <v>13</v>
      </c>
    </row>
    <row r="38" spans="13:29" x14ac:dyDescent="0.35">
      <c r="M38" t="s">
        <v>14</v>
      </c>
      <c r="N38">
        <v>6</v>
      </c>
      <c r="O38">
        <v>3496</v>
      </c>
      <c r="Q38">
        <v>5</v>
      </c>
      <c r="R38">
        <v>5</v>
      </c>
      <c r="T38">
        <v>2</v>
      </c>
      <c r="U38">
        <v>12</v>
      </c>
      <c r="V38">
        <f t="shared" si="0"/>
        <v>22</v>
      </c>
      <c r="W38">
        <v>962</v>
      </c>
      <c r="X38">
        <v>10000</v>
      </c>
      <c r="Y38" t="str">
        <f t="shared" si="1"/>
        <v>10</v>
      </c>
      <c r="Z38" t="str">
        <v>00</v>
      </c>
      <c r="AA38" t="str">
        <f t="shared" si="2"/>
        <v>10.00</v>
      </c>
      <c r="AB38">
        <v>2245</v>
      </c>
      <c r="AC38">
        <v>18</v>
      </c>
    </row>
    <row r="39" spans="13:29" x14ac:dyDescent="0.35">
      <c r="M39" t="s">
        <v>37</v>
      </c>
      <c r="N39">
        <v>63</v>
      </c>
      <c r="O39">
        <v>77739</v>
      </c>
      <c r="Q39">
        <v>113</v>
      </c>
      <c r="R39">
        <v>61</v>
      </c>
      <c r="S39">
        <v>174</v>
      </c>
      <c r="T39">
        <v>31</v>
      </c>
      <c r="U39">
        <v>205</v>
      </c>
      <c r="V39">
        <f t="shared" si="0"/>
        <v>379</v>
      </c>
      <c r="W39">
        <v>10382</v>
      </c>
      <c r="X39" t="s">
        <v>53</v>
      </c>
      <c r="Y39" t="str">
        <f t="shared" si="1"/>
        <v>10</v>
      </c>
      <c r="Z39" t="str">
        <v>00</v>
      </c>
      <c r="AA39" t="str">
        <f t="shared" si="2"/>
        <v>10.00</v>
      </c>
      <c r="AB39">
        <v>40012</v>
      </c>
      <c r="AC39">
        <v>105</v>
      </c>
    </row>
    <row r="40" spans="13:29" x14ac:dyDescent="0.35">
      <c r="M40" t="s">
        <v>15</v>
      </c>
      <c r="N40">
        <v>5</v>
      </c>
      <c r="O40">
        <v>2235</v>
      </c>
      <c r="Q40">
        <v>11</v>
      </c>
      <c r="R40">
        <v>9</v>
      </c>
      <c r="S40">
        <v>2</v>
      </c>
      <c r="T40">
        <v>2</v>
      </c>
      <c r="U40">
        <v>22</v>
      </c>
      <c r="V40">
        <f t="shared" si="0"/>
        <v>42</v>
      </c>
      <c r="W40">
        <v>397</v>
      </c>
      <c r="X40" t="s">
        <v>53</v>
      </c>
      <c r="Y40" t="str">
        <f t="shared" si="1"/>
        <v>10</v>
      </c>
      <c r="Z40" t="str">
        <v>00</v>
      </c>
      <c r="AA40" t="str">
        <f t="shared" si="2"/>
        <v>10.00</v>
      </c>
      <c r="AB40">
        <v>2985</v>
      </c>
      <c r="AC40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7F91-CD57-4CCD-85F0-B3CA7AF9160A}">
  <dimension ref="B2:C39"/>
  <sheetViews>
    <sheetView topLeftCell="A2" workbookViewId="0">
      <selection activeCell="E14" sqref="E14"/>
    </sheetView>
  </sheetViews>
  <sheetFormatPr defaultRowHeight="14.5" x14ac:dyDescent="0.35"/>
  <cols>
    <col min="2" max="2" width="11.6328125" customWidth="1"/>
  </cols>
  <sheetData>
    <row r="2" spans="2:3" x14ac:dyDescent="0.35">
      <c r="B2">
        <v>557765</v>
      </c>
    </row>
    <row r="3" spans="2:3" x14ac:dyDescent="0.35">
      <c r="B3">
        <v>878068</v>
      </c>
    </row>
    <row r="4" spans="2:3" x14ac:dyDescent="0.35">
      <c r="B4">
        <v>700716</v>
      </c>
    </row>
    <row r="5" spans="2:3" x14ac:dyDescent="0.35">
      <c r="B5">
        <v>1051302</v>
      </c>
    </row>
    <row r="6" spans="2:3" x14ac:dyDescent="0.35">
      <c r="B6">
        <v>1170647</v>
      </c>
    </row>
    <row r="7" spans="2:3" x14ac:dyDescent="0.35">
      <c r="B7">
        <v>1592699</v>
      </c>
      <c r="C7">
        <v>1592699</v>
      </c>
    </row>
    <row r="8" spans="2:3" x14ac:dyDescent="0.35">
      <c r="B8">
        <v>2650825</v>
      </c>
    </row>
    <row r="9" spans="2:3" x14ac:dyDescent="0.35">
      <c r="B9">
        <v>1049583</v>
      </c>
    </row>
    <row r="10" spans="2:3" x14ac:dyDescent="0.35">
      <c r="B10">
        <v>2480477</v>
      </c>
    </row>
    <row r="11" spans="2:3" x14ac:dyDescent="0.35">
      <c r="B11">
        <v>1626064</v>
      </c>
    </row>
    <row r="12" spans="2:3" x14ac:dyDescent="0.35">
      <c r="B12">
        <v>785692</v>
      </c>
    </row>
    <row r="13" spans="2:3" x14ac:dyDescent="0.35">
      <c r="B13">
        <v>692143</v>
      </c>
    </row>
    <row r="14" spans="2:3" x14ac:dyDescent="0.35">
      <c r="B14">
        <v>1188469</v>
      </c>
    </row>
    <row r="15" spans="2:3" x14ac:dyDescent="0.35">
      <c r="B15">
        <v>1660602</v>
      </c>
    </row>
    <row r="16" spans="2:3" x14ac:dyDescent="0.35">
      <c r="B16">
        <v>2355415</v>
      </c>
    </row>
    <row r="17" spans="2:2" x14ac:dyDescent="0.35">
      <c r="B17">
        <v>1145650</v>
      </c>
    </row>
    <row r="18" spans="2:2" x14ac:dyDescent="0.35">
      <c r="B18">
        <v>1278825</v>
      </c>
    </row>
    <row r="19" spans="2:2" x14ac:dyDescent="0.35">
      <c r="B19">
        <v>1062357</v>
      </c>
    </row>
    <row r="20" spans="2:2" x14ac:dyDescent="0.35">
      <c r="B20">
        <v>686525</v>
      </c>
    </row>
    <row r="21" spans="2:2" x14ac:dyDescent="0.35">
      <c r="B21">
        <v>637108</v>
      </c>
    </row>
    <row r="22" spans="2:2" x14ac:dyDescent="0.35">
      <c r="B22">
        <v>841595</v>
      </c>
    </row>
    <row r="23" spans="2:2" x14ac:dyDescent="0.35">
      <c r="B23">
        <v>1257262</v>
      </c>
    </row>
    <row r="24" spans="2:2" x14ac:dyDescent="0.35">
      <c r="B24">
        <v>1186077</v>
      </c>
    </row>
    <row r="25" spans="2:2" x14ac:dyDescent="0.35">
      <c r="B25">
        <v>1206257</v>
      </c>
    </row>
    <row r="26" spans="2:2" x14ac:dyDescent="0.35">
      <c r="B26">
        <v>1356453</v>
      </c>
    </row>
    <row r="27" spans="2:2" x14ac:dyDescent="0.35">
      <c r="B27">
        <v>1010737</v>
      </c>
    </row>
    <row r="28" spans="2:2" x14ac:dyDescent="0.35">
      <c r="B28">
        <v>1011438</v>
      </c>
    </row>
    <row r="29" spans="2:2" x14ac:dyDescent="0.35">
      <c r="B29">
        <v>906496</v>
      </c>
    </row>
    <row r="30" spans="2:2" x14ac:dyDescent="0.35">
      <c r="B30">
        <v>1099979</v>
      </c>
    </row>
    <row r="31" spans="2:2" x14ac:dyDescent="0.35">
      <c r="B31">
        <v>292927</v>
      </c>
    </row>
    <row r="32" spans="2:2" x14ac:dyDescent="0.35">
      <c r="B32">
        <v>144727</v>
      </c>
    </row>
    <row r="33" spans="2:2" x14ac:dyDescent="0.35">
      <c r="B33">
        <v>88436</v>
      </c>
    </row>
    <row r="34" spans="2:2" x14ac:dyDescent="0.35">
      <c r="B34">
        <v>243356</v>
      </c>
    </row>
    <row r="35" spans="2:2" x14ac:dyDescent="0.35">
      <c r="B35">
        <v>204520</v>
      </c>
    </row>
    <row r="36" spans="2:2" x14ac:dyDescent="0.35">
      <c r="B36">
        <v>132045</v>
      </c>
    </row>
    <row r="37" spans="2:2" x14ac:dyDescent="0.35">
      <c r="B37">
        <v>178333</v>
      </c>
    </row>
    <row r="38" spans="2:2" x14ac:dyDescent="0.35">
      <c r="B38">
        <v>2928058</v>
      </c>
    </row>
    <row r="39" spans="2:2" x14ac:dyDescent="0.35">
      <c r="B39">
        <v>361259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4D8F-80CB-418D-98C8-DE6A3A8FCFBB}">
  <dimension ref="A1:N39"/>
  <sheetViews>
    <sheetView workbookViewId="0">
      <selection activeCell="E5" sqref="E5"/>
    </sheetView>
  </sheetViews>
  <sheetFormatPr defaultRowHeight="14.5" x14ac:dyDescent="0.35"/>
  <cols>
    <col min="1" max="1" width="23" bestFit="1" customWidth="1"/>
    <col min="2" max="2" width="6.26953125" bestFit="1" customWidth="1"/>
    <col min="3" max="3" width="21.26953125" bestFit="1" customWidth="1"/>
    <col min="4" max="4" width="10.90625" bestFit="1" customWidth="1"/>
    <col min="5" max="5" width="26.81640625" bestFit="1" customWidth="1"/>
    <col min="6" max="6" width="9.7265625" bestFit="1" customWidth="1"/>
    <col min="7" max="7" width="16.453125" bestFit="1" customWidth="1"/>
    <col min="8" max="8" width="5.81640625" bestFit="1" customWidth="1"/>
    <col min="9" max="9" width="3.81640625" bestFit="1" customWidth="1"/>
    <col min="10" max="10" width="6.54296875" bestFit="1" customWidth="1"/>
    <col min="11" max="11" width="5.36328125" bestFit="1" customWidth="1"/>
    <col min="12" max="12" width="5.81640625" bestFit="1" customWidth="1"/>
    <col min="13" max="13" width="9.36328125" bestFit="1" customWidth="1"/>
    <col min="14" max="14" width="14.08984375" bestFit="1" customWidth="1"/>
  </cols>
  <sheetData>
    <row r="1" spans="1:14" ht="15" thickBot="1" x14ac:dyDescent="0.4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3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ht="16" thickBot="1" x14ac:dyDescent="0.4">
      <c r="A2" s="4" t="s">
        <v>85</v>
      </c>
      <c r="B2" s="4">
        <v>72.48</v>
      </c>
      <c r="C2" s="2">
        <v>72.64</v>
      </c>
      <c r="D2" s="5">
        <v>71.3</v>
      </c>
      <c r="E2" s="6">
        <v>64057</v>
      </c>
      <c r="F2" s="3">
        <v>13.18</v>
      </c>
      <c r="G2" s="7">
        <v>39</v>
      </c>
      <c r="H2" s="8">
        <v>368</v>
      </c>
      <c r="I2" s="8">
        <v>21</v>
      </c>
      <c r="J2" s="7">
        <v>1912</v>
      </c>
      <c r="K2" s="8">
        <v>3</v>
      </c>
      <c r="L2" s="8">
        <v>15060</v>
      </c>
      <c r="M2" s="7">
        <v>614</v>
      </c>
      <c r="N2" s="7">
        <v>557765</v>
      </c>
    </row>
    <row r="3" spans="1:14" ht="16" thickBot="1" x14ac:dyDescent="0.4">
      <c r="A3" s="4" t="s">
        <v>86</v>
      </c>
      <c r="B3" s="4">
        <v>73.2</v>
      </c>
      <c r="C3" s="2">
        <v>86.77</v>
      </c>
      <c r="D3" s="5">
        <v>94.62</v>
      </c>
      <c r="E3" s="6">
        <v>76573</v>
      </c>
      <c r="F3" s="3">
        <v>14.01</v>
      </c>
      <c r="G3" s="7">
        <v>77</v>
      </c>
      <c r="H3" s="8">
        <v>1339</v>
      </c>
      <c r="I3" s="8">
        <v>100</v>
      </c>
      <c r="J3" s="7">
        <v>2703</v>
      </c>
      <c r="K3" s="8">
        <v>22</v>
      </c>
      <c r="L3" s="8">
        <v>23708</v>
      </c>
      <c r="M3" s="7">
        <v>9889</v>
      </c>
      <c r="N3" s="7">
        <v>878068</v>
      </c>
    </row>
    <row r="4" spans="1:14" ht="16" thickBot="1" x14ac:dyDescent="0.4">
      <c r="A4" s="4" t="s">
        <v>87</v>
      </c>
      <c r="B4" s="4">
        <v>74.260000000000005</v>
      </c>
      <c r="C4" s="2">
        <v>79.27</v>
      </c>
      <c r="D4" s="5">
        <v>25.97</v>
      </c>
      <c r="E4" s="6">
        <v>77925</v>
      </c>
      <c r="F4" s="3">
        <v>7.83</v>
      </c>
      <c r="G4" s="7">
        <v>26</v>
      </c>
      <c r="H4" s="8">
        <v>671</v>
      </c>
      <c r="I4" s="8">
        <v>55</v>
      </c>
      <c r="J4" s="7">
        <v>1964</v>
      </c>
      <c r="K4" s="8">
        <v>10</v>
      </c>
      <c r="L4" s="8">
        <v>18919</v>
      </c>
      <c r="M4" s="7">
        <v>8176</v>
      </c>
      <c r="N4" s="7">
        <v>700716</v>
      </c>
    </row>
    <row r="5" spans="1:14" ht="16" thickBot="1" x14ac:dyDescent="0.4">
      <c r="A5" s="4" t="s">
        <v>88</v>
      </c>
      <c r="B5" s="4">
        <v>74.540000000000006</v>
      </c>
      <c r="C5" s="2">
        <v>83.6</v>
      </c>
      <c r="D5" s="5">
        <v>78.17</v>
      </c>
      <c r="E5" s="6">
        <v>89734</v>
      </c>
      <c r="F5" s="3">
        <v>4.67</v>
      </c>
      <c r="G5" s="7">
        <v>84</v>
      </c>
      <c r="H5" s="8">
        <v>1531</v>
      </c>
      <c r="I5" s="8">
        <v>268</v>
      </c>
      <c r="J5" s="7">
        <v>2724</v>
      </c>
      <c r="K5" s="8">
        <v>19</v>
      </c>
      <c r="L5" s="8">
        <v>28385</v>
      </c>
      <c r="M5" s="7">
        <v>14037</v>
      </c>
      <c r="N5" s="7">
        <v>1051302</v>
      </c>
    </row>
    <row r="6" spans="1:14" ht="16" thickBot="1" x14ac:dyDescent="0.4">
      <c r="A6" s="4" t="s">
        <v>89</v>
      </c>
      <c r="B6" s="4">
        <v>73.98</v>
      </c>
      <c r="C6" s="2">
        <v>80.11</v>
      </c>
      <c r="D6" s="5">
        <v>44.44</v>
      </c>
      <c r="E6" s="6">
        <v>120609</v>
      </c>
      <c r="F6" s="3">
        <v>5.26</v>
      </c>
      <c r="G6" s="7">
        <v>85</v>
      </c>
      <c r="H6" s="8">
        <v>929</v>
      </c>
      <c r="I6" s="8">
        <v>144</v>
      </c>
      <c r="J6" s="7">
        <v>2779</v>
      </c>
      <c r="K6" s="8">
        <v>5</v>
      </c>
      <c r="L6" s="8">
        <v>31607</v>
      </c>
      <c r="M6" s="7">
        <v>15435</v>
      </c>
      <c r="N6" s="7">
        <v>1170647</v>
      </c>
    </row>
    <row r="7" spans="1:14" ht="16" thickBot="1" x14ac:dyDescent="0.4">
      <c r="A7" s="4" t="s">
        <v>90</v>
      </c>
      <c r="B7" s="4">
        <v>72.97</v>
      </c>
      <c r="C7" s="2">
        <v>88.68</v>
      </c>
      <c r="D7" s="5">
        <v>69.3</v>
      </c>
      <c r="E7" s="6">
        <v>158304</v>
      </c>
      <c r="F7" s="3">
        <v>10.79</v>
      </c>
      <c r="G7" s="7">
        <v>81</v>
      </c>
      <c r="H7" s="8">
        <v>2219</v>
      </c>
      <c r="I7" s="8">
        <v>238</v>
      </c>
      <c r="J7" s="7">
        <v>8448</v>
      </c>
      <c r="K7" s="8">
        <v>17</v>
      </c>
      <c r="L7" s="8">
        <v>43003</v>
      </c>
      <c r="M7" s="7">
        <v>22573</v>
      </c>
      <c r="N7" s="7">
        <v>1592699</v>
      </c>
    </row>
    <row r="8" spans="1:14" ht="16" thickBot="1" x14ac:dyDescent="0.4">
      <c r="A8" s="4" t="s">
        <v>91</v>
      </c>
      <c r="B8" s="4">
        <v>72.95</v>
      </c>
      <c r="C8" s="2">
        <v>81.8</v>
      </c>
      <c r="D8" s="5">
        <v>43.15</v>
      </c>
      <c r="E8" s="6">
        <v>285544</v>
      </c>
      <c r="F8" s="3">
        <v>9.1</v>
      </c>
      <c r="G8" s="7">
        <v>207</v>
      </c>
      <c r="H8" s="8">
        <v>2903</v>
      </c>
      <c r="I8" s="8">
        <v>370</v>
      </c>
      <c r="J8" s="7">
        <v>13646</v>
      </c>
      <c r="K8" s="8">
        <v>37</v>
      </c>
      <c r="L8" s="8">
        <v>71572</v>
      </c>
      <c r="M8" s="7">
        <v>36054</v>
      </c>
      <c r="N8" s="7">
        <v>2650825</v>
      </c>
    </row>
    <row r="9" spans="1:14" ht="16" thickBot="1" x14ac:dyDescent="0.4">
      <c r="A9" s="4" t="s">
        <v>92</v>
      </c>
      <c r="B9" s="4">
        <v>70.61</v>
      </c>
      <c r="C9" s="2">
        <v>77.989999999999995</v>
      </c>
      <c r="D9" s="5">
        <v>79.61</v>
      </c>
      <c r="E9" s="6">
        <v>120872</v>
      </c>
      <c r="F9" s="3">
        <v>6.03</v>
      </c>
      <c r="G9" s="7">
        <v>110</v>
      </c>
      <c r="H9" s="8">
        <v>2197</v>
      </c>
      <c r="I9" s="8">
        <v>506</v>
      </c>
      <c r="J9" s="7">
        <v>2957</v>
      </c>
      <c r="K9" s="8">
        <v>109</v>
      </c>
      <c r="L9" s="8">
        <v>28339</v>
      </c>
      <c r="M9" s="7">
        <v>13218</v>
      </c>
      <c r="N9" s="7">
        <v>1049583</v>
      </c>
    </row>
    <row r="10" spans="1:14" ht="16" thickBot="1" x14ac:dyDescent="0.4">
      <c r="A10" s="4" t="s">
        <v>93</v>
      </c>
      <c r="B10" s="4">
        <v>69.680000000000007</v>
      </c>
      <c r="C10" s="2">
        <v>65.95</v>
      </c>
      <c r="D10" s="5">
        <v>85.23</v>
      </c>
      <c r="E10" s="6">
        <v>270964</v>
      </c>
      <c r="F10" s="3">
        <v>7.68</v>
      </c>
      <c r="G10" s="7">
        <v>181</v>
      </c>
      <c r="H10" s="8">
        <v>5244</v>
      </c>
      <c r="I10" s="8">
        <v>789</v>
      </c>
      <c r="J10" s="7">
        <v>5995</v>
      </c>
      <c r="K10" s="8">
        <v>115</v>
      </c>
      <c r="L10" s="8">
        <v>66973</v>
      </c>
      <c r="M10" s="7">
        <v>33479</v>
      </c>
      <c r="N10" s="7">
        <v>2480477</v>
      </c>
    </row>
    <row r="11" spans="1:14" ht="16" thickBot="1" x14ac:dyDescent="0.4">
      <c r="A11" s="4" t="s">
        <v>94</v>
      </c>
      <c r="B11" s="4">
        <v>71.06</v>
      </c>
      <c r="C11" s="2">
        <v>78.069999999999993</v>
      </c>
      <c r="D11" s="5">
        <v>57.7</v>
      </c>
      <c r="E11" s="6">
        <v>168170</v>
      </c>
      <c r="F11" s="3">
        <v>4</v>
      </c>
      <c r="G11" s="7">
        <v>104</v>
      </c>
      <c r="H11" s="8">
        <v>2939</v>
      </c>
      <c r="I11" s="8">
        <v>534</v>
      </c>
      <c r="J11" s="7">
        <v>6523</v>
      </c>
      <c r="K11" s="8">
        <v>42</v>
      </c>
      <c r="L11" s="8">
        <v>43904</v>
      </c>
      <c r="M11" s="7">
        <v>20864</v>
      </c>
      <c r="N11" s="7">
        <v>1626064</v>
      </c>
    </row>
    <row r="12" spans="1:14" ht="16" thickBot="1" x14ac:dyDescent="0.4">
      <c r="A12" s="4" t="s">
        <v>95</v>
      </c>
      <c r="B12" s="4">
        <v>67.290000000000006</v>
      </c>
      <c r="C12" s="2">
        <v>51.64</v>
      </c>
      <c r="D12" s="5">
        <v>59.12</v>
      </c>
      <c r="E12" s="6">
        <v>108234</v>
      </c>
      <c r="F12" s="3">
        <v>8.93</v>
      </c>
      <c r="G12" s="7">
        <v>129</v>
      </c>
      <c r="H12" s="8">
        <v>1446</v>
      </c>
      <c r="I12" s="8">
        <v>138</v>
      </c>
      <c r="J12" s="7">
        <v>2261</v>
      </c>
      <c r="K12" s="8">
        <v>41</v>
      </c>
      <c r="L12" s="8">
        <v>21214</v>
      </c>
      <c r="M12" s="7">
        <v>9384</v>
      </c>
      <c r="N12" s="7">
        <v>785692</v>
      </c>
    </row>
    <row r="13" spans="1:14" ht="16" thickBot="1" x14ac:dyDescent="0.4">
      <c r="A13" s="4" t="s">
        <v>96</v>
      </c>
      <c r="B13" s="4">
        <v>69.62</v>
      </c>
      <c r="C13" s="2">
        <v>54.52</v>
      </c>
      <c r="D13" s="5">
        <v>76.790000000000006</v>
      </c>
      <c r="E13" s="6">
        <v>82904</v>
      </c>
      <c r="F13" s="3">
        <v>8.2200000000000006</v>
      </c>
      <c r="G13" s="7">
        <v>79</v>
      </c>
      <c r="H13" s="8">
        <v>1539</v>
      </c>
      <c r="I13" s="8">
        <v>249</v>
      </c>
      <c r="J13" s="7">
        <v>1885</v>
      </c>
      <c r="K13" s="8">
        <v>61</v>
      </c>
      <c r="L13" s="8">
        <v>18688</v>
      </c>
      <c r="M13" s="7">
        <v>8302</v>
      </c>
      <c r="N13" s="7">
        <v>692143</v>
      </c>
    </row>
    <row r="14" spans="1:14" ht="16" thickBot="1" x14ac:dyDescent="0.4">
      <c r="A14" s="4" t="s">
        <v>97</v>
      </c>
      <c r="B14" s="4">
        <v>67.78</v>
      </c>
      <c r="C14" s="2">
        <v>62.36</v>
      </c>
      <c r="D14" s="5">
        <v>56.5</v>
      </c>
      <c r="E14" s="6">
        <v>163645</v>
      </c>
      <c r="F14" s="3">
        <v>13.55</v>
      </c>
      <c r="G14" s="7">
        <v>98</v>
      </c>
      <c r="H14" s="8">
        <v>2143</v>
      </c>
      <c r="I14" s="8">
        <v>276</v>
      </c>
      <c r="J14" s="7">
        <v>1999</v>
      </c>
      <c r="K14" s="8">
        <v>102</v>
      </c>
      <c r="L14" s="8">
        <v>32089</v>
      </c>
      <c r="M14" s="7">
        <v>16439</v>
      </c>
      <c r="N14" s="7">
        <v>1188469</v>
      </c>
    </row>
    <row r="15" spans="1:14" ht="16" thickBot="1" x14ac:dyDescent="0.4">
      <c r="A15" s="4" t="s">
        <v>98</v>
      </c>
      <c r="B15" s="4">
        <v>70.55</v>
      </c>
      <c r="C15" s="2">
        <v>83.4</v>
      </c>
      <c r="D15" s="5">
        <v>68.180000000000007</v>
      </c>
      <c r="E15" s="6">
        <v>198408</v>
      </c>
      <c r="F15" s="3">
        <v>16.309999999999999</v>
      </c>
      <c r="G15" s="7">
        <v>59</v>
      </c>
      <c r="H15" s="8">
        <v>3384</v>
      </c>
      <c r="I15" s="8">
        <v>514</v>
      </c>
      <c r="J15" s="7">
        <v>209</v>
      </c>
      <c r="K15" s="8">
        <v>107</v>
      </c>
      <c r="L15" s="8">
        <v>44836</v>
      </c>
      <c r="M15" s="7">
        <v>22812</v>
      </c>
      <c r="N15" s="7">
        <v>1660602</v>
      </c>
    </row>
    <row r="16" spans="1:14" ht="16" thickBot="1" x14ac:dyDescent="0.4">
      <c r="A16" s="4" t="s">
        <v>99</v>
      </c>
      <c r="B16" s="4">
        <v>74.36</v>
      </c>
      <c r="C16" s="2">
        <v>89.54</v>
      </c>
      <c r="D16" s="5">
        <v>43.69</v>
      </c>
      <c r="E16" s="6">
        <v>180530</v>
      </c>
      <c r="F16" s="3">
        <v>5.8</v>
      </c>
      <c r="G16" s="7">
        <v>87</v>
      </c>
      <c r="H16" s="8">
        <v>5141</v>
      </c>
      <c r="I16" s="8">
        <v>693</v>
      </c>
      <c r="J16" s="7">
        <v>24967</v>
      </c>
      <c r="K16" s="8">
        <v>39</v>
      </c>
      <c r="L16" s="8">
        <v>63596</v>
      </c>
      <c r="M16" s="7">
        <v>34834</v>
      </c>
      <c r="N16" s="7">
        <v>2355415</v>
      </c>
    </row>
    <row r="17" spans="1:14" ht="16" thickBot="1" x14ac:dyDescent="0.4">
      <c r="A17" s="4" t="s">
        <v>100</v>
      </c>
      <c r="B17" s="4">
        <v>72.930000000000007</v>
      </c>
      <c r="C17" s="2">
        <v>89.87</v>
      </c>
      <c r="D17" s="5">
        <v>10</v>
      </c>
      <c r="E17" s="6">
        <v>138324</v>
      </c>
      <c r="F17" s="3">
        <v>3.79</v>
      </c>
      <c r="G17" s="7">
        <v>37</v>
      </c>
      <c r="H17" s="8">
        <v>1772</v>
      </c>
      <c r="I17" s="8">
        <v>175</v>
      </c>
      <c r="J17" s="7">
        <v>3906</v>
      </c>
      <c r="K17" s="8">
        <v>15</v>
      </c>
      <c r="L17" s="8">
        <v>30933</v>
      </c>
      <c r="M17" s="7">
        <v>16019</v>
      </c>
      <c r="N17" s="7">
        <v>1145650</v>
      </c>
    </row>
    <row r="18" spans="1:14" ht="16" thickBot="1" x14ac:dyDescent="0.4">
      <c r="A18" s="4" t="s">
        <v>101</v>
      </c>
      <c r="B18" s="4">
        <v>72.86</v>
      </c>
      <c r="C18" s="2">
        <v>93.67</v>
      </c>
      <c r="D18" s="5">
        <v>81.58</v>
      </c>
      <c r="E18" s="6">
        <v>146521</v>
      </c>
      <c r="F18" s="3">
        <v>8.69</v>
      </c>
      <c r="G18" s="7">
        <v>141</v>
      </c>
      <c r="H18" s="8">
        <v>2244</v>
      </c>
      <c r="I18" s="8">
        <v>243</v>
      </c>
      <c r="J18" s="7">
        <v>5384</v>
      </c>
      <c r="K18" s="8">
        <v>39</v>
      </c>
      <c r="L18" s="8">
        <v>34528</v>
      </c>
      <c r="M18" s="7">
        <v>181</v>
      </c>
      <c r="N18" s="7">
        <v>1278825</v>
      </c>
    </row>
    <row r="19" spans="1:14" ht="16" thickBot="1" x14ac:dyDescent="0.4">
      <c r="A19" s="4" t="s">
        <v>102</v>
      </c>
      <c r="B19" s="4">
        <v>71.95</v>
      </c>
      <c r="C19" s="2">
        <v>83.36</v>
      </c>
      <c r="D19" s="5">
        <v>34.47</v>
      </c>
      <c r="E19" s="6">
        <v>129267</v>
      </c>
      <c r="F19" s="3">
        <v>6.99</v>
      </c>
      <c r="G19" s="7">
        <v>86</v>
      </c>
      <c r="H19" s="8">
        <v>1321</v>
      </c>
      <c r="I19" s="8">
        <v>314</v>
      </c>
      <c r="J19" s="7">
        <v>4.6340000000000003</v>
      </c>
      <c r="K19" s="8">
        <v>31</v>
      </c>
      <c r="L19" s="8">
        <v>28684</v>
      </c>
      <c r="M19" s="7">
        <v>14108</v>
      </c>
      <c r="N19" s="7">
        <v>1062357</v>
      </c>
    </row>
    <row r="20" spans="1:14" ht="16" thickBot="1" x14ac:dyDescent="0.4">
      <c r="A20" s="4" t="s">
        <v>103</v>
      </c>
      <c r="B20" s="4">
        <v>71.900000000000006</v>
      </c>
      <c r="C20" s="2">
        <v>89.4</v>
      </c>
      <c r="D20" s="5">
        <v>60.29</v>
      </c>
      <c r="E20" s="6">
        <v>74633</v>
      </c>
      <c r="F20" s="3">
        <v>13.21</v>
      </c>
      <c r="G20" s="7">
        <v>29</v>
      </c>
      <c r="H20" s="8">
        <v>995</v>
      </c>
      <c r="I20" s="8">
        <v>126</v>
      </c>
      <c r="J20" s="7">
        <v>2774</v>
      </c>
      <c r="K20" s="8">
        <v>12</v>
      </c>
      <c r="L20" s="8">
        <v>18536</v>
      </c>
      <c r="M20" s="7">
        <v>8326</v>
      </c>
      <c r="N20" s="7">
        <v>686525</v>
      </c>
    </row>
    <row r="21" spans="1:14" ht="16" thickBot="1" x14ac:dyDescent="0.4">
      <c r="A21" s="4" t="s">
        <v>104</v>
      </c>
      <c r="B21" s="4">
        <v>72.97</v>
      </c>
      <c r="C21" s="2">
        <v>91.01</v>
      </c>
      <c r="D21" s="5">
        <v>74.09</v>
      </c>
      <c r="E21" s="6">
        <v>61228</v>
      </c>
      <c r="F21" s="3">
        <v>10.08</v>
      </c>
      <c r="G21" s="7">
        <v>51</v>
      </c>
      <c r="H21" s="8">
        <v>881</v>
      </c>
      <c r="I21" s="8">
        <v>114</v>
      </c>
      <c r="J21" s="7">
        <v>3004</v>
      </c>
      <c r="K21" s="8">
        <v>19</v>
      </c>
      <c r="L21" s="8">
        <v>17202</v>
      </c>
      <c r="M21" s="7">
        <v>7284</v>
      </c>
      <c r="N21" s="7">
        <v>637108</v>
      </c>
    </row>
    <row r="22" spans="1:14" ht="16" thickBot="1" x14ac:dyDescent="0.4">
      <c r="A22" s="4" t="s">
        <v>105</v>
      </c>
      <c r="B22" s="4">
        <v>72.81</v>
      </c>
      <c r="C22" s="2">
        <v>84.26</v>
      </c>
      <c r="D22" s="5">
        <v>52.5</v>
      </c>
      <c r="E22" s="6">
        <v>92146</v>
      </c>
      <c r="F22" s="3">
        <v>13.45</v>
      </c>
      <c r="G22" s="7">
        <v>96</v>
      </c>
      <c r="H22" s="8">
        <v>1228</v>
      </c>
      <c r="I22" s="8">
        <v>121</v>
      </c>
      <c r="J22" s="7">
        <v>2903</v>
      </c>
      <c r="K22" s="8">
        <v>29</v>
      </c>
      <c r="L22" s="8">
        <v>22723</v>
      </c>
      <c r="M22" s="7">
        <v>9857</v>
      </c>
      <c r="N22" s="7">
        <v>841595</v>
      </c>
    </row>
    <row r="23" spans="1:14" ht="16" thickBot="1" x14ac:dyDescent="0.4">
      <c r="A23" s="4" t="s">
        <v>106</v>
      </c>
      <c r="B23" s="4">
        <v>72.16</v>
      </c>
      <c r="C23" s="2">
        <v>91.01</v>
      </c>
      <c r="D23" s="5">
        <v>87.52</v>
      </c>
      <c r="E23" s="6">
        <v>159957</v>
      </c>
      <c r="F23" s="3">
        <v>2.99</v>
      </c>
      <c r="G23" s="7">
        <v>135</v>
      </c>
      <c r="H23" s="8">
        <v>2468</v>
      </c>
      <c r="I23" s="8">
        <v>304</v>
      </c>
      <c r="J23" s="7">
        <v>3114</v>
      </c>
      <c r="K23" s="8">
        <v>48</v>
      </c>
      <c r="L23" s="8">
        <v>33946</v>
      </c>
      <c r="M23" s="7">
        <v>15345</v>
      </c>
      <c r="N23" s="7">
        <v>1257262</v>
      </c>
    </row>
    <row r="24" spans="1:14" ht="16" thickBot="1" x14ac:dyDescent="0.4">
      <c r="A24" s="4" t="s">
        <v>107</v>
      </c>
      <c r="B24" s="4">
        <v>71.97</v>
      </c>
      <c r="C24" s="2">
        <v>80.989999999999995</v>
      </c>
      <c r="D24" s="5">
        <v>56.98</v>
      </c>
      <c r="E24" s="6">
        <v>140460</v>
      </c>
      <c r="F24" s="3">
        <v>9.4600000000000009</v>
      </c>
      <c r="G24" s="7">
        <v>103</v>
      </c>
      <c r="H24" s="8">
        <v>2251</v>
      </c>
      <c r="I24" s="8">
        <v>163</v>
      </c>
      <c r="J24" s="7">
        <v>2108</v>
      </c>
      <c r="K24" s="8">
        <v>143</v>
      </c>
      <c r="L24" s="8">
        <v>32024</v>
      </c>
      <c r="M24" s="7">
        <v>14893</v>
      </c>
      <c r="N24" s="7">
        <v>1186077</v>
      </c>
    </row>
    <row r="25" spans="1:14" ht="16" thickBot="1" x14ac:dyDescent="0.4">
      <c r="A25" s="4" t="s">
        <v>108</v>
      </c>
      <c r="B25" s="4">
        <v>72.86</v>
      </c>
      <c r="C25" s="2">
        <v>90.66</v>
      </c>
      <c r="D25" s="5">
        <v>87.79</v>
      </c>
      <c r="E25" s="6">
        <v>134639</v>
      </c>
      <c r="F25" s="3">
        <v>5.56</v>
      </c>
      <c r="G25" s="7">
        <v>85</v>
      </c>
      <c r="H25" s="8">
        <v>3048</v>
      </c>
      <c r="I25" s="8">
        <v>195</v>
      </c>
      <c r="J25" s="7">
        <v>2815</v>
      </c>
      <c r="K25" s="8">
        <v>57</v>
      </c>
      <c r="L25" s="8">
        <v>32569</v>
      </c>
      <c r="M25" s="7">
        <v>14665</v>
      </c>
      <c r="N25" s="7">
        <v>1206257</v>
      </c>
    </row>
    <row r="26" spans="1:14" ht="16" thickBot="1" x14ac:dyDescent="0.4">
      <c r="A26" s="4" t="s">
        <v>109</v>
      </c>
      <c r="B26" s="4">
        <v>72.989999999999995</v>
      </c>
      <c r="C26" s="2">
        <v>90.29</v>
      </c>
      <c r="D26" s="5">
        <v>54.47</v>
      </c>
      <c r="E26" s="6">
        <v>133873</v>
      </c>
      <c r="F26" s="3">
        <v>6.86</v>
      </c>
      <c r="G26" s="7">
        <v>75</v>
      </c>
      <c r="H26" s="8">
        <v>3039</v>
      </c>
      <c r="I26" s="8">
        <v>193</v>
      </c>
      <c r="J26" s="7">
        <v>9492</v>
      </c>
      <c r="K26" s="8">
        <v>62</v>
      </c>
      <c r="L26" s="8">
        <v>36624</v>
      </c>
      <c r="M26" s="7">
        <v>20053</v>
      </c>
      <c r="N26" s="7">
        <v>1356453</v>
      </c>
    </row>
    <row r="27" spans="1:14" ht="16" thickBot="1" x14ac:dyDescent="0.4">
      <c r="A27" s="4" t="s">
        <v>110</v>
      </c>
      <c r="B27" s="4">
        <v>70.540000000000006</v>
      </c>
      <c r="C27" s="2">
        <v>53.48</v>
      </c>
      <c r="D27" s="5">
        <v>64.38</v>
      </c>
      <c r="E27" s="6">
        <v>60027</v>
      </c>
      <c r="F27" s="3">
        <v>4.29</v>
      </c>
      <c r="G27" s="7">
        <v>137</v>
      </c>
      <c r="H27" s="8">
        <v>1822</v>
      </c>
      <c r="I27" s="8">
        <v>54</v>
      </c>
      <c r="J27" s="7">
        <v>1727</v>
      </c>
      <c r="K27" s="8">
        <v>165</v>
      </c>
      <c r="L27" s="8">
        <v>27290</v>
      </c>
      <c r="M27" s="7">
        <v>14826</v>
      </c>
      <c r="N27" s="7">
        <v>1010737</v>
      </c>
    </row>
    <row r="28" spans="1:14" ht="16" thickBot="1" x14ac:dyDescent="0.4">
      <c r="A28" s="4" t="s">
        <v>111</v>
      </c>
      <c r="B28" s="4">
        <v>68.38</v>
      </c>
      <c r="C28" s="2">
        <v>79.33</v>
      </c>
      <c r="D28" s="5">
        <v>32.49</v>
      </c>
      <c r="E28" s="6">
        <v>61984</v>
      </c>
      <c r="F28" s="3">
        <v>4.58</v>
      </c>
      <c r="G28" s="7">
        <v>176</v>
      </c>
      <c r="H28" s="8">
        <v>1513</v>
      </c>
      <c r="I28" s="8">
        <v>54</v>
      </c>
      <c r="J28" s="7">
        <v>930</v>
      </c>
      <c r="K28" s="8">
        <v>240</v>
      </c>
      <c r="L28" s="8">
        <v>27309</v>
      </c>
      <c r="M28" s="7">
        <v>14906</v>
      </c>
      <c r="N28" s="7">
        <v>1011438</v>
      </c>
    </row>
    <row r="29" spans="1:14" ht="16" thickBot="1" x14ac:dyDescent="0.4">
      <c r="A29" s="4" t="s">
        <v>112</v>
      </c>
      <c r="B29" s="4">
        <v>68.03</v>
      </c>
      <c r="C29" s="2">
        <v>65.95</v>
      </c>
      <c r="D29" s="5">
        <v>60.62</v>
      </c>
      <c r="E29" s="6">
        <v>88787</v>
      </c>
      <c r="F29" s="3">
        <v>6.44</v>
      </c>
      <c r="G29" s="7">
        <v>67</v>
      </c>
      <c r="H29" s="8">
        <v>1497</v>
      </c>
      <c r="I29" s="8">
        <v>87</v>
      </c>
      <c r="J29" s="7">
        <v>728</v>
      </c>
      <c r="K29" s="8">
        <v>160</v>
      </c>
      <c r="L29" s="8">
        <v>24475</v>
      </c>
      <c r="M29" s="7">
        <v>12274</v>
      </c>
      <c r="N29" s="7">
        <v>906496</v>
      </c>
    </row>
    <row r="30" spans="1:14" ht="16" thickBot="1" x14ac:dyDescent="0.4">
      <c r="A30" s="4" t="s">
        <v>113</v>
      </c>
      <c r="B30" s="4">
        <v>71.989999999999995</v>
      </c>
      <c r="C30" s="2">
        <v>67.680000000000007</v>
      </c>
      <c r="D30" s="5">
        <v>60.75</v>
      </c>
      <c r="E30" s="6">
        <v>78101</v>
      </c>
      <c r="F30" s="3">
        <v>6.09</v>
      </c>
      <c r="G30" s="7">
        <v>135</v>
      </c>
      <c r="H30" s="8">
        <v>2171</v>
      </c>
      <c r="I30" s="8">
        <v>73</v>
      </c>
      <c r="J30" s="7">
        <v>410</v>
      </c>
      <c r="K30" s="8">
        <v>244</v>
      </c>
      <c r="L30" s="8">
        <v>29699</v>
      </c>
      <c r="M30" s="7">
        <v>12904</v>
      </c>
      <c r="N30" s="7">
        <v>1099979</v>
      </c>
    </row>
    <row r="31" spans="1:14" ht="16" thickBot="1" x14ac:dyDescent="0.4">
      <c r="A31" s="4" t="s">
        <v>114</v>
      </c>
      <c r="B31" s="4">
        <v>74.34</v>
      </c>
      <c r="C31" s="9">
        <v>95.87</v>
      </c>
      <c r="D31" s="5">
        <v>87.37</v>
      </c>
      <c r="E31" s="6">
        <v>20914</v>
      </c>
      <c r="F31" s="3">
        <v>7.72</v>
      </c>
      <c r="G31" s="7">
        <v>21</v>
      </c>
      <c r="H31" s="8">
        <v>1519</v>
      </c>
      <c r="I31" s="8">
        <v>278</v>
      </c>
      <c r="J31" s="7">
        <v>2206</v>
      </c>
      <c r="K31" s="8">
        <v>0</v>
      </c>
      <c r="L31" s="8">
        <v>7909</v>
      </c>
      <c r="M31" s="7">
        <v>4045</v>
      </c>
      <c r="N31" s="7">
        <v>292927</v>
      </c>
    </row>
    <row r="32" spans="1:14" ht="16" thickBot="1" x14ac:dyDescent="0.4">
      <c r="A32" s="4" t="s">
        <v>115</v>
      </c>
      <c r="B32" s="4">
        <v>74.260000000000005</v>
      </c>
      <c r="C32" s="9">
        <v>95.91</v>
      </c>
      <c r="D32" s="5">
        <v>68.12</v>
      </c>
      <c r="E32" s="6">
        <v>13377</v>
      </c>
      <c r="F32" s="3">
        <v>5.26</v>
      </c>
      <c r="G32" s="7">
        <v>28</v>
      </c>
      <c r="H32" s="8">
        <v>365</v>
      </c>
      <c r="I32" s="8">
        <v>106</v>
      </c>
      <c r="J32" s="7">
        <v>1015</v>
      </c>
      <c r="K32" s="8">
        <v>1</v>
      </c>
      <c r="L32" s="8">
        <v>3908</v>
      </c>
      <c r="M32" s="7">
        <v>2038</v>
      </c>
      <c r="N32" s="7">
        <v>144727</v>
      </c>
    </row>
    <row r="33" spans="1:14" ht="16" thickBot="1" x14ac:dyDescent="0.4">
      <c r="A33" s="4" t="s">
        <v>116</v>
      </c>
      <c r="B33" s="4">
        <v>73.75</v>
      </c>
      <c r="C33" s="9">
        <v>82.61</v>
      </c>
      <c r="D33" s="5">
        <v>84.17</v>
      </c>
      <c r="E33" s="6">
        <v>56311</v>
      </c>
      <c r="F33" s="3">
        <v>9.1</v>
      </c>
      <c r="G33" s="7">
        <v>51</v>
      </c>
      <c r="H33" s="8">
        <v>2437</v>
      </c>
      <c r="I33" s="8">
        <v>482</v>
      </c>
      <c r="J33" s="7">
        <v>16431</v>
      </c>
      <c r="K33" s="8">
        <v>8</v>
      </c>
      <c r="L33" s="8">
        <v>23878</v>
      </c>
      <c r="M33" s="7">
        <v>1136</v>
      </c>
      <c r="N33" s="7">
        <v>88436</v>
      </c>
    </row>
    <row r="34" spans="1:14" ht="16" thickBot="1" x14ac:dyDescent="0.4">
      <c r="A34" s="4" t="s">
        <v>117</v>
      </c>
      <c r="B34" s="4">
        <v>70.680000000000007</v>
      </c>
      <c r="C34" s="9">
        <v>89.27</v>
      </c>
      <c r="D34" s="5">
        <v>92.31</v>
      </c>
      <c r="E34" s="6">
        <v>24414</v>
      </c>
      <c r="F34" s="3">
        <v>13.55</v>
      </c>
      <c r="G34" s="7">
        <v>52</v>
      </c>
      <c r="H34" s="8">
        <v>761</v>
      </c>
      <c r="I34" s="8">
        <v>95</v>
      </c>
      <c r="J34" s="7">
        <v>1211</v>
      </c>
      <c r="K34" s="8">
        <v>11</v>
      </c>
      <c r="L34" s="8">
        <v>6571</v>
      </c>
      <c r="M34" s="7">
        <v>3560</v>
      </c>
      <c r="N34" s="7">
        <v>243356</v>
      </c>
    </row>
    <row r="35" spans="1:14" ht="16" thickBot="1" x14ac:dyDescent="0.4">
      <c r="A35" s="4" t="s">
        <v>118</v>
      </c>
      <c r="B35" s="4">
        <v>71.959999999999994</v>
      </c>
      <c r="C35" s="9">
        <v>89.32</v>
      </c>
      <c r="D35" s="5">
        <v>92.08</v>
      </c>
      <c r="E35" s="6">
        <v>20144</v>
      </c>
      <c r="F35" s="3">
        <v>16.309999999999999</v>
      </c>
      <c r="G35" s="7">
        <v>31</v>
      </c>
      <c r="H35" s="8">
        <v>850</v>
      </c>
      <c r="I35" s="8">
        <v>53</v>
      </c>
      <c r="J35" s="7">
        <v>1209</v>
      </c>
      <c r="K35" s="8">
        <v>13</v>
      </c>
      <c r="L35" s="8">
        <v>5522</v>
      </c>
      <c r="M35" s="7">
        <v>3167</v>
      </c>
      <c r="N35" s="7">
        <v>204520</v>
      </c>
    </row>
    <row r="36" spans="1:14" ht="16" thickBot="1" x14ac:dyDescent="0.4">
      <c r="A36" s="4" t="s">
        <v>119</v>
      </c>
      <c r="B36" s="4">
        <v>73.739999999999995</v>
      </c>
      <c r="C36" s="9">
        <v>95.59</v>
      </c>
      <c r="D36" s="7">
        <v>100</v>
      </c>
      <c r="E36" s="6">
        <v>9912</v>
      </c>
      <c r="F36" s="3">
        <v>3.28</v>
      </c>
      <c r="G36" s="7">
        <v>13</v>
      </c>
      <c r="H36" s="8">
        <v>883</v>
      </c>
      <c r="I36" s="8">
        <v>84</v>
      </c>
      <c r="J36" s="7">
        <v>1092</v>
      </c>
      <c r="K36" s="8">
        <v>4</v>
      </c>
      <c r="L36" s="8">
        <v>3565</v>
      </c>
      <c r="M36" s="10">
        <v>1942</v>
      </c>
      <c r="N36" s="7">
        <v>132045</v>
      </c>
    </row>
    <row r="37" spans="1:14" ht="16" thickBot="1" x14ac:dyDescent="0.4">
      <c r="A37" s="4" t="s">
        <v>120</v>
      </c>
      <c r="B37" s="4">
        <v>73.13</v>
      </c>
      <c r="C37" s="9">
        <v>95.38</v>
      </c>
      <c r="D37" s="7">
        <v>100</v>
      </c>
      <c r="E37" s="6">
        <v>15162</v>
      </c>
      <c r="F37" s="3">
        <v>7.18</v>
      </c>
      <c r="G37" s="7">
        <v>18</v>
      </c>
      <c r="H37" s="8">
        <v>962</v>
      </c>
      <c r="I37" s="8">
        <v>148</v>
      </c>
      <c r="J37" s="7">
        <v>3496</v>
      </c>
      <c r="K37" s="8">
        <v>2</v>
      </c>
      <c r="L37" s="8">
        <v>4815</v>
      </c>
      <c r="M37" s="7">
        <v>2245</v>
      </c>
      <c r="N37" s="7">
        <v>178333</v>
      </c>
    </row>
    <row r="38" spans="1:14" ht="16" thickBot="1" x14ac:dyDescent="0.4">
      <c r="A38" s="4" t="s">
        <v>121</v>
      </c>
      <c r="B38" s="4">
        <v>74.47</v>
      </c>
      <c r="C38" s="9">
        <v>96.41</v>
      </c>
      <c r="D38" s="7">
        <v>100</v>
      </c>
      <c r="E38" s="6">
        <v>162420</v>
      </c>
      <c r="F38" s="3">
        <v>1.01</v>
      </c>
      <c r="G38" s="7">
        <v>105</v>
      </c>
      <c r="H38" s="8">
        <v>10382</v>
      </c>
      <c r="I38" s="8">
        <v>828</v>
      </c>
      <c r="J38" s="7">
        <v>77739</v>
      </c>
      <c r="K38" s="8">
        <v>91</v>
      </c>
      <c r="L38" s="8">
        <v>79058</v>
      </c>
      <c r="M38" s="7">
        <v>40012</v>
      </c>
      <c r="N38" s="7">
        <v>2928058</v>
      </c>
    </row>
    <row r="39" spans="1:14" ht="16" thickBot="1" x14ac:dyDescent="0.4">
      <c r="A39" s="4" t="s">
        <v>122</v>
      </c>
      <c r="B39" s="4">
        <v>72.97</v>
      </c>
      <c r="C39" s="9">
        <v>94.37</v>
      </c>
      <c r="D39" s="7">
        <v>100</v>
      </c>
      <c r="E39" s="6">
        <v>21541</v>
      </c>
      <c r="F39" s="3">
        <v>14.34</v>
      </c>
      <c r="G39" s="7">
        <v>17</v>
      </c>
      <c r="H39" s="8">
        <v>397</v>
      </c>
      <c r="I39" s="8">
        <v>23</v>
      </c>
      <c r="J39" s="7">
        <v>2235</v>
      </c>
      <c r="K39" s="8">
        <v>3</v>
      </c>
      <c r="L39" s="8">
        <v>5748</v>
      </c>
      <c r="M39" s="7">
        <v>2985</v>
      </c>
      <c r="N39" s="7">
        <v>361259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06D2-9AC6-4DA6-A5A2-4965150C6F6E}">
  <dimension ref="A1:AA39"/>
  <sheetViews>
    <sheetView topLeftCell="M1" workbookViewId="0">
      <selection activeCell="AA10" sqref="AA10"/>
    </sheetView>
  </sheetViews>
  <sheetFormatPr defaultRowHeight="14.5" x14ac:dyDescent="0.35"/>
  <cols>
    <col min="6" max="6" width="12.7265625" customWidth="1"/>
    <col min="13" max="13" width="14.08984375" customWidth="1"/>
  </cols>
  <sheetData>
    <row r="1" spans="1:27" ht="15" thickBot="1" x14ac:dyDescent="0.4">
      <c r="A1" s="11" t="s">
        <v>71</v>
      </c>
      <c r="B1" s="12" t="s">
        <v>72</v>
      </c>
      <c r="C1" s="12" t="s">
        <v>73</v>
      </c>
      <c r="D1" s="12" t="s">
        <v>74</v>
      </c>
      <c r="E1" s="12" t="s">
        <v>123</v>
      </c>
      <c r="F1" s="12" t="s">
        <v>76</v>
      </c>
      <c r="G1" s="12" t="s">
        <v>77</v>
      </c>
      <c r="H1" s="12" t="s">
        <v>78</v>
      </c>
      <c r="I1" s="12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6" t="s">
        <v>124</v>
      </c>
      <c r="Q1" s="11" t="s">
        <v>71</v>
      </c>
      <c r="R1" s="12" t="s">
        <v>72</v>
      </c>
      <c r="S1" s="12" t="s">
        <v>73</v>
      </c>
      <c r="T1" s="12" t="s">
        <v>74</v>
      </c>
      <c r="U1" s="12" t="s">
        <v>123</v>
      </c>
      <c r="V1" s="12" t="s">
        <v>76</v>
      </c>
      <c r="W1" t="str">
        <f>_xlfn.CONCAT("Persen_",H1)</f>
        <v>Persen_TBC</v>
      </c>
      <c r="X1" t="str">
        <f t="shared" ref="X1:Z1" si="0">_xlfn.CONCAT("Persen_",I1)</f>
        <v>Persen_HIV</v>
      </c>
      <c r="Y1" t="str">
        <f t="shared" si="0"/>
        <v>Persen_COVID</v>
      </c>
      <c r="Z1" t="str">
        <f t="shared" si="0"/>
        <v>Persen_Kusta</v>
      </c>
      <c r="AA1" t="s">
        <v>125</v>
      </c>
    </row>
    <row r="2" spans="1:27" ht="16" thickBot="1" x14ac:dyDescent="0.4">
      <c r="A2" s="4" t="s">
        <v>85</v>
      </c>
      <c r="B2" s="13">
        <v>72.48</v>
      </c>
      <c r="C2" s="3">
        <v>72.64</v>
      </c>
      <c r="D2" s="14">
        <v>71.3</v>
      </c>
      <c r="E2" s="7">
        <v>8.8999999999999996E-2</v>
      </c>
      <c r="F2" s="3">
        <v>13.18</v>
      </c>
      <c r="G2" s="14">
        <v>39</v>
      </c>
      <c r="H2" s="3">
        <v>368</v>
      </c>
      <c r="I2" s="3">
        <v>21</v>
      </c>
      <c r="J2" s="14">
        <v>1912</v>
      </c>
      <c r="K2" s="3">
        <v>3</v>
      </c>
      <c r="L2" s="3">
        <v>15060</v>
      </c>
      <c r="M2" s="14">
        <v>614</v>
      </c>
      <c r="N2" s="14">
        <v>557765</v>
      </c>
      <c r="O2">
        <f>G2+M2</f>
        <v>653</v>
      </c>
      <c r="Q2" s="4" t="s">
        <v>85</v>
      </c>
      <c r="R2" s="13">
        <v>72.48</v>
      </c>
      <c r="S2" s="3">
        <v>72.64</v>
      </c>
      <c r="T2" s="14">
        <v>71.3</v>
      </c>
      <c r="U2" s="7">
        <v>8.8999999999999996E-2</v>
      </c>
      <c r="V2" s="3">
        <v>13.18</v>
      </c>
      <c r="W2">
        <f>H2/$N2</f>
        <v>6.5977607056735366E-4</v>
      </c>
      <c r="X2">
        <f>I2/$N2</f>
        <v>3.7650264896506593E-5</v>
      </c>
      <c r="Y2">
        <f>J2/$N2</f>
        <v>3.4279669753390766E-3</v>
      </c>
      <c r="Z2">
        <f>K2/$N2</f>
        <v>5.3786092709295132E-6</v>
      </c>
      <c r="AA2">
        <f>G2/O2</f>
        <v>5.9724349157733538E-2</v>
      </c>
    </row>
    <row r="3" spans="1:27" ht="16" thickBot="1" x14ac:dyDescent="0.4">
      <c r="A3" s="4" t="s">
        <v>86</v>
      </c>
      <c r="B3" s="13">
        <v>73.2</v>
      </c>
      <c r="C3" s="3">
        <v>86.77</v>
      </c>
      <c r="D3" s="14">
        <v>94.62</v>
      </c>
      <c r="E3" s="7">
        <v>0.12</v>
      </c>
      <c r="F3" s="3">
        <v>14.01</v>
      </c>
      <c r="G3" s="14">
        <v>77</v>
      </c>
      <c r="H3" s="3">
        <v>1339</v>
      </c>
      <c r="I3" s="3">
        <v>100</v>
      </c>
      <c r="J3" s="14">
        <v>2703</v>
      </c>
      <c r="K3" s="3">
        <v>22</v>
      </c>
      <c r="L3" s="3">
        <v>23708</v>
      </c>
      <c r="M3" s="14">
        <v>9889</v>
      </c>
      <c r="N3" s="14">
        <v>878068</v>
      </c>
      <c r="O3">
        <f t="shared" ref="O3:O39" si="1">G3+M3</f>
        <v>9966</v>
      </c>
      <c r="Q3" s="4" t="s">
        <v>86</v>
      </c>
      <c r="R3" s="13">
        <v>73.2</v>
      </c>
      <c r="S3" s="3">
        <v>86.77</v>
      </c>
      <c r="T3" s="14">
        <v>94.62</v>
      </c>
      <c r="U3" s="7">
        <v>0.12</v>
      </c>
      <c r="V3" s="3">
        <v>14.01</v>
      </c>
      <c r="W3">
        <f t="shared" ref="W3:W39" si="2">H3/$N3</f>
        <v>1.5249388430053253E-3</v>
      </c>
      <c r="X3">
        <f t="shared" ref="X3:X39" si="3">I3/$N3</f>
        <v>1.1388639604221996E-4</v>
      </c>
      <c r="Y3">
        <f t="shared" ref="Y3:Y39" si="4">J3/$N3</f>
        <v>3.0783492850212056E-3</v>
      </c>
      <c r="Z3">
        <f t="shared" ref="Z3:Z39" si="5">K3/$N3</f>
        <v>2.5055007129288391E-5</v>
      </c>
      <c r="AA3">
        <f t="shared" ref="AA3:AA39" si="6">G3/O3</f>
        <v>7.7262693156732896E-3</v>
      </c>
    </row>
    <row r="4" spans="1:27" ht="16" thickBot="1" x14ac:dyDescent="0.4">
      <c r="A4" s="4" t="s">
        <v>87</v>
      </c>
      <c r="B4" s="13">
        <v>74.260000000000005</v>
      </c>
      <c r="C4" s="3">
        <v>79.27</v>
      </c>
      <c r="D4" s="14">
        <v>25.97</v>
      </c>
      <c r="E4" s="7">
        <v>4.2000000000000003E-2</v>
      </c>
      <c r="F4" s="3">
        <v>7.83</v>
      </c>
      <c r="G4" s="14">
        <v>26</v>
      </c>
      <c r="H4" s="3">
        <v>671</v>
      </c>
      <c r="I4" s="3">
        <v>55</v>
      </c>
      <c r="J4" s="14">
        <v>1964</v>
      </c>
      <c r="K4" s="3">
        <v>10</v>
      </c>
      <c r="L4" s="3">
        <v>18919</v>
      </c>
      <c r="M4" s="14">
        <v>8176</v>
      </c>
      <c r="N4" s="14">
        <v>700716</v>
      </c>
      <c r="O4">
        <f t="shared" si="1"/>
        <v>8202</v>
      </c>
      <c r="Q4" s="4" t="s">
        <v>87</v>
      </c>
      <c r="R4" s="13">
        <v>74.260000000000005</v>
      </c>
      <c r="S4" s="3">
        <v>79.27</v>
      </c>
      <c r="T4" s="14">
        <v>25.97</v>
      </c>
      <c r="U4" s="7">
        <v>4.2000000000000003E-2</v>
      </c>
      <c r="V4" s="3">
        <v>7.83</v>
      </c>
      <c r="W4">
        <f t="shared" si="2"/>
        <v>9.5759194880664917E-4</v>
      </c>
      <c r="X4">
        <f t="shared" si="3"/>
        <v>7.8491143344807315E-5</v>
      </c>
      <c r="Y4">
        <f t="shared" si="4"/>
        <v>2.8028473732582102E-3</v>
      </c>
      <c r="Z4">
        <f t="shared" si="5"/>
        <v>1.4271116971783148E-5</v>
      </c>
      <c r="AA4">
        <f t="shared" si="6"/>
        <v>3.1699585466959277E-3</v>
      </c>
    </row>
    <row r="5" spans="1:27" ht="16" thickBot="1" x14ac:dyDescent="0.4">
      <c r="A5" s="4" t="s">
        <v>88</v>
      </c>
      <c r="B5" s="13">
        <v>74.540000000000006</v>
      </c>
      <c r="C5" s="3">
        <v>83.6</v>
      </c>
      <c r="D5" s="14">
        <v>78.17</v>
      </c>
      <c r="E5" s="7">
        <v>0.04</v>
      </c>
      <c r="F5" s="3">
        <v>4.67</v>
      </c>
      <c r="G5" s="14">
        <v>84</v>
      </c>
      <c r="H5" s="3">
        <v>1531</v>
      </c>
      <c r="I5" s="3">
        <v>268</v>
      </c>
      <c r="J5" s="14">
        <v>2724</v>
      </c>
      <c r="K5" s="3">
        <v>19</v>
      </c>
      <c r="L5" s="3">
        <v>28385</v>
      </c>
      <c r="M5" s="14">
        <v>14037</v>
      </c>
      <c r="N5" s="14">
        <v>1051302</v>
      </c>
      <c r="O5">
        <f t="shared" si="1"/>
        <v>14121</v>
      </c>
      <c r="Q5" s="4" t="s">
        <v>88</v>
      </c>
      <c r="R5" s="13">
        <v>74.540000000000006</v>
      </c>
      <c r="S5" s="3">
        <v>83.6</v>
      </c>
      <c r="T5" s="14">
        <v>78.17</v>
      </c>
      <c r="U5" s="7">
        <v>0.04</v>
      </c>
      <c r="V5" s="3">
        <v>4.67</v>
      </c>
      <c r="W5">
        <f t="shared" si="2"/>
        <v>1.4562894391906417E-3</v>
      </c>
      <c r="X5">
        <f t="shared" si="3"/>
        <v>2.5492199196805487E-4</v>
      </c>
      <c r="Y5">
        <f t="shared" si="4"/>
        <v>2.5910727840335128E-3</v>
      </c>
      <c r="Z5">
        <f t="shared" si="5"/>
        <v>1.8072827788780009E-5</v>
      </c>
      <c r="AA5">
        <f t="shared" si="6"/>
        <v>5.9485872105374971E-3</v>
      </c>
    </row>
    <row r="6" spans="1:27" ht="16" thickBot="1" x14ac:dyDescent="0.4">
      <c r="A6" s="4" t="s">
        <v>89</v>
      </c>
      <c r="B6" s="13">
        <v>73.98</v>
      </c>
      <c r="C6" s="3">
        <v>80.11</v>
      </c>
      <c r="D6" s="14">
        <v>44.44</v>
      </c>
      <c r="E6" s="7">
        <v>0.13400000000000001</v>
      </c>
      <c r="F6" s="3">
        <v>5.26</v>
      </c>
      <c r="G6" s="14">
        <v>85</v>
      </c>
      <c r="H6" s="3">
        <v>929</v>
      </c>
      <c r="I6" s="3">
        <v>144</v>
      </c>
      <c r="J6" s="14">
        <v>2779</v>
      </c>
      <c r="K6" s="3">
        <v>5</v>
      </c>
      <c r="L6" s="3">
        <v>31607</v>
      </c>
      <c r="M6" s="14">
        <v>15435</v>
      </c>
      <c r="N6" s="14">
        <v>1170647</v>
      </c>
      <c r="O6">
        <f t="shared" si="1"/>
        <v>15520</v>
      </c>
      <c r="Q6" s="4" t="s">
        <v>89</v>
      </c>
      <c r="R6" s="13">
        <v>73.98</v>
      </c>
      <c r="S6" s="3">
        <v>80.11</v>
      </c>
      <c r="T6" s="14">
        <v>44.44</v>
      </c>
      <c r="U6" s="7">
        <v>0.13400000000000001</v>
      </c>
      <c r="V6" s="3">
        <v>5.26</v>
      </c>
      <c r="W6">
        <f t="shared" si="2"/>
        <v>7.9357825202644352E-4</v>
      </c>
      <c r="X6">
        <f t="shared" si="3"/>
        <v>1.2300890020646701E-4</v>
      </c>
      <c r="Y6">
        <f t="shared" si="4"/>
        <v>2.3739009282900824E-3</v>
      </c>
      <c r="Z6">
        <f t="shared" si="5"/>
        <v>4.2711423682801053E-6</v>
      </c>
      <c r="AA6">
        <f t="shared" si="6"/>
        <v>5.4768041237113398E-3</v>
      </c>
    </row>
    <row r="7" spans="1:27" ht="16" thickBot="1" x14ac:dyDescent="0.4">
      <c r="A7" s="4" t="s">
        <v>90</v>
      </c>
      <c r="B7" s="13">
        <v>72.97</v>
      </c>
      <c r="C7" s="3">
        <v>88.68</v>
      </c>
      <c r="D7" s="14">
        <v>69.3</v>
      </c>
      <c r="E7" s="7">
        <v>0.09</v>
      </c>
      <c r="F7" s="3">
        <v>10.79</v>
      </c>
      <c r="G7" s="14">
        <v>81</v>
      </c>
      <c r="H7" s="3">
        <v>2219</v>
      </c>
      <c r="I7" s="3">
        <v>238</v>
      </c>
      <c r="J7" s="14">
        <v>8448</v>
      </c>
      <c r="K7" s="3">
        <v>17</v>
      </c>
      <c r="L7" s="3">
        <v>43003</v>
      </c>
      <c r="M7" s="14">
        <v>22573</v>
      </c>
      <c r="N7" s="14">
        <v>1592699</v>
      </c>
      <c r="O7">
        <f t="shared" si="1"/>
        <v>22654</v>
      </c>
      <c r="Q7" s="4" t="s">
        <v>90</v>
      </c>
      <c r="R7" s="13">
        <v>72.97</v>
      </c>
      <c r="S7" s="3">
        <v>88.68</v>
      </c>
      <c r="T7" s="14">
        <v>69.3</v>
      </c>
      <c r="U7" s="7">
        <v>0.09</v>
      </c>
      <c r="V7" s="3">
        <v>10.79</v>
      </c>
      <c r="W7">
        <f t="shared" si="2"/>
        <v>1.3932324940242947E-3</v>
      </c>
      <c r="X7">
        <f t="shared" si="3"/>
        <v>1.4943187633068144E-4</v>
      </c>
      <c r="Y7">
        <f t="shared" si="4"/>
        <v>5.3042037447125915E-3</v>
      </c>
      <c r="Z7">
        <f t="shared" si="5"/>
        <v>1.0673705452191532E-5</v>
      </c>
      <c r="AA7">
        <f t="shared" si="6"/>
        <v>3.5755275006621348E-3</v>
      </c>
    </row>
    <row r="8" spans="1:27" ht="16" thickBot="1" x14ac:dyDescent="0.4">
      <c r="A8" s="4" t="s">
        <v>91</v>
      </c>
      <c r="B8" s="13">
        <v>72.95</v>
      </c>
      <c r="C8" s="3">
        <v>81.8</v>
      </c>
      <c r="D8" s="14">
        <v>43.15</v>
      </c>
      <c r="E8" s="7">
        <v>7.0000000000000007E-2</v>
      </c>
      <c r="F8" s="3">
        <v>9.1</v>
      </c>
      <c r="G8" s="14">
        <v>207</v>
      </c>
      <c r="H8" s="3">
        <v>2903</v>
      </c>
      <c r="I8" s="3">
        <v>370</v>
      </c>
      <c r="J8" s="14">
        <v>13646</v>
      </c>
      <c r="K8" s="3">
        <v>37</v>
      </c>
      <c r="L8" s="3">
        <v>71572</v>
      </c>
      <c r="M8" s="14">
        <v>36054</v>
      </c>
      <c r="N8" s="14">
        <v>2650825</v>
      </c>
      <c r="O8">
        <f t="shared" si="1"/>
        <v>36261</v>
      </c>
      <c r="Q8" s="4" t="s">
        <v>91</v>
      </c>
      <c r="R8" s="13">
        <v>72.95</v>
      </c>
      <c r="S8" s="3">
        <v>81.8</v>
      </c>
      <c r="T8" s="14">
        <v>43.15</v>
      </c>
      <c r="U8" s="7">
        <v>7.0000000000000007E-2</v>
      </c>
      <c r="V8" s="3">
        <v>9.1</v>
      </c>
      <c r="W8">
        <f t="shared" si="2"/>
        <v>1.0951307611781237E-3</v>
      </c>
      <c r="X8">
        <f t="shared" si="3"/>
        <v>1.3957918761140401E-4</v>
      </c>
      <c r="Y8">
        <f t="shared" si="4"/>
        <v>5.147831335527619E-3</v>
      </c>
      <c r="Z8">
        <f t="shared" si="5"/>
        <v>1.39579187611404E-5</v>
      </c>
      <c r="AA8">
        <f t="shared" si="6"/>
        <v>5.7086125589476296E-3</v>
      </c>
    </row>
    <row r="9" spans="1:27" ht="16" thickBot="1" x14ac:dyDescent="0.4">
      <c r="A9" s="4" t="s">
        <v>92</v>
      </c>
      <c r="B9" s="13">
        <v>70.61</v>
      </c>
      <c r="C9" s="3">
        <v>77.989999999999995</v>
      </c>
      <c r="D9" s="14">
        <v>79.61</v>
      </c>
      <c r="E9" s="7">
        <v>5.2999999999999999E-2</v>
      </c>
      <c r="F9" s="3">
        <v>6.03</v>
      </c>
      <c r="G9" s="14">
        <v>110</v>
      </c>
      <c r="H9" s="3">
        <v>2197</v>
      </c>
      <c r="I9" s="3">
        <v>506</v>
      </c>
      <c r="J9" s="14">
        <v>2957</v>
      </c>
      <c r="K9" s="3">
        <v>109</v>
      </c>
      <c r="L9" s="3">
        <v>28339</v>
      </c>
      <c r="M9" s="14">
        <v>13218</v>
      </c>
      <c r="N9" s="14">
        <v>1049583</v>
      </c>
      <c r="O9">
        <f t="shared" si="1"/>
        <v>13328</v>
      </c>
      <c r="Q9" s="4" t="s">
        <v>92</v>
      </c>
      <c r="R9" s="13">
        <v>70.61</v>
      </c>
      <c r="S9" s="3">
        <v>77.989999999999995</v>
      </c>
      <c r="T9" s="14">
        <v>79.61</v>
      </c>
      <c r="U9" s="7">
        <v>5.2999999999999999E-2</v>
      </c>
      <c r="V9" s="3">
        <v>6.03</v>
      </c>
      <c r="W9">
        <f t="shared" si="2"/>
        <v>2.0932122566771757E-3</v>
      </c>
      <c r="X9">
        <f t="shared" si="3"/>
        <v>4.8209622297617247E-4</v>
      </c>
      <c r="Y9">
        <f t="shared" si="4"/>
        <v>2.8173093504753792E-3</v>
      </c>
      <c r="Z9">
        <f t="shared" si="5"/>
        <v>1.0385076740000552E-4</v>
      </c>
      <c r="AA9">
        <f t="shared" si="6"/>
        <v>8.253301320528211E-3</v>
      </c>
    </row>
    <row r="10" spans="1:27" ht="16" thickBot="1" x14ac:dyDescent="0.4">
      <c r="A10" s="4" t="s">
        <v>93</v>
      </c>
      <c r="B10" s="13">
        <v>69.680000000000007</v>
      </c>
      <c r="C10" s="3">
        <v>65.95</v>
      </c>
      <c r="D10" s="14">
        <v>85.23</v>
      </c>
      <c r="E10" s="7">
        <v>2.8000000000000001E-2</v>
      </c>
      <c r="F10" s="3">
        <v>7.68</v>
      </c>
      <c r="G10" s="14">
        <v>181</v>
      </c>
      <c r="H10" s="3">
        <v>5244</v>
      </c>
      <c r="I10" s="3">
        <v>789</v>
      </c>
      <c r="J10" s="14">
        <v>5995</v>
      </c>
      <c r="K10" s="3">
        <v>115</v>
      </c>
      <c r="L10" s="3">
        <v>66973</v>
      </c>
      <c r="M10" s="14">
        <v>33479</v>
      </c>
      <c r="N10" s="14">
        <v>2480477</v>
      </c>
      <c r="O10">
        <f t="shared" si="1"/>
        <v>33660</v>
      </c>
      <c r="Q10" s="4" t="s">
        <v>93</v>
      </c>
      <c r="R10" s="13">
        <v>69.680000000000007</v>
      </c>
      <c r="S10" s="3">
        <v>65.95</v>
      </c>
      <c r="T10" s="14">
        <v>85.23</v>
      </c>
      <c r="U10" s="7">
        <v>2.8000000000000001E-2</v>
      </c>
      <c r="V10" s="3">
        <v>7.68</v>
      </c>
      <c r="W10">
        <f t="shared" si="2"/>
        <v>2.1141095039381537E-3</v>
      </c>
      <c r="X10">
        <f t="shared" si="3"/>
        <v>3.180839814277657E-4</v>
      </c>
      <c r="Y10">
        <f t="shared" si="4"/>
        <v>2.416873851279411E-3</v>
      </c>
      <c r="Z10">
        <f t="shared" si="5"/>
        <v>4.6362050524959516E-5</v>
      </c>
      <c r="AA10">
        <f t="shared" si="6"/>
        <v>5.3773024361259657E-3</v>
      </c>
    </row>
    <row r="11" spans="1:27" ht="16" thickBot="1" x14ac:dyDescent="0.4">
      <c r="A11" s="4" t="s">
        <v>94</v>
      </c>
      <c r="B11" s="13">
        <v>71.06</v>
      </c>
      <c r="C11" s="3">
        <v>78.069999999999993</v>
      </c>
      <c r="D11" s="14">
        <v>57.7</v>
      </c>
      <c r="E11" s="7">
        <v>0.04</v>
      </c>
      <c r="F11" s="3">
        <v>4</v>
      </c>
      <c r="G11" s="14">
        <v>104</v>
      </c>
      <c r="H11" s="3">
        <v>2939</v>
      </c>
      <c r="I11" s="3">
        <v>534</v>
      </c>
      <c r="J11" s="14">
        <v>6523</v>
      </c>
      <c r="K11" s="3">
        <v>42</v>
      </c>
      <c r="L11" s="3">
        <v>43904</v>
      </c>
      <c r="M11" s="14">
        <v>20864</v>
      </c>
      <c r="N11" s="14">
        <v>1626064</v>
      </c>
      <c r="O11">
        <f t="shared" si="1"/>
        <v>20968</v>
      </c>
      <c r="Q11" s="4" t="s">
        <v>94</v>
      </c>
      <c r="R11" s="13">
        <v>71.06</v>
      </c>
      <c r="S11" s="3">
        <v>78.069999999999993</v>
      </c>
      <c r="T11" s="14">
        <v>57.7</v>
      </c>
      <c r="U11" s="7">
        <v>0.04</v>
      </c>
      <c r="V11" s="3">
        <v>4</v>
      </c>
      <c r="W11">
        <f t="shared" si="2"/>
        <v>1.8074319337984238E-3</v>
      </c>
      <c r="X11">
        <f t="shared" si="3"/>
        <v>3.2840035816548426E-4</v>
      </c>
      <c r="Y11">
        <f t="shared" si="4"/>
        <v>4.0115272215607749E-3</v>
      </c>
      <c r="Z11">
        <f t="shared" si="5"/>
        <v>2.5829241653465053E-5</v>
      </c>
      <c r="AA11">
        <f t="shared" si="6"/>
        <v>4.9599389545974815E-3</v>
      </c>
    </row>
    <row r="12" spans="1:27" ht="16" thickBot="1" x14ac:dyDescent="0.4">
      <c r="A12" s="4" t="s">
        <v>95</v>
      </c>
      <c r="B12" s="13">
        <v>67.290000000000006</v>
      </c>
      <c r="C12" s="3">
        <v>51.64</v>
      </c>
      <c r="D12" s="14">
        <v>59.12</v>
      </c>
      <c r="E12" s="7">
        <v>2.5000000000000001E-2</v>
      </c>
      <c r="F12" s="3">
        <v>8.93</v>
      </c>
      <c r="G12" s="14">
        <v>129</v>
      </c>
      <c r="H12" s="3">
        <v>1446</v>
      </c>
      <c r="I12" s="3">
        <v>138</v>
      </c>
      <c r="J12" s="14">
        <v>2261</v>
      </c>
      <c r="K12" s="3">
        <v>41</v>
      </c>
      <c r="L12" s="3">
        <v>21214</v>
      </c>
      <c r="M12" s="14">
        <v>9384</v>
      </c>
      <c r="N12" s="14">
        <v>785692</v>
      </c>
      <c r="O12">
        <f t="shared" si="1"/>
        <v>9513</v>
      </c>
      <c r="Q12" s="4" t="s">
        <v>95</v>
      </c>
      <c r="R12" s="13">
        <v>67.290000000000006</v>
      </c>
      <c r="S12" s="3">
        <v>51.64</v>
      </c>
      <c r="T12" s="14">
        <v>59.12</v>
      </c>
      <c r="U12" s="7">
        <v>2.5000000000000001E-2</v>
      </c>
      <c r="V12" s="3">
        <v>8.93</v>
      </c>
      <c r="W12">
        <f t="shared" si="2"/>
        <v>1.840415837249202E-3</v>
      </c>
      <c r="X12">
        <f t="shared" si="3"/>
        <v>1.7564134546361679E-4</v>
      </c>
      <c r="Y12">
        <f t="shared" si="4"/>
        <v>2.8777179861828807E-3</v>
      </c>
      <c r="Z12">
        <f t="shared" si="5"/>
        <v>5.2183298289915133E-5</v>
      </c>
      <c r="AA12">
        <f t="shared" si="6"/>
        <v>1.3560391043834753E-2</v>
      </c>
    </row>
    <row r="13" spans="1:27" ht="16" thickBot="1" x14ac:dyDescent="0.4">
      <c r="A13" s="4" t="s">
        <v>96</v>
      </c>
      <c r="B13" s="13">
        <v>69.62</v>
      </c>
      <c r="C13" s="3">
        <v>54.52</v>
      </c>
      <c r="D13" s="14">
        <v>76.790000000000006</v>
      </c>
      <c r="E13" s="7">
        <v>0.01</v>
      </c>
      <c r="F13" s="3">
        <v>8.2200000000000006</v>
      </c>
      <c r="G13" s="14">
        <v>79</v>
      </c>
      <c r="H13" s="3">
        <v>1539</v>
      </c>
      <c r="I13" s="3">
        <v>249</v>
      </c>
      <c r="J13" s="14">
        <v>1885</v>
      </c>
      <c r="K13" s="3">
        <v>61</v>
      </c>
      <c r="L13" s="3">
        <v>18688</v>
      </c>
      <c r="M13" s="14">
        <v>8302</v>
      </c>
      <c r="N13" s="14">
        <v>692143</v>
      </c>
      <c r="O13">
        <f t="shared" si="1"/>
        <v>8381</v>
      </c>
      <c r="Q13" s="4" t="s">
        <v>96</v>
      </c>
      <c r="R13" s="13">
        <v>69.62</v>
      </c>
      <c r="S13" s="3">
        <v>54.52</v>
      </c>
      <c r="T13" s="14">
        <v>76.790000000000006</v>
      </c>
      <c r="U13" s="7">
        <v>0.01</v>
      </c>
      <c r="V13" s="3">
        <v>8.2200000000000006</v>
      </c>
      <c r="W13">
        <f t="shared" si="2"/>
        <v>2.2235289528320015E-3</v>
      </c>
      <c r="X13">
        <f t="shared" si="3"/>
        <v>3.5975224772915421E-4</v>
      </c>
      <c r="Y13">
        <f t="shared" si="4"/>
        <v>2.7234256504797419E-3</v>
      </c>
      <c r="Z13">
        <f t="shared" si="5"/>
        <v>8.8132076752925334E-5</v>
      </c>
      <c r="AA13">
        <f t="shared" si="6"/>
        <v>9.4260828063476906E-3</v>
      </c>
    </row>
    <row r="14" spans="1:27" ht="16" thickBot="1" x14ac:dyDescent="0.4">
      <c r="A14" s="4" t="s">
        <v>97</v>
      </c>
      <c r="B14" s="13">
        <v>67.78</v>
      </c>
      <c r="C14" s="3">
        <v>62.36</v>
      </c>
      <c r="D14" s="14">
        <v>56.5</v>
      </c>
      <c r="E14" s="7">
        <v>1.2E-2</v>
      </c>
      <c r="F14" s="3">
        <v>13.55</v>
      </c>
      <c r="G14" s="14">
        <v>98</v>
      </c>
      <c r="H14" s="3">
        <v>2143</v>
      </c>
      <c r="I14" s="3">
        <v>276</v>
      </c>
      <c r="J14" s="14">
        <v>1999</v>
      </c>
      <c r="K14" s="3">
        <v>102</v>
      </c>
      <c r="L14" s="3">
        <v>32089</v>
      </c>
      <c r="M14" s="14">
        <v>16439</v>
      </c>
      <c r="N14" s="14">
        <v>1188469</v>
      </c>
      <c r="O14">
        <f t="shared" si="1"/>
        <v>16537</v>
      </c>
      <c r="Q14" s="4" t="s">
        <v>97</v>
      </c>
      <c r="R14" s="13">
        <v>67.78</v>
      </c>
      <c r="S14" s="3">
        <v>62.36</v>
      </c>
      <c r="T14" s="14">
        <v>56.5</v>
      </c>
      <c r="U14" s="7">
        <v>1.2E-2</v>
      </c>
      <c r="V14" s="3">
        <v>13.55</v>
      </c>
      <c r="W14">
        <f t="shared" si="2"/>
        <v>1.8031602002239857E-3</v>
      </c>
      <c r="X14">
        <f t="shared" si="3"/>
        <v>2.3223155168540367E-4</v>
      </c>
      <c r="Y14">
        <f t="shared" si="4"/>
        <v>1.6819959123881229E-3</v>
      </c>
      <c r="Z14">
        <f t="shared" si="5"/>
        <v>8.5824703883736138E-5</v>
      </c>
      <c r="AA14">
        <f t="shared" si="6"/>
        <v>5.9261050976597935E-3</v>
      </c>
    </row>
    <row r="15" spans="1:27" ht="16" thickBot="1" x14ac:dyDescent="0.4">
      <c r="A15" s="4" t="s">
        <v>98</v>
      </c>
      <c r="B15" s="13">
        <v>70.55</v>
      </c>
      <c r="C15" s="3">
        <v>83.4</v>
      </c>
      <c r="D15" s="14">
        <v>68.180000000000007</v>
      </c>
      <c r="E15" s="7">
        <v>2.5999999999999999E-2</v>
      </c>
      <c r="F15" s="3">
        <v>16.309999999999999</v>
      </c>
      <c r="G15" s="14">
        <v>59</v>
      </c>
      <c r="H15" s="3">
        <v>3384</v>
      </c>
      <c r="I15" s="3">
        <v>514</v>
      </c>
      <c r="J15" s="14">
        <v>209</v>
      </c>
      <c r="K15" s="3">
        <v>107</v>
      </c>
      <c r="L15" s="3">
        <v>44836</v>
      </c>
      <c r="M15" s="14">
        <v>22812</v>
      </c>
      <c r="N15" s="14">
        <v>1660602</v>
      </c>
      <c r="O15">
        <f t="shared" si="1"/>
        <v>22871</v>
      </c>
      <c r="Q15" s="4" t="s">
        <v>98</v>
      </c>
      <c r="R15" s="13">
        <v>70.55</v>
      </c>
      <c r="S15" s="3">
        <v>83.4</v>
      </c>
      <c r="T15" s="14">
        <v>68.180000000000007</v>
      </c>
      <c r="U15" s="7">
        <v>2.5999999999999999E-2</v>
      </c>
      <c r="V15" s="3">
        <v>16.309999999999999</v>
      </c>
      <c r="W15">
        <f t="shared" si="2"/>
        <v>2.0378152019568806E-3</v>
      </c>
      <c r="X15">
        <f t="shared" si="3"/>
        <v>3.095263043161456E-4</v>
      </c>
      <c r="Y15">
        <f t="shared" si="4"/>
        <v>1.2585797198847164E-4</v>
      </c>
      <c r="Z15">
        <f t="shared" si="5"/>
        <v>6.4434464128069216E-5</v>
      </c>
      <c r="AA15">
        <f t="shared" si="6"/>
        <v>2.579686065322898E-3</v>
      </c>
    </row>
    <row r="16" spans="1:27" ht="16" thickBot="1" x14ac:dyDescent="0.4">
      <c r="A16" s="4" t="s">
        <v>99</v>
      </c>
      <c r="B16" s="13">
        <v>74.36</v>
      </c>
      <c r="C16" s="3">
        <v>89.54</v>
      </c>
      <c r="D16" s="14">
        <v>43.69</v>
      </c>
      <c r="E16" s="7">
        <v>5.7000000000000002E-2</v>
      </c>
      <c r="F16" s="3">
        <v>5.8</v>
      </c>
      <c r="G16" s="14">
        <v>87</v>
      </c>
      <c r="H16" s="3">
        <v>5141</v>
      </c>
      <c r="I16" s="3">
        <v>693</v>
      </c>
      <c r="J16" s="14">
        <v>24967</v>
      </c>
      <c r="K16" s="3">
        <v>39</v>
      </c>
      <c r="L16" s="3">
        <v>63596</v>
      </c>
      <c r="M16" s="14">
        <v>34834</v>
      </c>
      <c r="N16" s="14">
        <v>2355415</v>
      </c>
      <c r="O16">
        <f t="shared" si="1"/>
        <v>34921</v>
      </c>
      <c r="Q16" s="4" t="s">
        <v>99</v>
      </c>
      <c r="R16" s="13">
        <v>74.36</v>
      </c>
      <c r="S16" s="3">
        <v>89.54</v>
      </c>
      <c r="T16" s="14">
        <v>43.69</v>
      </c>
      <c r="U16" s="7">
        <v>5.7000000000000002E-2</v>
      </c>
      <c r="V16" s="3">
        <v>5.8</v>
      </c>
      <c r="W16">
        <f t="shared" si="2"/>
        <v>2.1826302371344328E-3</v>
      </c>
      <c r="X16">
        <f t="shared" si="3"/>
        <v>2.9421566900100408E-4</v>
      </c>
      <c r="Y16">
        <f t="shared" si="4"/>
        <v>1.0599830603099667E-2</v>
      </c>
      <c r="Z16">
        <f t="shared" si="5"/>
        <v>1.6557591761961269E-5</v>
      </c>
      <c r="AA16">
        <f t="shared" si="6"/>
        <v>2.4913375905615534E-3</v>
      </c>
    </row>
    <row r="17" spans="1:27" ht="16" thickBot="1" x14ac:dyDescent="0.4">
      <c r="A17" s="4" t="s">
        <v>100</v>
      </c>
      <c r="B17" s="13">
        <v>72.930000000000007</v>
      </c>
      <c r="C17" s="3">
        <v>89.87</v>
      </c>
      <c r="D17" s="14">
        <v>10</v>
      </c>
      <c r="E17" s="7">
        <v>6.6000000000000003E-2</v>
      </c>
      <c r="F17" s="3">
        <v>3.79</v>
      </c>
      <c r="G17" s="14">
        <v>37</v>
      </c>
      <c r="H17" s="3">
        <v>1772</v>
      </c>
      <c r="I17" s="3">
        <v>175</v>
      </c>
      <c r="J17" s="14">
        <v>3906</v>
      </c>
      <c r="K17" s="3">
        <v>15</v>
      </c>
      <c r="L17" s="3">
        <v>30933</v>
      </c>
      <c r="M17" s="14">
        <v>16019</v>
      </c>
      <c r="N17" s="14">
        <v>1145650</v>
      </c>
      <c r="O17">
        <f t="shared" si="1"/>
        <v>16056</v>
      </c>
      <c r="Q17" s="4" t="s">
        <v>100</v>
      </c>
      <c r="R17" s="13">
        <v>72.930000000000007</v>
      </c>
      <c r="S17" s="3">
        <v>89.87</v>
      </c>
      <c r="T17" s="14">
        <v>10</v>
      </c>
      <c r="U17" s="7">
        <v>6.6000000000000003E-2</v>
      </c>
      <c r="V17" s="3">
        <v>3.79</v>
      </c>
      <c r="W17">
        <f t="shared" si="2"/>
        <v>1.546720202505128E-3</v>
      </c>
      <c r="X17">
        <f t="shared" si="3"/>
        <v>1.5275171300135293E-4</v>
      </c>
      <c r="Y17">
        <f t="shared" si="4"/>
        <v>3.4094182341901976E-3</v>
      </c>
      <c r="Z17">
        <f t="shared" si="5"/>
        <v>1.3093003971544539E-5</v>
      </c>
      <c r="AA17">
        <f t="shared" si="6"/>
        <v>2.3044344793223719E-3</v>
      </c>
    </row>
    <row r="18" spans="1:27" ht="16" thickBot="1" x14ac:dyDescent="0.4">
      <c r="A18" s="4" t="s">
        <v>101</v>
      </c>
      <c r="B18" s="13">
        <v>72.86</v>
      </c>
      <c r="C18" s="3">
        <v>93.67</v>
      </c>
      <c r="D18" s="14">
        <v>81.58</v>
      </c>
      <c r="E18" s="7">
        <v>6.2E-2</v>
      </c>
      <c r="F18" s="3">
        <v>8.69</v>
      </c>
      <c r="G18" s="14">
        <v>141</v>
      </c>
      <c r="H18" s="3">
        <v>2244</v>
      </c>
      <c r="I18" s="3">
        <v>243</v>
      </c>
      <c r="J18" s="14">
        <v>5384</v>
      </c>
      <c r="K18" s="3">
        <v>39</v>
      </c>
      <c r="L18" s="3">
        <v>34528</v>
      </c>
      <c r="M18" s="14">
        <v>181</v>
      </c>
      <c r="N18" s="14">
        <v>1278825</v>
      </c>
      <c r="O18">
        <f t="shared" si="1"/>
        <v>322</v>
      </c>
      <c r="Q18" s="4" t="s">
        <v>101</v>
      </c>
      <c r="R18" s="13">
        <v>72.86</v>
      </c>
      <c r="S18" s="3">
        <v>93.67</v>
      </c>
      <c r="T18" s="14">
        <v>81.58</v>
      </c>
      <c r="U18" s="7">
        <v>6.2E-2</v>
      </c>
      <c r="V18" s="3">
        <v>8.69</v>
      </c>
      <c r="W18">
        <f t="shared" si="2"/>
        <v>1.7547357926221336E-3</v>
      </c>
      <c r="X18">
        <f t="shared" si="3"/>
        <v>1.9001818075186207E-4</v>
      </c>
      <c r="Y18">
        <f t="shared" si="4"/>
        <v>4.2101147537778822E-3</v>
      </c>
      <c r="Z18">
        <f t="shared" si="5"/>
        <v>3.0496745058940824E-5</v>
      </c>
      <c r="AA18">
        <f t="shared" si="6"/>
        <v>0.43788819875776397</v>
      </c>
    </row>
    <row r="19" spans="1:27" ht="16" thickBot="1" x14ac:dyDescent="0.4">
      <c r="A19" s="4" t="s">
        <v>102</v>
      </c>
      <c r="B19" s="13">
        <v>71.95</v>
      </c>
      <c r="C19" s="3">
        <v>83.36</v>
      </c>
      <c r="D19" s="14">
        <v>34.47</v>
      </c>
      <c r="E19" s="7">
        <v>7.0000000000000007E-2</v>
      </c>
      <c r="F19" s="3">
        <v>6.99</v>
      </c>
      <c r="G19" s="14">
        <v>86</v>
      </c>
      <c r="H19" s="3">
        <v>1321</v>
      </c>
      <c r="I19" s="3">
        <v>314</v>
      </c>
      <c r="J19" s="14">
        <v>4.6340000000000003</v>
      </c>
      <c r="K19" s="3">
        <v>31</v>
      </c>
      <c r="L19" s="3">
        <v>28684</v>
      </c>
      <c r="M19" s="14">
        <v>14108</v>
      </c>
      <c r="N19" s="14">
        <v>1062357</v>
      </c>
      <c r="O19">
        <f t="shared" si="1"/>
        <v>14194</v>
      </c>
      <c r="Q19" s="4" t="s">
        <v>102</v>
      </c>
      <c r="R19" s="13">
        <v>71.95</v>
      </c>
      <c r="S19" s="3">
        <v>83.36</v>
      </c>
      <c r="T19" s="14">
        <v>34.47</v>
      </c>
      <c r="U19" s="7">
        <v>7.0000000000000007E-2</v>
      </c>
      <c r="V19" s="3">
        <v>6.99</v>
      </c>
      <c r="W19">
        <f t="shared" si="2"/>
        <v>1.2434614729323571E-3</v>
      </c>
      <c r="X19">
        <f t="shared" si="3"/>
        <v>2.9556919190065111E-4</v>
      </c>
      <c r="Y19">
        <f t="shared" si="4"/>
        <v>4.3619988384319022E-6</v>
      </c>
      <c r="Z19">
        <f t="shared" si="5"/>
        <v>2.9180397926497402E-5</v>
      </c>
      <c r="AA19">
        <f t="shared" si="6"/>
        <v>6.058898125968719E-3</v>
      </c>
    </row>
    <row r="20" spans="1:27" ht="16" thickBot="1" x14ac:dyDescent="0.4">
      <c r="A20" s="4" t="s">
        <v>103</v>
      </c>
      <c r="B20" s="13">
        <v>71.900000000000006</v>
      </c>
      <c r="C20" s="3">
        <v>89.4</v>
      </c>
      <c r="D20" s="14">
        <v>60.29</v>
      </c>
      <c r="E20" s="7">
        <v>0.10100000000000001</v>
      </c>
      <c r="F20" s="3">
        <v>13.21</v>
      </c>
      <c r="G20" s="14">
        <v>29</v>
      </c>
      <c r="H20" s="3">
        <v>995</v>
      </c>
      <c r="I20" s="3">
        <v>126</v>
      </c>
      <c r="J20" s="14">
        <v>2774</v>
      </c>
      <c r="K20" s="3">
        <v>12</v>
      </c>
      <c r="L20" s="3">
        <v>18536</v>
      </c>
      <c r="M20" s="14">
        <v>8326</v>
      </c>
      <c r="N20" s="14">
        <v>686525</v>
      </c>
      <c r="O20">
        <f t="shared" si="1"/>
        <v>8355</v>
      </c>
      <c r="Q20" s="4" t="s">
        <v>103</v>
      </c>
      <c r="R20" s="13">
        <v>71.900000000000006</v>
      </c>
      <c r="S20" s="3">
        <v>89.4</v>
      </c>
      <c r="T20" s="14">
        <v>60.29</v>
      </c>
      <c r="U20" s="7">
        <v>0.10100000000000001</v>
      </c>
      <c r="V20" s="3">
        <v>13.21</v>
      </c>
      <c r="W20">
        <f t="shared" si="2"/>
        <v>1.4493281380867412E-3</v>
      </c>
      <c r="X20">
        <f t="shared" si="3"/>
        <v>1.8353301045118532E-4</v>
      </c>
      <c r="Y20">
        <f t="shared" si="4"/>
        <v>4.0406394523141908E-3</v>
      </c>
      <c r="Z20">
        <f t="shared" si="5"/>
        <v>1.7479334328684315E-5</v>
      </c>
      <c r="AA20">
        <f t="shared" si="6"/>
        <v>3.4709754637941353E-3</v>
      </c>
    </row>
    <row r="21" spans="1:27" ht="16" thickBot="1" x14ac:dyDescent="0.4">
      <c r="A21" s="4" t="s">
        <v>104</v>
      </c>
      <c r="B21" s="13">
        <v>72.97</v>
      </c>
      <c r="C21" s="3">
        <v>91.01</v>
      </c>
      <c r="D21" s="14">
        <v>74.09</v>
      </c>
      <c r="E21" s="7">
        <v>9.1999999999999998E-2</v>
      </c>
      <c r="F21" s="3">
        <v>10.08</v>
      </c>
      <c r="G21" s="14">
        <v>51</v>
      </c>
      <c r="H21" s="3">
        <v>881</v>
      </c>
      <c r="I21" s="3">
        <v>114</v>
      </c>
      <c r="J21" s="14">
        <v>3004</v>
      </c>
      <c r="K21" s="3">
        <v>19</v>
      </c>
      <c r="L21" s="3">
        <v>17202</v>
      </c>
      <c r="M21" s="14">
        <v>7284</v>
      </c>
      <c r="N21" s="14">
        <v>637108</v>
      </c>
      <c r="O21">
        <f t="shared" si="1"/>
        <v>7335</v>
      </c>
      <c r="Q21" s="4" t="s">
        <v>104</v>
      </c>
      <c r="R21" s="13">
        <v>72.97</v>
      </c>
      <c r="S21" s="3">
        <v>91.01</v>
      </c>
      <c r="T21" s="14">
        <v>74.09</v>
      </c>
      <c r="U21" s="7">
        <v>9.1999999999999998E-2</v>
      </c>
      <c r="V21" s="3">
        <v>10.08</v>
      </c>
      <c r="W21">
        <f t="shared" si="2"/>
        <v>1.3828110775567094E-3</v>
      </c>
      <c r="X21">
        <f t="shared" si="3"/>
        <v>1.7893355600620304E-4</v>
      </c>
      <c r="Y21">
        <f t="shared" si="4"/>
        <v>4.7150561600231046E-3</v>
      </c>
      <c r="Z21">
        <f t="shared" si="5"/>
        <v>2.9822259334367173E-5</v>
      </c>
      <c r="AA21">
        <f t="shared" si="6"/>
        <v>6.9529652351738242E-3</v>
      </c>
    </row>
    <row r="22" spans="1:27" ht="16" thickBot="1" x14ac:dyDescent="0.4">
      <c r="A22" s="4" t="s">
        <v>105</v>
      </c>
      <c r="B22" s="13">
        <v>72.81</v>
      </c>
      <c r="C22" s="3">
        <v>84.26</v>
      </c>
      <c r="D22" s="14">
        <v>52.5</v>
      </c>
      <c r="E22" s="7">
        <v>0.13200000000000001</v>
      </c>
      <c r="F22" s="3">
        <v>13.45</v>
      </c>
      <c r="G22" s="14">
        <v>96</v>
      </c>
      <c r="H22" s="3">
        <v>1228</v>
      </c>
      <c r="I22" s="3">
        <v>121</v>
      </c>
      <c r="J22" s="14">
        <v>2903</v>
      </c>
      <c r="K22" s="3">
        <v>29</v>
      </c>
      <c r="L22" s="3">
        <v>22723</v>
      </c>
      <c r="M22" s="14">
        <v>9857</v>
      </c>
      <c r="N22" s="14">
        <v>841595</v>
      </c>
      <c r="O22">
        <f t="shared" si="1"/>
        <v>9953</v>
      </c>
      <c r="Q22" s="4" t="s">
        <v>105</v>
      </c>
      <c r="R22" s="13">
        <v>72.81</v>
      </c>
      <c r="S22" s="3">
        <v>84.26</v>
      </c>
      <c r="T22" s="14">
        <v>52.5</v>
      </c>
      <c r="U22" s="7">
        <v>0.13200000000000001</v>
      </c>
      <c r="V22" s="3">
        <v>13.45</v>
      </c>
      <c r="W22">
        <f t="shared" si="2"/>
        <v>1.4591341440954378E-3</v>
      </c>
      <c r="X22">
        <f t="shared" si="3"/>
        <v>1.4377461843285665E-4</v>
      </c>
      <c r="Y22">
        <f t="shared" si="4"/>
        <v>3.4494026224015113E-3</v>
      </c>
      <c r="Z22">
        <f t="shared" si="5"/>
        <v>3.4458379624403664E-5</v>
      </c>
      <c r="AA22">
        <f t="shared" si="6"/>
        <v>9.6453330654074146E-3</v>
      </c>
    </row>
    <row r="23" spans="1:27" ht="16" thickBot="1" x14ac:dyDescent="0.4">
      <c r="A23" s="4" t="s">
        <v>106</v>
      </c>
      <c r="B23" s="13">
        <v>72.16</v>
      </c>
      <c r="C23" s="3">
        <v>91.01</v>
      </c>
      <c r="D23" s="14">
        <v>87.52</v>
      </c>
      <c r="E23" s="7">
        <v>5.3999999999999999E-2</v>
      </c>
      <c r="F23" s="3">
        <v>2.99</v>
      </c>
      <c r="G23" s="14">
        <v>135</v>
      </c>
      <c r="H23" s="3">
        <v>2468</v>
      </c>
      <c r="I23" s="3">
        <v>304</v>
      </c>
      <c r="J23" s="14">
        <v>3114</v>
      </c>
      <c r="K23" s="3">
        <v>48</v>
      </c>
      <c r="L23" s="3">
        <v>33946</v>
      </c>
      <c r="M23" s="14">
        <v>15345</v>
      </c>
      <c r="N23" s="14">
        <v>1257262</v>
      </c>
      <c r="O23">
        <f t="shared" si="1"/>
        <v>15480</v>
      </c>
      <c r="Q23" s="4" t="s">
        <v>106</v>
      </c>
      <c r="R23" s="13">
        <v>72.16</v>
      </c>
      <c r="S23" s="3">
        <v>91.01</v>
      </c>
      <c r="T23" s="14">
        <v>87.52</v>
      </c>
      <c r="U23" s="7">
        <v>5.3999999999999999E-2</v>
      </c>
      <c r="V23" s="3">
        <v>2.99</v>
      </c>
      <c r="W23">
        <f t="shared" si="2"/>
        <v>1.9629957797181494E-3</v>
      </c>
      <c r="X23">
        <f t="shared" si="3"/>
        <v>2.4179526622136038E-4</v>
      </c>
      <c r="Y23">
        <f t="shared" si="4"/>
        <v>2.4768107204385403E-3</v>
      </c>
      <c r="Z23">
        <f t="shared" si="5"/>
        <v>3.8178199929688479E-5</v>
      </c>
      <c r="AA23">
        <f t="shared" si="6"/>
        <v>8.7209302325581394E-3</v>
      </c>
    </row>
    <row r="24" spans="1:27" ht="16" thickBot="1" x14ac:dyDescent="0.4">
      <c r="A24" s="4" t="s">
        <v>107</v>
      </c>
      <c r="B24" s="13">
        <v>71.97</v>
      </c>
      <c r="C24" s="3">
        <v>80.989999999999995</v>
      </c>
      <c r="D24" s="14">
        <v>56.98</v>
      </c>
      <c r="E24" s="7">
        <v>5.1999999999999998E-2</v>
      </c>
      <c r="F24" s="3">
        <v>9.4600000000000009</v>
      </c>
      <c r="G24" s="14">
        <v>103</v>
      </c>
      <c r="H24" s="3">
        <v>2251</v>
      </c>
      <c r="I24" s="3">
        <v>163</v>
      </c>
      <c r="J24" s="14">
        <v>2108</v>
      </c>
      <c r="K24" s="3">
        <v>143</v>
      </c>
      <c r="L24" s="3">
        <v>32024</v>
      </c>
      <c r="M24" s="14">
        <v>14893</v>
      </c>
      <c r="N24" s="14">
        <v>1186077</v>
      </c>
      <c r="O24">
        <f t="shared" si="1"/>
        <v>14996</v>
      </c>
      <c r="Q24" s="4" t="s">
        <v>107</v>
      </c>
      <c r="R24" s="13">
        <v>71.97</v>
      </c>
      <c r="S24" s="3">
        <v>80.989999999999995</v>
      </c>
      <c r="T24" s="14">
        <v>56.98</v>
      </c>
      <c r="U24" s="7">
        <v>5.1999999999999998E-2</v>
      </c>
      <c r="V24" s="3">
        <v>9.4600000000000009</v>
      </c>
      <c r="W24">
        <f t="shared" si="2"/>
        <v>1.8978531747938794E-3</v>
      </c>
      <c r="X24">
        <f t="shared" si="3"/>
        <v>1.3742783984513652E-4</v>
      </c>
      <c r="Y24">
        <f t="shared" si="4"/>
        <v>1.7772876465861828E-3</v>
      </c>
      <c r="Z24">
        <f t="shared" si="5"/>
        <v>1.2056552820769646E-4</v>
      </c>
      <c r="AA24">
        <f t="shared" si="6"/>
        <v>6.8684982662043214E-3</v>
      </c>
    </row>
    <row r="25" spans="1:27" ht="16" thickBot="1" x14ac:dyDescent="0.4">
      <c r="A25" s="4" t="s">
        <v>108</v>
      </c>
      <c r="B25" s="13">
        <v>72.86</v>
      </c>
      <c r="C25" s="3">
        <v>90.66</v>
      </c>
      <c r="D25" s="14">
        <v>87.79</v>
      </c>
      <c r="E25" s="7">
        <v>2.4E-2</v>
      </c>
      <c r="F25" s="3">
        <v>5.56</v>
      </c>
      <c r="G25" s="14">
        <v>85</v>
      </c>
      <c r="H25" s="3">
        <v>3048</v>
      </c>
      <c r="I25" s="3">
        <v>195</v>
      </c>
      <c r="J25" s="14">
        <v>2815</v>
      </c>
      <c r="K25" s="3">
        <v>57</v>
      </c>
      <c r="L25" s="3">
        <v>32569</v>
      </c>
      <c r="M25" s="14">
        <v>14665</v>
      </c>
      <c r="N25" s="14">
        <v>1206257</v>
      </c>
      <c r="O25">
        <f t="shared" si="1"/>
        <v>14750</v>
      </c>
      <c r="Q25" s="4" t="s">
        <v>108</v>
      </c>
      <c r="R25" s="13">
        <v>72.86</v>
      </c>
      <c r="S25" s="3">
        <v>90.66</v>
      </c>
      <c r="T25" s="14">
        <v>87.79</v>
      </c>
      <c r="U25" s="7">
        <v>2.4E-2</v>
      </c>
      <c r="V25" s="3">
        <v>5.56</v>
      </c>
      <c r="W25">
        <f t="shared" si="2"/>
        <v>2.5268247147995824E-3</v>
      </c>
      <c r="X25">
        <f t="shared" si="3"/>
        <v>1.6165709297438275E-4</v>
      </c>
      <c r="Y25">
        <f t="shared" si="4"/>
        <v>2.3336652139635252E-3</v>
      </c>
      <c r="Z25">
        <f t="shared" si="5"/>
        <v>4.7253611792511877E-5</v>
      </c>
      <c r="AA25">
        <f t="shared" si="6"/>
        <v>5.7627118644067799E-3</v>
      </c>
    </row>
    <row r="26" spans="1:27" ht="16" thickBot="1" x14ac:dyDescent="0.4">
      <c r="A26" s="4" t="s">
        <v>109</v>
      </c>
      <c r="B26" s="13">
        <v>72.989999999999995</v>
      </c>
      <c r="C26" s="3">
        <v>90.29</v>
      </c>
      <c r="D26" s="14">
        <v>54.47</v>
      </c>
      <c r="E26" s="7">
        <v>3.9E-2</v>
      </c>
      <c r="F26" s="3">
        <v>6.86</v>
      </c>
      <c r="G26" s="14">
        <v>75</v>
      </c>
      <c r="H26" s="3">
        <v>3039</v>
      </c>
      <c r="I26" s="3">
        <v>193</v>
      </c>
      <c r="J26" s="14">
        <v>9492</v>
      </c>
      <c r="K26" s="3">
        <v>62</v>
      </c>
      <c r="L26" s="3">
        <v>36624</v>
      </c>
      <c r="M26" s="14">
        <v>20053</v>
      </c>
      <c r="N26" s="14">
        <v>1356453</v>
      </c>
      <c r="O26">
        <f t="shared" si="1"/>
        <v>20128</v>
      </c>
      <c r="Q26" s="4" t="s">
        <v>109</v>
      </c>
      <c r="R26" s="13">
        <v>72.989999999999995</v>
      </c>
      <c r="S26" s="3">
        <v>90.29</v>
      </c>
      <c r="T26" s="14">
        <v>54.47</v>
      </c>
      <c r="U26" s="7">
        <v>3.9E-2</v>
      </c>
      <c r="V26" s="3">
        <v>6.86</v>
      </c>
      <c r="W26">
        <f t="shared" si="2"/>
        <v>2.2404019896008192E-3</v>
      </c>
      <c r="X26">
        <f t="shared" si="3"/>
        <v>1.4228285093549132E-4</v>
      </c>
      <c r="Y26">
        <f t="shared" si="4"/>
        <v>6.9976622853869614E-3</v>
      </c>
      <c r="Z26">
        <f t="shared" si="5"/>
        <v>4.57074443419713E-5</v>
      </c>
      <c r="AA26">
        <f t="shared" si="6"/>
        <v>3.7261526232114468E-3</v>
      </c>
    </row>
    <row r="27" spans="1:27" ht="16" thickBot="1" x14ac:dyDescent="0.4">
      <c r="A27" s="4" t="s">
        <v>110</v>
      </c>
      <c r="B27" s="13">
        <v>70.540000000000006</v>
      </c>
      <c r="C27" s="3">
        <v>53.48</v>
      </c>
      <c r="D27" s="14">
        <v>64.38</v>
      </c>
      <c r="E27" s="7">
        <v>7.0000000000000001E-3</v>
      </c>
      <c r="F27" s="3">
        <v>4.29</v>
      </c>
      <c r="G27" s="14">
        <v>137</v>
      </c>
      <c r="H27" s="3">
        <v>1822</v>
      </c>
      <c r="I27" s="3">
        <v>54</v>
      </c>
      <c r="J27" s="14">
        <v>1727</v>
      </c>
      <c r="K27" s="3">
        <v>165</v>
      </c>
      <c r="L27" s="3">
        <v>27290</v>
      </c>
      <c r="M27" s="14">
        <v>14826</v>
      </c>
      <c r="N27" s="14">
        <v>1010737</v>
      </c>
      <c r="O27">
        <f t="shared" si="1"/>
        <v>14963</v>
      </c>
      <c r="Q27" s="4" t="s">
        <v>110</v>
      </c>
      <c r="R27" s="13">
        <v>70.540000000000006</v>
      </c>
      <c r="S27" s="3">
        <v>53.48</v>
      </c>
      <c r="T27" s="14">
        <v>64.38</v>
      </c>
      <c r="U27" s="7">
        <v>7.0000000000000001E-3</v>
      </c>
      <c r="V27" s="3">
        <v>4.29</v>
      </c>
      <c r="W27">
        <f t="shared" si="2"/>
        <v>1.8026450006282545E-3</v>
      </c>
      <c r="X27">
        <f t="shared" si="3"/>
        <v>5.3426361160222686E-5</v>
      </c>
      <c r="Y27">
        <f t="shared" si="4"/>
        <v>1.7086541800686035E-3</v>
      </c>
      <c r="Z27">
        <f t="shared" si="5"/>
        <v>1.63247214656236E-4</v>
      </c>
      <c r="AA27">
        <f t="shared" si="6"/>
        <v>9.1559179308962103E-3</v>
      </c>
    </row>
    <row r="28" spans="1:27" ht="16" thickBot="1" x14ac:dyDescent="0.4">
      <c r="A28" s="4" t="s">
        <v>111</v>
      </c>
      <c r="B28" s="13">
        <v>68.38</v>
      </c>
      <c r="C28" s="3">
        <v>79.33</v>
      </c>
      <c r="D28" s="14">
        <v>32.49</v>
      </c>
      <c r="E28" s="7">
        <v>4.0000000000000001E-3</v>
      </c>
      <c r="F28" s="3">
        <v>4.58</v>
      </c>
      <c r="G28" s="14">
        <v>176</v>
      </c>
      <c r="H28" s="3">
        <v>1513</v>
      </c>
      <c r="I28" s="3">
        <v>54</v>
      </c>
      <c r="J28" s="14">
        <v>930</v>
      </c>
      <c r="K28" s="3">
        <v>240</v>
      </c>
      <c r="L28" s="3">
        <v>27309</v>
      </c>
      <c r="M28" s="14">
        <v>14906</v>
      </c>
      <c r="N28" s="14">
        <v>1011438</v>
      </c>
      <c r="O28">
        <f t="shared" si="1"/>
        <v>15082</v>
      </c>
      <c r="Q28" s="4" t="s">
        <v>111</v>
      </c>
      <c r="R28" s="13">
        <v>68.38</v>
      </c>
      <c r="S28" s="3">
        <v>79.33</v>
      </c>
      <c r="T28" s="14">
        <v>32.49</v>
      </c>
      <c r="U28" s="7">
        <v>4.0000000000000001E-3</v>
      </c>
      <c r="V28" s="3">
        <v>4.58</v>
      </c>
      <c r="W28">
        <f t="shared" si="2"/>
        <v>1.4958900100648779E-3</v>
      </c>
      <c r="X28">
        <f t="shared" si="3"/>
        <v>5.3389332811304299E-5</v>
      </c>
      <c r="Y28">
        <f t="shared" si="4"/>
        <v>9.1948295397246299E-4</v>
      </c>
      <c r="Z28">
        <f t="shared" si="5"/>
        <v>2.3728592360579691E-4</v>
      </c>
      <c r="AA28">
        <f t="shared" si="6"/>
        <v>1.1669539848826415E-2</v>
      </c>
    </row>
    <row r="29" spans="1:27" ht="16" thickBot="1" x14ac:dyDescent="0.4">
      <c r="A29" s="4" t="s">
        <v>112</v>
      </c>
      <c r="B29" s="13">
        <v>68.03</v>
      </c>
      <c r="C29" s="3">
        <v>65.95</v>
      </c>
      <c r="D29" s="14">
        <v>60.62</v>
      </c>
      <c r="E29" s="7">
        <v>8.9999999999999993E-3</v>
      </c>
      <c r="F29" s="3">
        <v>6.44</v>
      </c>
      <c r="G29" s="14">
        <v>67</v>
      </c>
      <c r="H29" s="3">
        <v>1497</v>
      </c>
      <c r="I29" s="3">
        <v>87</v>
      </c>
      <c r="J29" s="14">
        <v>728</v>
      </c>
      <c r="K29" s="3">
        <v>160</v>
      </c>
      <c r="L29" s="3">
        <v>24475</v>
      </c>
      <c r="M29" s="14">
        <v>12274</v>
      </c>
      <c r="N29" s="14">
        <v>906496</v>
      </c>
      <c r="O29">
        <f t="shared" si="1"/>
        <v>12341</v>
      </c>
      <c r="Q29" s="4" t="s">
        <v>112</v>
      </c>
      <c r="R29" s="13">
        <v>68.03</v>
      </c>
      <c r="S29" s="3">
        <v>65.95</v>
      </c>
      <c r="T29" s="14">
        <v>60.62</v>
      </c>
      <c r="U29" s="7">
        <v>8.9999999999999993E-3</v>
      </c>
      <c r="V29" s="3">
        <v>6.44</v>
      </c>
      <c r="W29">
        <f t="shared" si="2"/>
        <v>1.6514137955379836E-3</v>
      </c>
      <c r="X29">
        <f t="shared" si="3"/>
        <v>9.5973948037277599E-5</v>
      </c>
      <c r="Y29">
        <f t="shared" si="4"/>
        <v>8.0309234679469077E-4</v>
      </c>
      <c r="Z29">
        <f t="shared" si="5"/>
        <v>1.7650381248234963E-4</v>
      </c>
      <c r="AA29">
        <f t="shared" si="6"/>
        <v>5.4290576128352645E-3</v>
      </c>
    </row>
    <row r="30" spans="1:27" ht="16" thickBot="1" x14ac:dyDescent="0.4">
      <c r="A30" s="4" t="s">
        <v>113</v>
      </c>
      <c r="B30" s="13">
        <v>71.989999999999995</v>
      </c>
      <c r="C30" s="3">
        <v>67.680000000000007</v>
      </c>
      <c r="D30" s="14">
        <v>60.75</v>
      </c>
      <c r="E30" s="7">
        <v>2E-3</v>
      </c>
      <c r="F30" s="3">
        <v>6.09</v>
      </c>
      <c r="G30" s="14">
        <v>135</v>
      </c>
      <c r="H30" s="3">
        <v>2171</v>
      </c>
      <c r="I30" s="3">
        <v>73</v>
      </c>
      <c r="J30" s="14">
        <v>410</v>
      </c>
      <c r="K30" s="3">
        <v>244</v>
      </c>
      <c r="L30" s="3">
        <v>29699</v>
      </c>
      <c r="M30" s="14">
        <v>12904</v>
      </c>
      <c r="N30" s="14">
        <v>1099979</v>
      </c>
      <c r="O30">
        <f t="shared" si="1"/>
        <v>13039</v>
      </c>
      <c r="Q30" s="4" t="s">
        <v>113</v>
      </c>
      <c r="R30" s="13">
        <v>71.989999999999995</v>
      </c>
      <c r="S30" s="3">
        <v>67.680000000000007</v>
      </c>
      <c r="T30" s="14">
        <v>60.75</v>
      </c>
      <c r="U30" s="7">
        <v>2E-3</v>
      </c>
      <c r="V30" s="3">
        <v>6.09</v>
      </c>
      <c r="W30">
        <f t="shared" si="2"/>
        <v>1.9736740428680909E-3</v>
      </c>
      <c r="X30">
        <f t="shared" si="3"/>
        <v>6.6364903329972663E-5</v>
      </c>
      <c r="Y30">
        <f t="shared" si="4"/>
        <v>3.7273438856559989E-4</v>
      </c>
      <c r="Z30">
        <f t="shared" si="5"/>
        <v>2.2182241660977163E-4</v>
      </c>
      <c r="AA30">
        <f t="shared" si="6"/>
        <v>1.0353554720454022E-2</v>
      </c>
    </row>
    <row r="31" spans="1:27" ht="16" thickBot="1" x14ac:dyDescent="0.4">
      <c r="A31" s="4" t="s">
        <v>114</v>
      </c>
      <c r="B31" s="13">
        <v>74.34</v>
      </c>
      <c r="C31" s="13">
        <v>95.87</v>
      </c>
      <c r="D31" s="14">
        <v>87.37</v>
      </c>
      <c r="E31" s="7">
        <v>7.0000000000000007E-2</v>
      </c>
      <c r="F31" s="3">
        <v>7.72</v>
      </c>
      <c r="G31" s="14">
        <v>21</v>
      </c>
      <c r="H31" s="3">
        <v>1519</v>
      </c>
      <c r="I31" s="3">
        <v>278</v>
      </c>
      <c r="J31" s="14">
        <v>2206</v>
      </c>
      <c r="K31" s="3">
        <v>0</v>
      </c>
      <c r="L31" s="3">
        <v>7909</v>
      </c>
      <c r="M31" s="14">
        <v>4045</v>
      </c>
      <c r="N31" s="14">
        <v>292927</v>
      </c>
      <c r="O31">
        <f t="shared" si="1"/>
        <v>4066</v>
      </c>
      <c r="Q31" s="4" t="s">
        <v>114</v>
      </c>
      <c r="R31" s="13">
        <v>74.34</v>
      </c>
      <c r="S31" s="13">
        <v>95.87</v>
      </c>
      <c r="T31" s="14">
        <v>87.37</v>
      </c>
      <c r="U31" s="7">
        <v>7.0000000000000007E-2</v>
      </c>
      <c r="V31" s="3">
        <v>7.72</v>
      </c>
      <c r="W31">
        <f t="shared" si="2"/>
        <v>5.1855923148088094E-3</v>
      </c>
      <c r="X31">
        <f t="shared" si="3"/>
        <v>9.4904191146599661E-4</v>
      </c>
      <c r="Y31">
        <f t="shared" si="4"/>
        <v>7.5308865348704627E-3</v>
      </c>
      <c r="Z31">
        <f>K31/$N31</f>
        <v>0</v>
      </c>
      <c r="AA31">
        <f t="shared" si="6"/>
        <v>5.1647811116576486E-3</v>
      </c>
    </row>
    <row r="32" spans="1:27" ht="16" thickBot="1" x14ac:dyDescent="0.4">
      <c r="A32" s="4" t="s">
        <v>115</v>
      </c>
      <c r="B32" s="13">
        <v>74.260000000000005</v>
      </c>
      <c r="C32" s="13">
        <v>95.91</v>
      </c>
      <c r="D32" s="14">
        <v>68.12</v>
      </c>
      <c r="E32" s="7">
        <v>0.17499999999999999</v>
      </c>
      <c r="F32" s="3">
        <v>5.26</v>
      </c>
      <c r="G32" s="14">
        <v>28</v>
      </c>
      <c r="H32" s="3">
        <v>365</v>
      </c>
      <c r="I32" s="3">
        <v>106</v>
      </c>
      <c r="J32" s="14">
        <v>1015</v>
      </c>
      <c r="K32" s="3">
        <v>1</v>
      </c>
      <c r="L32" s="3">
        <v>3908</v>
      </c>
      <c r="M32" s="14">
        <v>2038</v>
      </c>
      <c r="N32" s="14">
        <v>144727</v>
      </c>
      <c r="O32">
        <f t="shared" si="1"/>
        <v>2066</v>
      </c>
      <c r="Q32" s="4" t="s">
        <v>115</v>
      </c>
      <c r="R32" s="13">
        <v>74.260000000000005</v>
      </c>
      <c r="S32" s="13">
        <v>95.91</v>
      </c>
      <c r="T32" s="14">
        <v>68.12</v>
      </c>
      <c r="U32" s="7">
        <v>0.17499999999999999</v>
      </c>
      <c r="V32" s="3">
        <v>5.26</v>
      </c>
      <c r="W32">
        <f t="shared" si="2"/>
        <v>2.5219896771162256E-3</v>
      </c>
      <c r="X32">
        <f t="shared" si="3"/>
        <v>7.3241344047758887E-4</v>
      </c>
      <c r="Y32">
        <f t="shared" si="4"/>
        <v>7.0132041706108747E-3</v>
      </c>
      <c r="Z32">
        <f t="shared" si="5"/>
        <v>6.9095607592225362E-6</v>
      </c>
      <c r="AA32">
        <f t="shared" si="6"/>
        <v>1.3552758954501452E-2</v>
      </c>
    </row>
    <row r="33" spans="1:27" ht="16" thickBot="1" x14ac:dyDescent="0.4">
      <c r="A33" s="4" t="s">
        <v>116</v>
      </c>
      <c r="B33" s="13">
        <v>73.75</v>
      </c>
      <c r="C33" s="13">
        <v>82.61</v>
      </c>
      <c r="D33" s="14">
        <v>84.17</v>
      </c>
      <c r="E33" s="7">
        <v>0.14899999999999999</v>
      </c>
      <c r="F33" s="3">
        <v>9.1</v>
      </c>
      <c r="G33" s="14">
        <v>51</v>
      </c>
      <c r="H33" s="3">
        <v>2437</v>
      </c>
      <c r="I33" s="3">
        <v>482</v>
      </c>
      <c r="J33" s="14">
        <v>16431</v>
      </c>
      <c r="K33" s="3">
        <v>8</v>
      </c>
      <c r="L33" s="3">
        <v>23878</v>
      </c>
      <c r="M33" s="14">
        <v>1136</v>
      </c>
      <c r="N33" s="14">
        <v>88436</v>
      </c>
      <c r="O33">
        <f t="shared" si="1"/>
        <v>1187</v>
      </c>
      <c r="Q33" s="4" t="s">
        <v>116</v>
      </c>
      <c r="R33" s="13">
        <v>73.75</v>
      </c>
      <c r="S33" s="13">
        <v>82.61</v>
      </c>
      <c r="T33" s="14">
        <v>84.17</v>
      </c>
      <c r="U33" s="7">
        <v>0.14899999999999999</v>
      </c>
      <c r="V33" s="3">
        <v>9.1</v>
      </c>
      <c r="W33">
        <f t="shared" si="2"/>
        <v>2.7556651137545796E-2</v>
      </c>
      <c r="X33">
        <f t="shared" si="3"/>
        <v>5.4502691211723731E-3</v>
      </c>
      <c r="Y33">
        <f t="shared" si="4"/>
        <v>0.18579537744809807</v>
      </c>
      <c r="Z33">
        <f t="shared" si="5"/>
        <v>9.0460898276719892E-5</v>
      </c>
      <c r="AA33">
        <f t="shared" si="6"/>
        <v>4.2965459140690818E-2</v>
      </c>
    </row>
    <row r="34" spans="1:27" ht="16" thickBot="1" x14ac:dyDescent="0.4">
      <c r="A34" s="4" t="s">
        <v>117</v>
      </c>
      <c r="B34" s="13">
        <v>70.680000000000007</v>
      </c>
      <c r="C34" s="13">
        <v>89.27</v>
      </c>
      <c r="D34" s="14">
        <v>92.31</v>
      </c>
      <c r="E34" s="7">
        <v>3.7999999999999999E-2</v>
      </c>
      <c r="F34" s="3">
        <v>13.55</v>
      </c>
      <c r="G34" s="14">
        <v>52</v>
      </c>
      <c r="H34" s="3">
        <v>761</v>
      </c>
      <c r="I34" s="3">
        <v>95</v>
      </c>
      <c r="J34" s="14">
        <v>1211</v>
      </c>
      <c r="K34" s="3">
        <v>11</v>
      </c>
      <c r="L34" s="3">
        <v>6571</v>
      </c>
      <c r="M34" s="14">
        <v>3560</v>
      </c>
      <c r="N34" s="14">
        <v>243356</v>
      </c>
      <c r="O34">
        <f t="shared" si="1"/>
        <v>3612</v>
      </c>
      <c r="Q34" s="4" t="s">
        <v>117</v>
      </c>
      <c r="R34" s="13">
        <v>70.680000000000007</v>
      </c>
      <c r="S34" s="13">
        <v>89.27</v>
      </c>
      <c r="T34" s="14">
        <v>92.31</v>
      </c>
      <c r="U34" s="7">
        <v>3.7999999999999999E-2</v>
      </c>
      <c r="V34" s="3">
        <v>13.55</v>
      </c>
      <c r="W34">
        <f t="shared" si="2"/>
        <v>3.1271059682111803E-3</v>
      </c>
      <c r="X34">
        <f t="shared" si="3"/>
        <v>3.9037459524318284E-4</v>
      </c>
      <c r="Y34">
        <f t="shared" si="4"/>
        <v>4.9762487877841512E-3</v>
      </c>
      <c r="Z34">
        <f t="shared" si="5"/>
        <v>4.5201268922894854E-5</v>
      </c>
      <c r="AA34">
        <f t="shared" si="6"/>
        <v>1.4396456256921373E-2</v>
      </c>
    </row>
    <row r="35" spans="1:27" ht="16" thickBot="1" x14ac:dyDescent="0.4">
      <c r="A35" s="4" t="s">
        <v>118</v>
      </c>
      <c r="B35" s="13">
        <v>71.959999999999994</v>
      </c>
      <c r="C35" s="13">
        <v>89.32</v>
      </c>
      <c r="D35" s="14">
        <v>92.08</v>
      </c>
      <c r="E35" s="7">
        <v>7.0000000000000007E-2</v>
      </c>
      <c r="F35" s="3">
        <v>16.309999999999999</v>
      </c>
      <c r="G35" s="14">
        <v>31</v>
      </c>
      <c r="H35" s="3">
        <v>850</v>
      </c>
      <c r="I35" s="3">
        <v>53</v>
      </c>
      <c r="J35" s="14">
        <v>1209</v>
      </c>
      <c r="K35" s="3">
        <v>13</v>
      </c>
      <c r="L35" s="3">
        <v>5522</v>
      </c>
      <c r="M35" s="14">
        <v>3167</v>
      </c>
      <c r="N35" s="14">
        <v>204520</v>
      </c>
      <c r="O35">
        <f t="shared" si="1"/>
        <v>3198</v>
      </c>
      <c r="Q35" s="4" t="s">
        <v>118</v>
      </c>
      <c r="R35" s="13">
        <v>71.959999999999994</v>
      </c>
      <c r="S35" s="13">
        <v>89.32</v>
      </c>
      <c r="T35" s="14">
        <v>92.08</v>
      </c>
      <c r="U35" s="7">
        <v>7.0000000000000007E-2</v>
      </c>
      <c r="V35" s="3">
        <v>16.309999999999999</v>
      </c>
      <c r="W35">
        <f t="shared" si="2"/>
        <v>4.1560727557207119E-3</v>
      </c>
      <c r="X35">
        <f t="shared" si="3"/>
        <v>2.5914336006258558E-4</v>
      </c>
      <c r="Y35">
        <f t="shared" si="4"/>
        <v>5.9114023078427535E-3</v>
      </c>
      <c r="Z35">
        <f t="shared" si="5"/>
        <v>6.3563465675728529E-5</v>
      </c>
      <c r="AA35">
        <f t="shared" si="6"/>
        <v>9.6935584740462793E-3</v>
      </c>
    </row>
    <row r="36" spans="1:27" ht="16" thickBot="1" x14ac:dyDescent="0.4">
      <c r="A36" s="4" t="s">
        <v>119</v>
      </c>
      <c r="B36" s="13">
        <v>73.739999999999995</v>
      </c>
      <c r="C36" s="13">
        <v>95.59</v>
      </c>
      <c r="D36" s="14">
        <v>100</v>
      </c>
      <c r="E36" s="7">
        <v>0.14799999999999999</v>
      </c>
      <c r="F36" s="3">
        <v>3.28</v>
      </c>
      <c r="G36" s="14">
        <v>13</v>
      </c>
      <c r="H36" s="3">
        <v>883</v>
      </c>
      <c r="I36" s="3">
        <v>84</v>
      </c>
      <c r="J36" s="14">
        <v>1092</v>
      </c>
      <c r="K36" s="3">
        <v>4</v>
      </c>
      <c r="L36" s="3">
        <v>3565</v>
      </c>
      <c r="M36" s="15">
        <v>1942</v>
      </c>
      <c r="N36" s="14">
        <v>132045</v>
      </c>
      <c r="O36">
        <f t="shared" si="1"/>
        <v>1955</v>
      </c>
      <c r="Q36" s="4" t="s">
        <v>119</v>
      </c>
      <c r="R36" s="13">
        <v>73.739999999999995</v>
      </c>
      <c r="S36" s="13">
        <v>95.59</v>
      </c>
      <c r="T36" s="14">
        <v>100</v>
      </c>
      <c r="U36" s="7">
        <v>0.14799999999999999</v>
      </c>
      <c r="V36" s="3">
        <v>3.28</v>
      </c>
      <c r="W36">
        <f t="shared" si="2"/>
        <v>6.6871142413571132E-3</v>
      </c>
      <c r="X36">
        <f t="shared" si="3"/>
        <v>6.3614676814722256E-4</v>
      </c>
      <c r="Y36">
        <f t="shared" si="4"/>
        <v>8.2699079859138921E-3</v>
      </c>
      <c r="Z36">
        <f t="shared" si="5"/>
        <v>3.0292703245105836E-5</v>
      </c>
      <c r="AA36">
        <f t="shared" si="6"/>
        <v>6.6496163682864453E-3</v>
      </c>
    </row>
    <row r="37" spans="1:27" ht="16" thickBot="1" x14ac:dyDescent="0.4">
      <c r="A37" s="4" t="s">
        <v>120</v>
      </c>
      <c r="B37" s="13">
        <v>73.13</v>
      </c>
      <c r="C37" s="13">
        <v>95.38</v>
      </c>
      <c r="D37" s="14">
        <v>100</v>
      </c>
      <c r="E37" s="7">
        <v>0.193</v>
      </c>
      <c r="F37" s="3">
        <v>7.18</v>
      </c>
      <c r="G37" s="14">
        <v>18</v>
      </c>
      <c r="H37" s="3">
        <v>962</v>
      </c>
      <c r="I37" s="3">
        <v>148</v>
      </c>
      <c r="J37" s="14">
        <v>3496</v>
      </c>
      <c r="K37" s="3">
        <v>2</v>
      </c>
      <c r="L37" s="3">
        <v>4815</v>
      </c>
      <c r="M37" s="14">
        <v>2245</v>
      </c>
      <c r="N37" s="14">
        <v>178333</v>
      </c>
      <c r="O37">
        <f t="shared" si="1"/>
        <v>2263</v>
      </c>
      <c r="Q37" s="4" t="s">
        <v>120</v>
      </c>
      <c r="R37" s="13">
        <v>73.13</v>
      </c>
      <c r="S37" s="13">
        <v>95.38</v>
      </c>
      <c r="T37" s="14">
        <v>100</v>
      </c>
      <c r="U37" s="7">
        <v>0.193</v>
      </c>
      <c r="V37" s="3">
        <v>7.18</v>
      </c>
      <c r="W37">
        <f t="shared" si="2"/>
        <v>5.3944026063600121E-3</v>
      </c>
      <c r="X37">
        <f t="shared" si="3"/>
        <v>8.2990809328615568E-4</v>
      </c>
      <c r="Y37">
        <f t="shared" si="4"/>
        <v>1.9603774960327027E-2</v>
      </c>
      <c r="Z37">
        <f t="shared" si="5"/>
        <v>1.1214974233596699E-5</v>
      </c>
      <c r="AA37">
        <f t="shared" si="6"/>
        <v>7.9540433053468841E-3</v>
      </c>
    </row>
    <row r="38" spans="1:27" ht="16" thickBot="1" x14ac:dyDescent="0.4">
      <c r="A38" s="4" t="s">
        <v>121</v>
      </c>
      <c r="B38" s="13">
        <v>74.47</v>
      </c>
      <c r="C38" s="13">
        <v>96.41</v>
      </c>
      <c r="D38" s="14">
        <v>100</v>
      </c>
      <c r="E38" s="7">
        <v>6.0999999999999999E-2</v>
      </c>
      <c r="F38" s="3">
        <v>1.01</v>
      </c>
      <c r="G38" s="14">
        <v>105</v>
      </c>
      <c r="H38" s="3">
        <v>10382</v>
      </c>
      <c r="I38" s="3">
        <v>828</v>
      </c>
      <c r="J38" s="14">
        <v>77739</v>
      </c>
      <c r="K38" s="3">
        <v>91</v>
      </c>
      <c r="L38" s="3">
        <v>79058</v>
      </c>
      <c r="M38" s="14">
        <v>40012</v>
      </c>
      <c r="N38" s="14">
        <v>2928058</v>
      </c>
      <c r="O38">
        <f t="shared" si="1"/>
        <v>40117</v>
      </c>
      <c r="Q38" s="4" t="s">
        <v>121</v>
      </c>
      <c r="R38" s="13">
        <v>74.47</v>
      </c>
      <c r="S38" s="13">
        <v>96.41</v>
      </c>
      <c r="T38" s="14">
        <v>100</v>
      </c>
      <c r="U38" s="7">
        <v>6.0999999999999999E-2</v>
      </c>
      <c r="V38" s="3">
        <v>1.01</v>
      </c>
      <c r="W38">
        <f t="shared" si="2"/>
        <v>3.5456947915649211E-3</v>
      </c>
      <c r="X38">
        <f t="shared" si="3"/>
        <v>2.8278128370407961E-4</v>
      </c>
      <c r="Y38">
        <f t="shared" si="4"/>
        <v>2.6549679002260202E-2</v>
      </c>
      <c r="Z38">
        <f t="shared" si="5"/>
        <v>3.1078619344288945E-5</v>
      </c>
      <c r="AA38">
        <f t="shared" si="6"/>
        <v>2.6173442680160531E-3</v>
      </c>
    </row>
    <row r="39" spans="1:27" ht="16" thickBot="1" x14ac:dyDescent="0.4">
      <c r="A39" s="4" t="s">
        <v>122</v>
      </c>
      <c r="B39" s="13">
        <v>72.97</v>
      </c>
      <c r="C39" s="13">
        <v>94.37</v>
      </c>
      <c r="D39" s="14">
        <v>100</v>
      </c>
      <c r="E39" s="7">
        <v>0.21</v>
      </c>
      <c r="F39" s="3">
        <v>14.34</v>
      </c>
      <c r="G39" s="14">
        <v>17</v>
      </c>
      <c r="H39" s="3">
        <v>397</v>
      </c>
      <c r="I39" s="3">
        <v>23</v>
      </c>
      <c r="J39" s="14">
        <v>2235</v>
      </c>
      <c r="K39" s="3">
        <v>3</v>
      </c>
      <c r="L39" s="3">
        <v>5748</v>
      </c>
      <c r="M39" s="14">
        <v>2985</v>
      </c>
      <c r="N39" s="14">
        <v>361259</v>
      </c>
      <c r="O39">
        <f t="shared" si="1"/>
        <v>3002</v>
      </c>
      <c r="Q39" s="4" t="s">
        <v>122</v>
      </c>
      <c r="R39" s="13">
        <v>72.97</v>
      </c>
      <c r="S39" s="13">
        <v>94.37</v>
      </c>
      <c r="T39" s="14">
        <v>100</v>
      </c>
      <c r="U39" s="7">
        <v>0.21</v>
      </c>
      <c r="V39" s="3">
        <v>14.34</v>
      </c>
      <c r="W39">
        <f t="shared" si="2"/>
        <v>1.0989345594158207E-3</v>
      </c>
      <c r="X39">
        <f t="shared" si="3"/>
        <v>6.366623392081582E-5</v>
      </c>
      <c r="Y39">
        <f t="shared" si="4"/>
        <v>6.1866970788271016E-3</v>
      </c>
      <c r="Z39">
        <f t="shared" si="5"/>
        <v>8.304291380975975E-6</v>
      </c>
      <c r="AA39">
        <f t="shared" si="6"/>
        <v>5.662891405729514E-3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2430-626E-4EC7-828D-A280CC343AC9}">
  <dimension ref="A1:K39"/>
  <sheetViews>
    <sheetView workbookViewId="0">
      <selection activeCell="M7" sqref="M7"/>
    </sheetView>
  </sheetViews>
  <sheetFormatPr defaultRowHeight="14.5" x14ac:dyDescent="0.35"/>
  <sheetData>
    <row r="1" spans="1:11" x14ac:dyDescent="0.35">
      <c r="A1" t="s">
        <v>71</v>
      </c>
      <c r="B1" t="s">
        <v>72</v>
      </c>
      <c r="C1" t="s">
        <v>73</v>
      </c>
      <c r="D1" t="s">
        <v>74</v>
      </c>
      <c r="E1" t="s">
        <v>123</v>
      </c>
      <c r="F1" t="s">
        <v>76</v>
      </c>
      <c r="G1" t="s">
        <v>126</v>
      </c>
      <c r="H1" t="s">
        <v>127</v>
      </c>
      <c r="I1" t="s">
        <v>128</v>
      </c>
      <c r="J1" t="s">
        <v>129</v>
      </c>
      <c r="K1" t="s">
        <v>125</v>
      </c>
    </row>
    <row r="2" spans="1:11" x14ac:dyDescent="0.35">
      <c r="A2" t="s">
        <v>85</v>
      </c>
      <c r="B2">
        <v>72.48</v>
      </c>
      <c r="C2">
        <v>72.64</v>
      </c>
      <c r="D2">
        <v>71.3</v>
      </c>
      <c r="E2">
        <v>8.8999999999999996E-2</v>
      </c>
      <c r="F2">
        <v>13.18</v>
      </c>
      <c r="G2">
        <v>6.5977607056735366E-4</v>
      </c>
      <c r="H2">
        <v>3.7650264896506593E-5</v>
      </c>
      <c r="I2">
        <v>3.4279669753390766E-3</v>
      </c>
      <c r="J2">
        <v>5.3786092709295132E-6</v>
      </c>
      <c r="K2">
        <v>5.9724349157733538E-2</v>
      </c>
    </row>
    <row r="3" spans="1:11" x14ac:dyDescent="0.35">
      <c r="A3" t="s">
        <v>86</v>
      </c>
      <c r="B3">
        <v>73.2</v>
      </c>
      <c r="C3">
        <v>86.77</v>
      </c>
      <c r="D3">
        <v>94.62</v>
      </c>
      <c r="E3">
        <v>0.12</v>
      </c>
      <c r="F3">
        <v>14.01</v>
      </c>
      <c r="G3">
        <v>1.5249388430053253E-3</v>
      </c>
      <c r="H3">
        <v>1.1388639604221996E-4</v>
      </c>
      <c r="I3">
        <v>3.0783492850212056E-3</v>
      </c>
      <c r="J3">
        <v>2.5055007129288391E-5</v>
      </c>
      <c r="K3">
        <v>7.7262693156732896E-3</v>
      </c>
    </row>
    <row r="4" spans="1:11" x14ac:dyDescent="0.35">
      <c r="A4" t="s">
        <v>87</v>
      </c>
      <c r="B4">
        <v>74.260000000000005</v>
      </c>
      <c r="C4">
        <v>79.27</v>
      </c>
      <c r="D4">
        <v>25.97</v>
      </c>
      <c r="E4">
        <v>4.2000000000000003E-2</v>
      </c>
      <c r="F4">
        <v>7.83</v>
      </c>
      <c r="G4">
        <v>9.5759194880664917E-4</v>
      </c>
      <c r="H4">
        <v>7.8491143344807315E-5</v>
      </c>
      <c r="I4">
        <v>2.8028473732582102E-3</v>
      </c>
      <c r="J4">
        <v>1.4271116971783148E-5</v>
      </c>
      <c r="K4">
        <v>3.1699585466959277E-3</v>
      </c>
    </row>
    <row r="5" spans="1:11" x14ac:dyDescent="0.35">
      <c r="A5" t="s">
        <v>88</v>
      </c>
      <c r="B5">
        <v>74.540000000000006</v>
      </c>
      <c r="C5">
        <v>83.6</v>
      </c>
      <c r="D5">
        <v>78.17</v>
      </c>
      <c r="E5">
        <v>0.04</v>
      </c>
      <c r="F5">
        <v>4.67</v>
      </c>
      <c r="G5">
        <v>1.4562894391906417E-3</v>
      </c>
      <c r="H5">
        <v>2.5492199196805487E-4</v>
      </c>
      <c r="I5">
        <v>2.5910727840335128E-3</v>
      </c>
      <c r="J5">
        <v>1.8072827788780009E-5</v>
      </c>
      <c r="K5">
        <v>5.9485872105374971E-3</v>
      </c>
    </row>
    <row r="6" spans="1:11" x14ac:dyDescent="0.35">
      <c r="A6" t="s">
        <v>89</v>
      </c>
      <c r="B6">
        <v>73.98</v>
      </c>
      <c r="C6">
        <v>80.11</v>
      </c>
      <c r="D6">
        <v>44.44</v>
      </c>
      <c r="E6">
        <v>0.13400000000000001</v>
      </c>
      <c r="F6">
        <v>5.26</v>
      </c>
      <c r="G6">
        <v>7.9357825202644352E-4</v>
      </c>
      <c r="H6">
        <v>1.2300890020646701E-4</v>
      </c>
      <c r="I6">
        <v>2.3739009282900824E-3</v>
      </c>
      <c r="J6">
        <v>4.2711423682801053E-6</v>
      </c>
      <c r="K6">
        <v>5.4768041237113398E-3</v>
      </c>
    </row>
    <row r="7" spans="1:11" x14ac:dyDescent="0.35">
      <c r="A7" t="s">
        <v>90</v>
      </c>
      <c r="B7">
        <v>72.97</v>
      </c>
      <c r="C7">
        <v>88.68</v>
      </c>
      <c r="D7">
        <v>69.3</v>
      </c>
      <c r="E7">
        <v>0.09</v>
      </c>
      <c r="F7">
        <v>10.79</v>
      </c>
      <c r="G7">
        <v>1.3932324940242947E-3</v>
      </c>
      <c r="H7">
        <v>1.4943187633068144E-4</v>
      </c>
      <c r="I7">
        <v>5.3042037447125915E-3</v>
      </c>
      <c r="J7">
        <v>1.0673705452191532E-5</v>
      </c>
      <c r="K7">
        <v>3.5755275006621348E-3</v>
      </c>
    </row>
    <row r="8" spans="1:11" x14ac:dyDescent="0.35">
      <c r="A8" t="s">
        <v>91</v>
      </c>
      <c r="B8">
        <v>72.95</v>
      </c>
      <c r="C8">
        <v>81.8</v>
      </c>
      <c r="D8">
        <v>43.15</v>
      </c>
      <c r="E8">
        <v>7.0000000000000007E-2</v>
      </c>
      <c r="F8">
        <v>9.1</v>
      </c>
      <c r="G8">
        <v>1.0951307611781237E-3</v>
      </c>
      <c r="H8">
        <v>1.3957918761140401E-4</v>
      </c>
      <c r="I8">
        <v>5.147831335527619E-3</v>
      </c>
      <c r="J8">
        <v>1.39579187611404E-5</v>
      </c>
      <c r="K8">
        <v>5.7086125589476296E-3</v>
      </c>
    </row>
    <row r="9" spans="1:11" x14ac:dyDescent="0.35">
      <c r="A9" t="s">
        <v>92</v>
      </c>
      <c r="B9">
        <v>70.61</v>
      </c>
      <c r="C9">
        <v>77.989999999999995</v>
      </c>
      <c r="D9">
        <v>79.61</v>
      </c>
      <c r="E9">
        <v>5.2999999999999999E-2</v>
      </c>
      <c r="F9">
        <v>6.03</v>
      </c>
      <c r="G9">
        <v>2.0932122566771757E-3</v>
      </c>
      <c r="H9">
        <v>4.8209622297617247E-4</v>
      </c>
      <c r="I9">
        <v>2.8173093504753792E-3</v>
      </c>
      <c r="J9">
        <v>1.0385076740000552E-4</v>
      </c>
      <c r="K9">
        <v>8.253301320528211E-3</v>
      </c>
    </row>
    <row r="10" spans="1:11" x14ac:dyDescent="0.35">
      <c r="A10" t="s">
        <v>93</v>
      </c>
      <c r="B10">
        <v>69.680000000000007</v>
      </c>
      <c r="C10">
        <v>65.95</v>
      </c>
      <c r="D10">
        <v>85.23</v>
      </c>
      <c r="E10">
        <v>2.8000000000000001E-2</v>
      </c>
      <c r="F10">
        <v>7.68</v>
      </c>
      <c r="G10">
        <v>2.1141095039381537E-3</v>
      </c>
      <c r="H10">
        <v>3.180839814277657E-4</v>
      </c>
      <c r="I10">
        <v>2.416873851279411E-3</v>
      </c>
      <c r="J10">
        <v>4.6362050524959516E-5</v>
      </c>
      <c r="K10">
        <v>5.3773024361259657E-3</v>
      </c>
    </row>
    <row r="11" spans="1:11" x14ac:dyDescent="0.35">
      <c r="A11" t="s">
        <v>94</v>
      </c>
      <c r="B11">
        <v>71.06</v>
      </c>
      <c r="C11">
        <v>78.069999999999993</v>
      </c>
      <c r="D11">
        <v>57.7</v>
      </c>
      <c r="E11">
        <v>0.04</v>
      </c>
      <c r="F11">
        <v>4</v>
      </c>
      <c r="G11">
        <v>1.8074319337984238E-3</v>
      </c>
      <c r="H11">
        <v>3.2840035816548426E-4</v>
      </c>
      <c r="I11">
        <v>4.0115272215607749E-3</v>
      </c>
      <c r="J11">
        <v>2.5829241653465053E-5</v>
      </c>
      <c r="K11">
        <v>4.9599389545974815E-3</v>
      </c>
    </row>
    <row r="12" spans="1:11" x14ac:dyDescent="0.35">
      <c r="A12" t="s">
        <v>95</v>
      </c>
      <c r="B12">
        <v>67.290000000000006</v>
      </c>
      <c r="C12">
        <v>51.64</v>
      </c>
      <c r="D12">
        <v>59.12</v>
      </c>
      <c r="E12">
        <v>2.5000000000000001E-2</v>
      </c>
      <c r="F12">
        <v>8.93</v>
      </c>
      <c r="G12">
        <v>1.840415837249202E-3</v>
      </c>
      <c r="H12">
        <v>1.7564134546361679E-4</v>
      </c>
      <c r="I12">
        <v>2.8777179861828807E-3</v>
      </c>
      <c r="J12">
        <v>5.2183298289915133E-5</v>
      </c>
      <c r="K12">
        <v>1.3560391043834753E-2</v>
      </c>
    </row>
    <row r="13" spans="1:11" x14ac:dyDescent="0.35">
      <c r="A13" t="s">
        <v>96</v>
      </c>
      <c r="B13">
        <v>69.62</v>
      </c>
      <c r="C13">
        <v>54.52</v>
      </c>
      <c r="D13">
        <v>76.790000000000006</v>
      </c>
      <c r="E13">
        <v>0.01</v>
      </c>
      <c r="F13">
        <v>8.2200000000000006</v>
      </c>
      <c r="G13">
        <v>2.2235289528320015E-3</v>
      </c>
      <c r="H13">
        <v>3.5975224772915421E-4</v>
      </c>
      <c r="I13">
        <v>2.7234256504797419E-3</v>
      </c>
      <c r="J13">
        <v>8.8132076752925334E-5</v>
      </c>
      <c r="K13">
        <v>9.4260828063476906E-3</v>
      </c>
    </row>
    <row r="14" spans="1:11" x14ac:dyDescent="0.35">
      <c r="A14" t="s">
        <v>97</v>
      </c>
      <c r="B14">
        <v>67.78</v>
      </c>
      <c r="C14">
        <v>62.36</v>
      </c>
      <c r="D14">
        <v>56.5</v>
      </c>
      <c r="E14">
        <v>1.2E-2</v>
      </c>
      <c r="F14">
        <v>13.55</v>
      </c>
      <c r="G14">
        <v>1.8031602002239857E-3</v>
      </c>
      <c r="H14">
        <v>2.3223155168540367E-4</v>
      </c>
      <c r="I14">
        <v>1.6819959123881229E-3</v>
      </c>
      <c r="J14">
        <v>8.5824703883736138E-5</v>
      </c>
      <c r="K14">
        <v>5.9261050976597935E-3</v>
      </c>
    </row>
    <row r="15" spans="1:11" x14ac:dyDescent="0.35">
      <c r="A15" t="s">
        <v>98</v>
      </c>
      <c r="B15">
        <v>70.55</v>
      </c>
      <c r="C15">
        <v>83.4</v>
      </c>
      <c r="D15">
        <v>68.180000000000007</v>
      </c>
      <c r="E15">
        <v>2.5999999999999999E-2</v>
      </c>
      <c r="F15">
        <v>16.309999999999999</v>
      </c>
      <c r="G15">
        <v>2.0378152019568806E-3</v>
      </c>
      <c r="H15">
        <v>3.095263043161456E-4</v>
      </c>
      <c r="I15">
        <v>1.2585797198847164E-4</v>
      </c>
      <c r="J15">
        <v>6.4434464128069216E-5</v>
      </c>
      <c r="K15">
        <v>2.579686065322898E-3</v>
      </c>
    </row>
    <row r="16" spans="1:11" x14ac:dyDescent="0.35">
      <c r="A16" t="s">
        <v>99</v>
      </c>
      <c r="B16">
        <v>74.36</v>
      </c>
      <c r="C16">
        <v>89.54</v>
      </c>
      <c r="D16">
        <v>43.69</v>
      </c>
      <c r="E16">
        <v>5.7000000000000002E-2</v>
      </c>
      <c r="F16">
        <v>5.8</v>
      </c>
      <c r="G16">
        <v>2.1826302371344328E-3</v>
      </c>
      <c r="H16">
        <v>2.9421566900100408E-4</v>
      </c>
      <c r="I16">
        <v>1.0599830603099667E-2</v>
      </c>
      <c r="J16">
        <v>1.6557591761961269E-5</v>
      </c>
      <c r="K16">
        <v>2.4913375905615534E-3</v>
      </c>
    </row>
    <row r="17" spans="1:11" x14ac:dyDescent="0.35">
      <c r="A17" t="s">
        <v>100</v>
      </c>
      <c r="B17">
        <v>72.930000000000007</v>
      </c>
      <c r="C17">
        <v>89.87</v>
      </c>
      <c r="D17">
        <v>10</v>
      </c>
      <c r="E17">
        <v>6.6000000000000003E-2</v>
      </c>
      <c r="F17">
        <v>3.79</v>
      </c>
      <c r="G17">
        <v>1.546720202505128E-3</v>
      </c>
      <c r="H17">
        <v>1.5275171300135293E-4</v>
      </c>
      <c r="I17">
        <v>3.4094182341901976E-3</v>
      </c>
      <c r="J17">
        <v>1.3093003971544539E-5</v>
      </c>
      <c r="K17">
        <v>2.3044344793223719E-3</v>
      </c>
    </row>
    <row r="18" spans="1:11" x14ac:dyDescent="0.35">
      <c r="A18" t="s">
        <v>101</v>
      </c>
      <c r="B18">
        <v>72.86</v>
      </c>
      <c r="C18">
        <v>93.67</v>
      </c>
      <c r="D18">
        <v>81.58</v>
      </c>
      <c r="E18">
        <v>6.2E-2</v>
      </c>
      <c r="F18">
        <v>8.69</v>
      </c>
      <c r="G18">
        <v>1.7547357926221336E-3</v>
      </c>
      <c r="H18">
        <v>1.9001818075186207E-4</v>
      </c>
      <c r="I18">
        <v>4.2101147537778822E-3</v>
      </c>
      <c r="J18">
        <v>3.0496745058940824E-5</v>
      </c>
      <c r="K18">
        <v>0.43788819875776397</v>
      </c>
    </row>
    <row r="19" spans="1:11" x14ac:dyDescent="0.35">
      <c r="A19" t="s">
        <v>102</v>
      </c>
      <c r="B19">
        <v>71.95</v>
      </c>
      <c r="C19">
        <v>83.36</v>
      </c>
      <c r="D19">
        <v>34.47</v>
      </c>
      <c r="E19">
        <v>7.0000000000000007E-2</v>
      </c>
      <c r="F19">
        <v>6.99</v>
      </c>
      <c r="G19">
        <v>1.2434614729323571E-3</v>
      </c>
      <c r="H19">
        <v>2.9556919190065111E-4</v>
      </c>
      <c r="I19">
        <v>4.3619988384319022E-6</v>
      </c>
      <c r="J19">
        <v>2.9180397926497402E-5</v>
      </c>
      <c r="K19">
        <v>6.058898125968719E-3</v>
      </c>
    </row>
    <row r="20" spans="1:11" x14ac:dyDescent="0.35">
      <c r="A20" t="s">
        <v>103</v>
      </c>
      <c r="B20">
        <v>71.900000000000006</v>
      </c>
      <c r="C20">
        <v>89.4</v>
      </c>
      <c r="D20">
        <v>60.29</v>
      </c>
      <c r="E20">
        <v>0.10100000000000001</v>
      </c>
      <c r="F20">
        <v>13.21</v>
      </c>
      <c r="G20">
        <v>1.4493281380867412E-3</v>
      </c>
      <c r="H20">
        <v>1.8353301045118532E-4</v>
      </c>
      <c r="I20">
        <v>4.0406394523141908E-3</v>
      </c>
      <c r="J20">
        <v>1.7479334328684315E-5</v>
      </c>
      <c r="K20">
        <v>3.4709754637941353E-3</v>
      </c>
    </row>
    <row r="21" spans="1:11" x14ac:dyDescent="0.35">
      <c r="A21" t="s">
        <v>104</v>
      </c>
      <c r="B21">
        <v>72.97</v>
      </c>
      <c r="C21">
        <v>91.01</v>
      </c>
      <c r="D21">
        <v>74.09</v>
      </c>
      <c r="E21">
        <v>9.1999999999999998E-2</v>
      </c>
      <c r="F21">
        <v>10.08</v>
      </c>
      <c r="G21">
        <v>1.3828110775567094E-3</v>
      </c>
      <c r="H21">
        <v>1.7893355600620304E-4</v>
      </c>
      <c r="I21">
        <v>4.7150561600231046E-3</v>
      </c>
      <c r="J21">
        <v>2.9822259334367173E-5</v>
      </c>
      <c r="K21">
        <v>6.9529652351738242E-3</v>
      </c>
    </row>
    <row r="22" spans="1:11" x14ac:dyDescent="0.35">
      <c r="A22" t="s">
        <v>105</v>
      </c>
      <c r="B22">
        <v>72.81</v>
      </c>
      <c r="C22">
        <v>84.26</v>
      </c>
      <c r="D22">
        <v>52.5</v>
      </c>
      <c r="E22">
        <v>0.13200000000000001</v>
      </c>
      <c r="F22">
        <v>13.45</v>
      </c>
      <c r="G22">
        <v>1.4591341440954378E-3</v>
      </c>
      <c r="H22">
        <v>1.4377461843285665E-4</v>
      </c>
      <c r="I22">
        <v>3.4494026224015113E-3</v>
      </c>
      <c r="J22">
        <v>3.4458379624403664E-5</v>
      </c>
      <c r="K22">
        <v>9.6453330654074146E-3</v>
      </c>
    </row>
    <row r="23" spans="1:11" x14ac:dyDescent="0.35">
      <c r="A23" t="s">
        <v>106</v>
      </c>
      <c r="B23">
        <v>72.16</v>
      </c>
      <c r="C23">
        <v>91.01</v>
      </c>
      <c r="D23">
        <v>87.52</v>
      </c>
      <c r="E23">
        <v>5.3999999999999999E-2</v>
      </c>
      <c r="F23">
        <v>2.99</v>
      </c>
      <c r="G23">
        <v>1.9629957797181494E-3</v>
      </c>
      <c r="H23">
        <v>2.4179526622136038E-4</v>
      </c>
      <c r="I23">
        <v>2.4768107204385403E-3</v>
      </c>
      <c r="J23">
        <v>3.8178199929688479E-5</v>
      </c>
      <c r="K23">
        <v>8.7209302325581394E-3</v>
      </c>
    </row>
    <row r="24" spans="1:11" x14ac:dyDescent="0.35">
      <c r="A24" t="s">
        <v>107</v>
      </c>
      <c r="B24">
        <v>71.97</v>
      </c>
      <c r="C24">
        <v>80.989999999999995</v>
      </c>
      <c r="D24">
        <v>56.98</v>
      </c>
      <c r="E24">
        <v>5.1999999999999998E-2</v>
      </c>
      <c r="F24">
        <v>9.4600000000000009</v>
      </c>
      <c r="G24">
        <v>1.8978531747938794E-3</v>
      </c>
      <c r="H24">
        <v>1.3742783984513652E-4</v>
      </c>
      <c r="I24">
        <v>1.7772876465861828E-3</v>
      </c>
      <c r="J24">
        <v>1.2056552820769646E-4</v>
      </c>
      <c r="K24">
        <v>6.8684982662043214E-3</v>
      </c>
    </row>
    <row r="25" spans="1:11" x14ac:dyDescent="0.35">
      <c r="A25" t="s">
        <v>108</v>
      </c>
      <c r="B25">
        <v>72.86</v>
      </c>
      <c r="C25">
        <v>90.66</v>
      </c>
      <c r="D25">
        <v>87.79</v>
      </c>
      <c r="E25">
        <v>2.4E-2</v>
      </c>
      <c r="F25">
        <v>5.56</v>
      </c>
      <c r="G25">
        <v>2.5268247147995824E-3</v>
      </c>
      <c r="H25">
        <v>1.6165709297438275E-4</v>
      </c>
      <c r="I25">
        <v>2.3336652139635252E-3</v>
      </c>
      <c r="J25">
        <v>4.7253611792511877E-5</v>
      </c>
      <c r="K25">
        <v>5.7627118644067799E-3</v>
      </c>
    </row>
    <row r="26" spans="1:11" x14ac:dyDescent="0.35">
      <c r="A26" t="s">
        <v>109</v>
      </c>
      <c r="B26">
        <v>72.989999999999995</v>
      </c>
      <c r="C26">
        <v>90.29</v>
      </c>
      <c r="D26">
        <v>54.47</v>
      </c>
      <c r="E26">
        <v>3.9E-2</v>
      </c>
      <c r="F26">
        <v>6.86</v>
      </c>
      <c r="G26">
        <v>2.2404019896008192E-3</v>
      </c>
      <c r="H26">
        <v>1.4228285093549132E-4</v>
      </c>
      <c r="I26">
        <v>6.9976622853869614E-3</v>
      </c>
      <c r="J26">
        <v>4.57074443419713E-5</v>
      </c>
      <c r="K26">
        <v>3.7261526232114468E-3</v>
      </c>
    </row>
    <row r="27" spans="1:11" x14ac:dyDescent="0.35">
      <c r="A27" t="s">
        <v>110</v>
      </c>
      <c r="B27">
        <v>70.540000000000006</v>
      </c>
      <c r="C27">
        <v>53.48</v>
      </c>
      <c r="D27">
        <v>64.38</v>
      </c>
      <c r="E27">
        <v>7.0000000000000001E-3</v>
      </c>
      <c r="F27">
        <v>4.29</v>
      </c>
      <c r="G27">
        <v>1.8026450006282545E-3</v>
      </c>
      <c r="H27">
        <v>5.3426361160222686E-5</v>
      </c>
      <c r="I27">
        <v>1.7086541800686035E-3</v>
      </c>
      <c r="J27">
        <v>1.63247214656236E-4</v>
      </c>
      <c r="K27">
        <v>9.1559179308962103E-3</v>
      </c>
    </row>
    <row r="28" spans="1:11" x14ac:dyDescent="0.35">
      <c r="A28" t="s">
        <v>111</v>
      </c>
      <c r="B28">
        <v>68.38</v>
      </c>
      <c r="C28">
        <v>79.33</v>
      </c>
      <c r="D28">
        <v>32.49</v>
      </c>
      <c r="E28">
        <v>4.0000000000000001E-3</v>
      </c>
      <c r="F28">
        <v>4.58</v>
      </c>
      <c r="G28">
        <v>1.4958900100648779E-3</v>
      </c>
      <c r="H28">
        <v>5.3389332811304299E-5</v>
      </c>
      <c r="I28">
        <v>9.1948295397246299E-4</v>
      </c>
      <c r="J28">
        <v>2.3728592360579691E-4</v>
      </c>
      <c r="K28">
        <v>1.1669539848826415E-2</v>
      </c>
    </row>
    <row r="29" spans="1:11" x14ac:dyDescent="0.35">
      <c r="A29" t="s">
        <v>112</v>
      </c>
      <c r="B29">
        <v>68.03</v>
      </c>
      <c r="C29">
        <v>65.95</v>
      </c>
      <c r="D29">
        <v>60.62</v>
      </c>
      <c r="E29">
        <v>8.9999999999999993E-3</v>
      </c>
      <c r="F29">
        <v>6.44</v>
      </c>
      <c r="G29">
        <v>1.6514137955379836E-3</v>
      </c>
      <c r="H29">
        <v>9.5973948037277599E-5</v>
      </c>
      <c r="I29">
        <v>8.0309234679469077E-4</v>
      </c>
      <c r="J29">
        <v>1.7650381248234963E-4</v>
      </c>
      <c r="K29">
        <v>5.4290576128352645E-3</v>
      </c>
    </row>
    <row r="30" spans="1:11" x14ac:dyDescent="0.35">
      <c r="A30" t="s">
        <v>113</v>
      </c>
      <c r="B30">
        <v>71.989999999999995</v>
      </c>
      <c r="C30">
        <v>67.680000000000007</v>
      </c>
      <c r="D30">
        <v>60.75</v>
      </c>
      <c r="E30">
        <v>2E-3</v>
      </c>
      <c r="F30">
        <v>6.09</v>
      </c>
      <c r="G30">
        <v>1.9736740428680909E-3</v>
      </c>
      <c r="H30">
        <v>6.6364903329972663E-5</v>
      </c>
      <c r="I30">
        <v>3.7273438856559989E-4</v>
      </c>
      <c r="J30">
        <v>2.2182241660977163E-4</v>
      </c>
      <c r="K30">
        <v>1.0353554720454022E-2</v>
      </c>
    </row>
    <row r="31" spans="1:11" x14ac:dyDescent="0.35">
      <c r="A31" t="s">
        <v>114</v>
      </c>
      <c r="B31">
        <v>74.34</v>
      </c>
      <c r="C31">
        <v>95.87</v>
      </c>
      <c r="D31">
        <v>87.37</v>
      </c>
      <c r="E31">
        <v>7.0000000000000007E-2</v>
      </c>
      <c r="F31">
        <v>7.72</v>
      </c>
      <c r="G31">
        <v>5.1855923148088094E-3</v>
      </c>
      <c r="H31">
        <v>9.4904191146599661E-4</v>
      </c>
      <c r="I31">
        <v>7.5308865348704627E-3</v>
      </c>
      <c r="J31">
        <v>0</v>
      </c>
      <c r="K31">
        <v>5.1647811116576486E-3</v>
      </c>
    </row>
    <row r="32" spans="1:11" x14ac:dyDescent="0.35">
      <c r="A32" t="s">
        <v>115</v>
      </c>
      <c r="B32">
        <v>74.260000000000005</v>
      </c>
      <c r="C32">
        <v>95.91</v>
      </c>
      <c r="D32">
        <v>68.12</v>
      </c>
      <c r="E32">
        <v>0.17499999999999999</v>
      </c>
      <c r="F32">
        <v>5.26</v>
      </c>
      <c r="G32">
        <v>2.5219896771162256E-3</v>
      </c>
      <c r="H32">
        <v>7.3241344047758887E-4</v>
      </c>
      <c r="I32">
        <v>7.0132041706108747E-3</v>
      </c>
      <c r="J32">
        <v>6.9095607592225362E-6</v>
      </c>
      <c r="K32">
        <v>1.3552758954501452E-2</v>
      </c>
    </row>
    <row r="33" spans="1:11" x14ac:dyDescent="0.35">
      <c r="A33" t="s">
        <v>116</v>
      </c>
      <c r="B33">
        <v>73.75</v>
      </c>
      <c r="C33">
        <v>82.61</v>
      </c>
      <c r="D33">
        <v>84.17</v>
      </c>
      <c r="E33">
        <v>0.14899999999999999</v>
      </c>
      <c r="F33">
        <v>9.1</v>
      </c>
      <c r="G33">
        <v>2.7556651137545796E-2</v>
      </c>
      <c r="H33">
        <v>5.4502691211723731E-3</v>
      </c>
      <c r="I33">
        <v>0.18579537744809807</v>
      </c>
      <c r="J33">
        <v>9.0460898276719892E-5</v>
      </c>
      <c r="K33">
        <v>4.2965459140690818E-2</v>
      </c>
    </row>
    <row r="34" spans="1:11" x14ac:dyDescent="0.35">
      <c r="A34" t="s">
        <v>117</v>
      </c>
      <c r="B34">
        <v>70.680000000000007</v>
      </c>
      <c r="C34">
        <v>89.27</v>
      </c>
      <c r="D34">
        <v>92.31</v>
      </c>
      <c r="E34">
        <v>3.7999999999999999E-2</v>
      </c>
      <c r="F34">
        <v>13.55</v>
      </c>
      <c r="G34">
        <v>3.1271059682111803E-3</v>
      </c>
      <c r="H34">
        <v>3.9037459524318284E-4</v>
      </c>
      <c r="I34">
        <v>4.9762487877841512E-3</v>
      </c>
      <c r="J34">
        <v>4.5201268922894854E-5</v>
      </c>
      <c r="K34">
        <v>1.4396456256921373E-2</v>
      </c>
    </row>
    <row r="35" spans="1:11" x14ac:dyDescent="0.35">
      <c r="A35" t="s">
        <v>118</v>
      </c>
      <c r="B35">
        <v>71.959999999999994</v>
      </c>
      <c r="C35">
        <v>89.32</v>
      </c>
      <c r="D35">
        <v>92.08</v>
      </c>
      <c r="E35">
        <v>7.0000000000000007E-2</v>
      </c>
      <c r="F35">
        <v>16.309999999999999</v>
      </c>
      <c r="G35">
        <v>4.1560727557207119E-3</v>
      </c>
      <c r="H35">
        <v>2.5914336006258558E-4</v>
      </c>
      <c r="I35">
        <v>5.9114023078427535E-3</v>
      </c>
      <c r="J35">
        <v>6.3563465675728529E-5</v>
      </c>
      <c r="K35">
        <v>9.6935584740462793E-3</v>
      </c>
    </row>
    <row r="36" spans="1:11" x14ac:dyDescent="0.35">
      <c r="A36" t="s">
        <v>119</v>
      </c>
      <c r="B36">
        <v>73.739999999999995</v>
      </c>
      <c r="C36">
        <v>95.59</v>
      </c>
      <c r="D36">
        <v>100</v>
      </c>
      <c r="E36">
        <v>0.14799999999999999</v>
      </c>
      <c r="F36">
        <v>3.28</v>
      </c>
      <c r="G36">
        <v>6.6871142413571132E-3</v>
      </c>
      <c r="H36">
        <v>6.3614676814722256E-4</v>
      </c>
      <c r="I36">
        <v>8.2699079859138921E-3</v>
      </c>
      <c r="J36">
        <v>3.0292703245105836E-5</v>
      </c>
      <c r="K36">
        <v>6.6496163682864453E-3</v>
      </c>
    </row>
    <row r="37" spans="1:11" x14ac:dyDescent="0.35">
      <c r="A37" t="s">
        <v>120</v>
      </c>
      <c r="B37">
        <v>73.13</v>
      </c>
      <c r="C37">
        <v>95.38</v>
      </c>
      <c r="D37">
        <v>100</v>
      </c>
      <c r="E37">
        <v>0.193</v>
      </c>
      <c r="F37">
        <v>7.18</v>
      </c>
      <c r="G37">
        <v>5.3944026063600121E-3</v>
      </c>
      <c r="H37">
        <v>8.2990809328615568E-4</v>
      </c>
      <c r="I37">
        <v>1.9603774960327027E-2</v>
      </c>
      <c r="J37">
        <v>1.1214974233596699E-5</v>
      </c>
      <c r="K37">
        <v>7.9540433053468841E-3</v>
      </c>
    </row>
    <row r="38" spans="1:11" x14ac:dyDescent="0.35">
      <c r="A38" t="s">
        <v>121</v>
      </c>
      <c r="B38">
        <v>74.47</v>
      </c>
      <c r="C38">
        <v>96.41</v>
      </c>
      <c r="D38">
        <v>100</v>
      </c>
      <c r="E38">
        <v>6.0999999999999999E-2</v>
      </c>
      <c r="F38">
        <v>1.01</v>
      </c>
      <c r="G38">
        <v>3.5456947915649211E-3</v>
      </c>
      <c r="H38">
        <v>2.8278128370407961E-4</v>
      </c>
      <c r="I38">
        <v>2.6549679002260202E-2</v>
      </c>
      <c r="J38">
        <v>3.1078619344288945E-5</v>
      </c>
      <c r="K38">
        <v>2.6173442680160531E-3</v>
      </c>
    </row>
    <row r="39" spans="1:11" x14ac:dyDescent="0.35">
      <c r="A39" t="s">
        <v>122</v>
      </c>
      <c r="B39">
        <v>72.97</v>
      </c>
      <c r="C39">
        <v>94.37</v>
      </c>
      <c r="D39">
        <v>100</v>
      </c>
      <c r="E39">
        <v>0.21</v>
      </c>
      <c r="F39">
        <v>14.34</v>
      </c>
      <c r="G39">
        <v>1.0989345594158207E-3</v>
      </c>
      <c r="H39">
        <v>6.366623392081582E-5</v>
      </c>
      <c r="I39">
        <v>6.1866970788271016E-3</v>
      </c>
      <c r="J39">
        <v>8.304291380975975E-6</v>
      </c>
      <c r="K39">
        <v>5.662891405729514E-3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251-45EB-4DFC-ADA8-725C0D8655BF}">
  <dimension ref="A1:AC39"/>
  <sheetViews>
    <sheetView topLeftCell="I1" workbookViewId="0">
      <selection activeCell="T7" sqref="P1:AC39"/>
    </sheetView>
  </sheetViews>
  <sheetFormatPr defaultRowHeight="14.5" x14ac:dyDescent="0.35"/>
  <cols>
    <col min="1" max="1" width="18.90625" customWidth="1"/>
    <col min="16" max="16" width="16" customWidth="1"/>
  </cols>
  <sheetData>
    <row r="1" spans="1:29" x14ac:dyDescent="0.35">
      <c r="A1" t="s">
        <v>174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P1" t="s">
        <v>71</v>
      </c>
      <c r="Q1" t="s">
        <v>72</v>
      </c>
      <c r="R1" t="s">
        <v>73</v>
      </c>
      <c r="S1" t="s">
        <v>74</v>
      </c>
      <c r="T1" t="s">
        <v>123</v>
      </c>
      <c r="U1" t="s">
        <v>76</v>
      </c>
      <c r="V1" t="s">
        <v>126</v>
      </c>
      <c r="W1" t="s">
        <v>127</v>
      </c>
      <c r="X1" t="s">
        <v>128</v>
      </c>
      <c r="Y1" t="s">
        <v>129</v>
      </c>
      <c r="Z1" t="s">
        <v>125</v>
      </c>
      <c r="AA1" t="s">
        <v>140</v>
      </c>
      <c r="AB1" t="s">
        <v>141</v>
      </c>
      <c r="AC1" t="s">
        <v>142</v>
      </c>
    </row>
    <row r="2" spans="1:29" x14ac:dyDescent="0.35">
      <c r="A2" t="s">
        <v>168</v>
      </c>
      <c r="B2">
        <v>70.540000000000006</v>
      </c>
      <c r="C2">
        <v>53.48</v>
      </c>
      <c r="D2">
        <v>64.38</v>
      </c>
      <c r="E2">
        <v>7.0000000000000001E-3</v>
      </c>
      <c r="F2">
        <v>4.29</v>
      </c>
      <c r="G2">
        <v>1.8026450006282499E-3</v>
      </c>
      <c r="H2" s="17">
        <v>5.34263611602227E-5</v>
      </c>
      <c r="I2">
        <v>1.7086541800686E-3</v>
      </c>
      <c r="J2">
        <v>1.63247214656236E-4</v>
      </c>
      <c r="K2">
        <v>9.1559179308962103E-3</v>
      </c>
      <c r="L2">
        <v>1</v>
      </c>
      <c r="M2">
        <v>2</v>
      </c>
      <c r="N2">
        <v>2</v>
      </c>
      <c r="P2" t="s">
        <v>168</v>
      </c>
      <c r="Q2">
        <v>70.540000000000006</v>
      </c>
      <c r="R2">
        <v>53.48</v>
      </c>
      <c r="S2">
        <v>64.38</v>
      </c>
      <c r="T2">
        <v>7.0000000000000001E-3</v>
      </c>
      <c r="U2">
        <v>4.29</v>
      </c>
      <c r="V2">
        <v>1.8026450006282545E-3</v>
      </c>
      <c r="W2">
        <v>5.3426361160222686E-5</v>
      </c>
      <c r="X2">
        <v>1.7086541800686035E-3</v>
      </c>
      <c r="Y2">
        <v>1.63247214656236E-4</v>
      </c>
      <c r="Z2">
        <v>9.1559179308962103E-3</v>
      </c>
      <c r="AA2">
        <v>1</v>
      </c>
      <c r="AB2">
        <v>2</v>
      </c>
      <c r="AC2">
        <v>2</v>
      </c>
    </row>
    <row r="3" spans="1:29" x14ac:dyDescent="0.35">
      <c r="A3" t="s">
        <v>152</v>
      </c>
      <c r="B3">
        <v>71.06</v>
      </c>
      <c r="C3">
        <v>78.069999999999993</v>
      </c>
      <c r="D3">
        <v>57.7</v>
      </c>
      <c r="E3">
        <v>0.04</v>
      </c>
      <c r="F3">
        <v>4</v>
      </c>
      <c r="G3">
        <v>1.8074319337984201E-3</v>
      </c>
      <c r="H3">
        <v>3.2840035816548399E-4</v>
      </c>
      <c r="I3">
        <v>4.0115272215607697E-3</v>
      </c>
      <c r="J3" s="17">
        <v>2.5829241653465101E-5</v>
      </c>
      <c r="K3">
        <v>4.9599389545974797E-3</v>
      </c>
      <c r="L3">
        <v>3</v>
      </c>
      <c r="M3">
        <v>1</v>
      </c>
      <c r="N3">
        <v>1</v>
      </c>
      <c r="P3" t="s">
        <v>152</v>
      </c>
      <c r="Q3">
        <v>71.06</v>
      </c>
      <c r="R3">
        <v>78.069999999999993</v>
      </c>
      <c r="S3">
        <v>57.7</v>
      </c>
      <c r="T3">
        <v>0.04</v>
      </c>
      <c r="U3">
        <v>4</v>
      </c>
      <c r="V3">
        <v>1.8074319337984238E-3</v>
      </c>
      <c r="W3">
        <v>3.2840035816548426E-4</v>
      </c>
      <c r="X3">
        <v>4.0115272215607749E-3</v>
      </c>
      <c r="Y3">
        <v>2.5829241653465053E-5</v>
      </c>
      <c r="Z3">
        <v>4.9599389545974815E-3</v>
      </c>
      <c r="AA3">
        <v>3</v>
      </c>
      <c r="AB3">
        <v>1</v>
      </c>
      <c r="AC3">
        <v>1</v>
      </c>
    </row>
    <row r="4" spans="1:29" x14ac:dyDescent="0.35">
      <c r="A4" t="s">
        <v>173</v>
      </c>
      <c r="B4">
        <v>72.97</v>
      </c>
      <c r="C4">
        <v>94.37</v>
      </c>
      <c r="D4">
        <v>100</v>
      </c>
      <c r="E4">
        <v>0.21</v>
      </c>
      <c r="F4">
        <v>14.34</v>
      </c>
      <c r="G4">
        <v>1.0989345594158201E-3</v>
      </c>
      <c r="H4" s="17">
        <v>6.3666233920815806E-5</v>
      </c>
      <c r="I4">
        <v>6.1866970788270999E-3</v>
      </c>
      <c r="J4" s="17">
        <v>8.3042913809759699E-6</v>
      </c>
      <c r="K4">
        <v>5.6628914057295096E-3</v>
      </c>
      <c r="L4">
        <v>3</v>
      </c>
      <c r="M4">
        <v>1</v>
      </c>
      <c r="N4">
        <v>1</v>
      </c>
      <c r="P4" t="s">
        <v>173</v>
      </c>
      <c r="Q4">
        <v>72.97</v>
      </c>
      <c r="R4">
        <v>94.37</v>
      </c>
      <c r="S4">
        <v>100</v>
      </c>
      <c r="T4">
        <v>0.21</v>
      </c>
      <c r="U4">
        <v>14.34</v>
      </c>
      <c r="V4">
        <v>1.0989345594158207E-3</v>
      </c>
      <c r="W4">
        <v>6.366623392081582E-5</v>
      </c>
      <c r="X4">
        <v>6.1866970788271016E-3</v>
      </c>
      <c r="Y4">
        <v>8.304291380975975E-6</v>
      </c>
      <c r="Z4">
        <v>5.662891405729514E-3</v>
      </c>
      <c r="AA4">
        <v>3</v>
      </c>
      <c r="AB4">
        <v>1</v>
      </c>
      <c r="AC4">
        <v>1</v>
      </c>
    </row>
    <row r="5" spans="1:29" x14ac:dyDescent="0.35">
      <c r="A5" t="s">
        <v>147</v>
      </c>
      <c r="B5">
        <v>73.98</v>
      </c>
      <c r="C5">
        <v>80.11</v>
      </c>
      <c r="D5">
        <v>44.44</v>
      </c>
      <c r="E5">
        <v>0.13400000000000001</v>
      </c>
      <c r="F5">
        <v>5.26</v>
      </c>
      <c r="G5">
        <v>7.9357825202644396E-4</v>
      </c>
      <c r="H5">
        <v>1.2300890020646701E-4</v>
      </c>
      <c r="I5">
        <v>2.3739009282900802E-3</v>
      </c>
      <c r="J5" s="17">
        <v>4.2711423682801096E-6</v>
      </c>
      <c r="K5">
        <v>5.4768041237113398E-3</v>
      </c>
      <c r="L5">
        <v>3</v>
      </c>
      <c r="M5">
        <v>1</v>
      </c>
      <c r="N5">
        <v>1</v>
      </c>
      <c r="P5" t="s">
        <v>147</v>
      </c>
      <c r="Q5">
        <v>73.98</v>
      </c>
      <c r="R5">
        <v>80.11</v>
      </c>
      <c r="S5">
        <v>44.44</v>
      </c>
      <c r="T5">
        <v>0.13400000000000001</v>
      </c>
      <c r="U5">
        <v>5.26</v>
      </c>
      <c r="V5">
        <v>7.9357825202644352E-4</v>
      </c>
      <c r="W5">
        <v>1.2300890020646701E-4</v>
      </c>
      <c r="X5">
        <v>2.3739009282900824E-3</v>
      </c>
      <c r="Y5">
        <v>4.2711423682801053E-6</v>
      </c>
      <c r="Z5">
        <v>5.4768041237113398E-3</v>
      </c>
      <c r="AA5">
        <v>3</v>
      </c>
      <c r="AB5">
        <v>1</v>
      </c>
      <c r="AC5">
        <v>1</v>
      </c>
    </row>
    <row r="6" spans="1:29" x14ac:dyDescent="0.35">
      <c r="A6" t="s">
        <v>164</v>
      </c>
      <c r="B6">
        <v>72.16</v>
      </c>
      <c r="C6">
        <v>91.01</v>
      </c>
      <c r="D6">
        <v>87.52</v>
      </c>
      <c r="E6">
        <v>5.3999999999999999E-2</v>
      </c>
      <c r="F6">
        <v>2.99</v>
      </c>
      <c r="G6">
        <v>1.9629957797181498E-3</v>
      </c>
      <c r="H6">
        <v>2.4179526622136E-4</v>
      </c>
      <c r="I6">
        <v>2.4768107204385399E-3</v>
      </c>
      <c r="J6" s="17">
        <v>3.81781999296885E-5</v>
      </c>
      <c r="K6">
        <v>8.7209302325581394E-3</v>
      </c>
      <c r="L6">
        <v>3</v>
      </c>
      <c r="M6">
        <v>1</v>
      </c>
      <c r="N6">
        <v>1</v>
      </c>
      <c r="P6" t="s">
        <v>164</v>
      </c>
      <c r="Q6">
        <v>72.16</v>
      </c>
      <c r="R6">
        <v>91.01</v>
      </c>
      <c r="S6">
        <v>87.52</v>
      </c>
      <c r="T6">
        <v>5.3999999999999999E-2</v>
      </c>
      <c r="U6">
        <v>2.99</v>
      </c>
      <c r="V6">
        <v>1.9629957797181494E-3</v>
      </c>
      <c r="W6">
        <v>2.4179526622136038E-4</v>
      </c>
      <c r="X6">
        <v>2.4768107204385403E-3</v>
      </c>
      <c r="Y6">
        <v>3.8178199929688479E-5</v>
      </c>
      <c r="Z6">
        <v>8.7209302325581394E-3</v>
      </c>
      <c r="AA6">
        <v>3</v>
      </c>
      <c r="AB6">
        <v>1</v>
      </c>
      <c r="AC6">
        <v>1</v>
      </c>
    </row>
    <row r="7" spans="1:29" x14ac:dyDescent="0.35">
      <c r="A7" t="s">
        <v>153</v>
      </c>
      <c r="B7">
        <v>67.290000000000006</v>
      </c>
      <c r="C7">
        <v>51.64</v>
      </c>
      <c r="D7">
        <v>59.12</v>
      </c>
      <c r="E7">
        <v>2.5000000000000001E-2</v>
      </c>
      <c r="F7">
        <v>8.93</v>
      </c>
      <c r="G7">
        <v>1.8404158372492001E-3</v>
      </c>
      <c r="H7">
        <v>1.75641345463617E-4</v>
      </c>
      <c r="I7">
        <v>2.8777179861828798E-3</v>
      </c>
      <c r="J7" s="17">
        <v>5.2183298289915099E-5</v>
      </c>
      <c r="K7">
        <v>1.35603910438348E-2</v>
      </c>
      <c r="L7">
        <v>1</v>
      </c>
      <c r="M7">
        <v>2</v>
      </c>
      <c r="N7">
        <v>2</v>
      </c>
      <c r="P7" t="s">
        <v>153</v>
      </c>
      <c r="Q7">
        <v>67.290000000000006</v>
      </c>
      <c r="R7">
        <v>51.64</v>
      </c>
      <c r="S7">
        <v>59.12</v>
      </c>
      <c r="T7">
        <v>2.5000000000000001E-2</v>
      </c>
      <c r="U7">
        <v>8.93</v>
      </c>
      <c r="V7">
        <v>1.840415837249202E-3</v>
      </c>
      <c r="W7">
        <v>1.7564134546361679E-4</v>
      </c>
      <c r="X7">
        <v>2.8777179861828807E-3</v>
      </c>
      <c r="Y7">
        <v>5.2183298289915133E-5</v>
      </c>
      <c r="Z7">
        <v>1.3560391043834753E-2</v>
      </c>
      <c r="AA7">
        <v>1</v>
      </c>
      <c r="AB7">
        <v>2</v>
      </c>
      <c r="AC7">
        <v>2</v>
      </c>
    </row>
    <row r="8" spans="1:29" x14ac:dyDescent="0.35">
      <c r="A8" t="s">
        <v>167</v>
      </c>
      <c r="B8">
        <v>72.989999999999995</v>
      </c>
      <c r="C8">
        <v>90.29</v>
      </c>
      <c r="D8">
        <v>54.47</v>
      </c>
      <c r="E8">
        <v>3.9E-2</v>
      </c>
      <c r="F8">
        <v>6.86</v>
      </c>
      <c r="G8">
        <v>2.2404019896008201E-3</v>
      </c>
      <c r="H8">
        <v>1.4228285093549099E-4</v>
      </c>
      <c r="I8">
        <v>6.9976622853869597E-3</v>
      </c>
      <c r="J8" s="17">
        <v>4.57074443419713E-5</v>
      </c>
      <c r="K8">
        <v>3.7261526232114498E-3</v>
      </c>
      <c r="L8">
        <v>3</v>
      </c>
      <c r="M8">
        <v>1</v>
      </c>
      <c r="N8">
        <v>1</v>
      </c>
      <c r="P8" t="s">
        <v>167</v>
      </c>
      <c r="Q8">
        <v>72.989999999999995</v>
      </c>
      <c r="R8">
        <v>90.29</v>
      </c>
      <c r="S8">
        <v>54.47</v>
      </c>
      <c r="T8">
        <v>3.9E-2</v>
      </c>
      <c r="U8">
        <v>6.86</v>
      </c>
      <c r="V8">
        <v>2.2404019896008192E-3</v>
      </c>
      <c r="W8">
        <v>1.4228285093549132E-4</v>
      </c>
      <c r="X8">
        <v>6.9976622853869614E-3</v>
      </c>
      <c r="Y8">
        <v>4.57074443419713E-5</v>
      </c>
      <c r="Z8">
        <v>3.7261526232114468E-3</v>
      </c>
      <c r="AA8">
        <v>3</v>
      </c>
      <c r="AB8">
        <v>1</v>
      </c>
      <c r="AC8">
        <v>1</v>
      </c>
    </row>
    <row r="9" spans="1:29" x14ac:dyDescent="0.35">
      <c r="A9" t="s">
        <v>151</v>
      </c>
      <c r="B9">
        <v>69.680000000000007</v>
      </c>
      <c r="C9">
        <v>65.95</v>
      </c>
      <c r="D9">
        <v>85.23</v>
      </c>
      <c r="E9">
        <v>2.8000000000000001E-2</v>
      </c>
      <c r="F9">
        <v>7.68</v>
      </c>
      <c r="G9">
        <v>2.1141095039381502E-3</v>
      </c>
      <c r="H9">
        <v>3.1808398142776602E-4</v>
      </c>
      <c r="I9">
        <v>2.4168738512794102E-3</v>
      </c>
      <c r="J9" s="17">
        <v>4.6362050524959502E-5</v>
      </c>
      <c r="K9">
        <v>5.37730243612597E-3</v>
      </c>
      <c r="L9">
        <v>1</v>
      </c>
      <c r="M9">
        <v>2</v>
      </c>
      <c r="N9">
        <v>2</v>
      </c>
      <c r="P9" t="s">
        <v>151</v>
      </c>
      <c r="Q9">
        <v>69.680000000000007</v>
      </c>
      <c r="R9">
        <v>65.95</v>
      </c>
      <c r="S9">
        <v>85.23</v>
      </c>
      <c r="T9">
        <v>2.8000000000000001E-2</v>
      </c>
      <c r="U9">
        <v>7.68</v>
      </c>
      <c r="V9">
        <v>2.1141095039381537E-3</v>
      </c>
      <c r="W9">
        <v>3.180839814277657E-4</v>
      </c>
      <c r="X9">
        <v>2.416873851279411E-3</v>
      </c>
      <c r="Y9">
        <v>4.6362050524959516E-5</v>
      </c>
      <c r="Z9">
        <v>5.3773024361259657E-3</v>
      </c>
      <c r="AA9">
        <v>1</v>
      </c>
      <c r="AB9">
        <v>2</v>
      </c>
      <c r="AC9">
        <v>2</v>
      </c>
    </row>
    <row r="10" spans="1:29" x14ac:dyDescent="0.35">
      <c r="L10">
        <v>0</v>
      </c>
      <c r="M10">
        <v>0</v>
      </c>
      <c r="N10">
        <v>0</v>
      </c>
      <c r="P10" t="s">
        <v>159</v>
      </c>
      <c r="Q10">
        <v>72.86</v>
      </c>
      <c r="R10">
        <v>93.67</v>
      </c>
      <c r="S10">
        <v>81.58</v>
      </c>
      <c r="T10">
        <v>6.2E-2</v>
      </c>
      <c r="U10">
        <v>8.69</v>
      </c>
      <c r="V10">
        <v>1.7547357926221336E-3</v>
      </c>
      <c r="W10">
        <v>1.9001818075186207E-4</v>
      </c>
      <c r="X10">
        <v>4.2101147537778822E-3</v>
      </c>
      <c r="Y10">
        <v>3.0496745058940824E-5</v>
      </c>
      <c r="Z10">
        <v>0.43788819875776397</v>
      </c>
      <c r="AA10">
        <v>0</v>
      </c>
      <c r="AB10">
        <v>0</v>
      </c>
      <c r="AC10">
        <v>0</v>
      </c>
    </row>
    <row r="11" spans="1:29" x14ac:dyDescent="0.35">
      <c r="A11" t="s">
        <v>148</v>
      </c>
      <c r="B11">
        <v>72.97</v>
      </c>
      <c r="C11">
        <v>88.68</v>
      </c>
      <c r="D11">
        <v>69.3</v>
      </c>
      <c r="E11">
        <v>0.09</v>
      </c>
      <c r="F11">
        <v>10.79</v>
      </c>
      <c r="G11">
        <v>1.3932324940242899E-3</v>
      </c>
      <c r="H11">
        <v>1.4943187633068101E-4</v>
      </c>
      <c r="I11">
        <v>5.3042037447125897E-3</v>
      </c>
      <c r="J11" s="17">
        <v>1.06737054521915E-5</v>
      </c>
      <c r="K11">
        <v>3.57552750066213E-3</v>
      </c>
      <c r="L11">
        <v>3</v>
      </c>
      <c r="M11">
        <v>1</v>
      </c>
      <c r="N11">
        <v>1</v>
      </c>
      <c r="P11" t="s">
        <v>148</v>
      </c>
      <c r="Q11">
        <v>72.97</v>
      </c>
      <c r="R11">
        <v>88.68</v>
      </c>
      <c r="S11">
        <v>69.3</v>
      </c>
      <c r="T11">
        <v>0.09</v>
      </c>
      <c r="U11">
        <v>10.79</v>
      </c>
      <c r="V11">
        <v>1.3932324940242947E-3</v>
      </c>
      <c r="W11">
        <v>1.4943187633068144E-4</v>
      </c>
      <c r="X11">
        <v>5.3042037447125915E-3</v>
      </c>
      <c r="Y11">
        <v>1.0673705452191532E-5</v>
      </c>
      <c r="Z11">
        <v>3.5755275006621348E-3</v>
      </c>
      <c r="AA11">
        <v>3</v>
      </c>
      <c r="AB11">
        <v>1</v>
      </c>
      <c r="AC11">
        <v>1</v>
      </c>
    </row>
    <row r="12" spans="1:29" x14ac:dyDescent="0.35">
      <c r="L12">
        <v>0</v>
      </c>
      <c r="M12">
        <v>0</v>
      </c>
      <c r="N12">
        <v>0</v>
      </c>
      <c r="P12" t="s">
        <v>115</v>
      </c>
      <c r="Q12">
        <v>74.260000000000005</v>
      </c>
      <c r="R12">
        <v>95.91</v>
      </c>
      <c r="S12">
        <v>68.12</v>
      </c>
      <c r="T12">
        <v>0.17499999999999999</v>
      </c>
      <c r="U12">
        <v>5.26</v>
      </c>
      <c r="V12">
        <v>2.5219896771162256E-3</v>
      </c>
      <c r="W12">
        <v>7.3241344047758887E-4</v>
      </c>
      <c r="X12">
        <v>7.0132041706108747E-3</v>
      </c>
      <c r="Y12">
        <v>6.9095607592225362E-6</v>
      </c>
      <c r="Z12">
        <v>1.3552758954501452E-2</v>
      </c>
      <c r="AA12">
        <v>0</v>
      </c>
      <c r="AB12">
        <v>0</v>
      </c>
      <c r="AC12">
        <v>0</v>
      </c>
    </row>
    <row r="13" spans="1:29" x14ac:dyDescent="0.35">
      <c r="L13">
        <v>0</v>
      </c>
      <c r="M13">
        <v>0</v>
      </c>
      <c r="N13">
        <v>0</v>
      </c>
      <c r="P13" t="s">
        <v>114</v>
      </c>
      <c r="Q13">
        <v>74.34</v>
      </c>
      <c r="R13">
        <v>95.87</v>
      </c>
      <c r="S13">
        <v>87.37</v>
      </c>
      <c r="T13">
        <v>7.0000000000000007E-2</v>
      </c>
      <c r="U13">
        <v>7.72</v>
      </c>
      <c r="V13">
        <v>5.1855923148088094E-3</v>
      </c>
      <c r="W13">
        <v>9.4904191146599661E-4</v>
      </c>
      <c r="X13">
        <v>7.5308865348704627E-3</v>
      </c>
      <c r="Y13">
        <v>0</v>
      </c>
      <c r="Z13">
        <v>5.1647811116576486E-3</v>
      </c>
      <c r="AA13">
        <v>0</v>
      </c>
      <c r="AB13">
        <v>0</v>
      </c>
      <c r="AC13">
        <v>0</v>
      </c>
    </row>
    <row r="14" spans="1:29" x14ac:dyDescent="0.35">
      <c r="L14">
        <v>0</v>
      </c>
      <c r="M14">
        <v>0</v>
      </c>
      <c r="N14">
        <v>0</v>
      </c>
      <c r="P14" t="s">
        <v>120</v>
      </c>
      <c r="Q14">
        <v>73.13</v>
      </c>
      <c r="R14">
        <v>95.38</v>
      </c>
      <c r="S14">
        <v>100</v>
      </c>
      <c r="T14">
        <v>0.193</v>
      </c>
      <c r="U14">
        <v>7.18</v>
      </c>
      <c r="V14">
        <v>5.3944026063600121E-3</v>
      </c>
      <c r="W14">
        <v>8.2990809328615568E-4</v>
      </c>
      <c r="X14">
        <v>1.9603774960327027E-2</v>
      </c>
      <c r="Y14">
        <v>1.1214974233596699E-5</v>
      </c>
      <c r="Z14">
        <v>7.9540433053468841E-3</v>
      </c>
      <c r="AA14">
        <v>0</v>
      </c>
      <c r="AB14">
        <v>0</v>
      </c>
      <c r="AC14">
        <v>0</v>
      </c>
    </row>
    <row r="15" spans="1:29" x14ac:dyDescent="0.35">
      <c r="L15">
        <v>0</v>
      </c>
      <c r="M15">
        <v>0</v>
      </c>
      <c r="N15">
        <v>0</v>
      </c>
      <c r="P15" t="s">
        <v>116</v>
      </c>
      <c r="Q15">
        <v>73.75</v>
      </c>
      <c r="R15">
        <v>82.61</v>
      </c>
      <c r="S15">
        <v>84.17</v>
      </c>
      <c r="T15">
        <v>0.14899999999999999</v>
      </c>
      <c r="U15">
        <v>9.1</v>
      </c>
      <c r="V15">
        <v>2.7556651137545796E-2</v>
      </c>
      <c r="W15">
        <v>5.4502691211723731E-3</v>
      </c>
      <c r="X15">
        <v>0.18579537744809807</v>
      </c>
      <c r="Y15">
        <v>9.0460898276719892E-5</v>
      </c>
      <c r="Z15">
        <v>4.2965459140690818E-2</v>
      </c>
      <c r="AA15">
        <v>0</v>
      </c>
      <c r="AB15">
        <v>0</v>
      </c>
      <c r="AC15">
        <v>0</v>
      </c>
    </row>
    <row r="16" spans="1:29" x14ac:dyDescent="0.35">
      <c r="L16">
        <v>0</v>
      </c>
      <c r="M16">
        <v>0</v>
      </c>
      <c r="N16">
        <v>0</v>
      </c>
      <c r="P16" t="s">
        <v>119</v>
      </c>
      <c r="Q16">
        <v>73.739999999999995</v>
      </c>
      <c r="R16">
        <v>95.59</v>
      </c>
      <c r="S16">
        <v>100</v>
      </c>
      <c r="T16">
        <v>0.14799999999999999</v>
      </c>
      <c r="U16">
        <v>3.28</v>
      </c>
      <c r="V16">
        <v>6.6871142413571132E-3</v>
      </c>
      <c r="W16">
        <v>6.3614676814722256E-4</v>
      </c>
      <c r="X16">
        <v>8.2699079859138921E-3</v>
      </c>
      <c r="Y16">
        <v>3.0292703245105836E-5</v>
      </c>
      <c r="Z16">
        <v>6.6496163682864453E-3</v>
      </c>
      <c r="AA16">
        <v>0</v>
      </c>
      <c r="AB16">
        <v>0</v>
      </c>
      <c r="AC16">
        <v>0</v>
      </c>
    </row>
    <row r="17" spans="1:29" x14ac:dyDescent="0.35">
      <c r="A17" t="s">
        <v>118</v>
      </c>
      <c r="B17">
        <v>71.959999999999994</v>
      </c>
      <c r="C17">
        <v>89.32</v>
      </c>
      <c r="D17">
        <v>92.08</v>
      </c>
      <c r="E17">
        <v>7.0000000000000007E-2</v>
      </c>
      <c r="F17">
        <v>16.309999999999999</v>
      </c>
      <c r="G17">
        <v>4.1560727557207102E-3</v>
      </c>
      <c r="H17">
        <v>2.5914336006258601E-4</v>
      </c>
      <c r="I17">
        <v>5.9114023078427501E-3</v>
      </c>
      <c r="J17" s="17">
        <v>6.3563465675728502E-5</v>
      </c>
      <c r="K17">
        <v>9.6935584740462793E-3</v>
      </c>
      <c r="L17">
        <v>2</v>
      </c>
      <c r="M17">
        <v>1</v>
      </c>
      <c r="N17">
        <v>2</v>
      </c>
      <c r="P17" t="s">
        <v>118</v>
      </c>
      <c r="Q17">
        <v>71.959999999999994</v>
      </c>
      <c r="R17">
        <v>89.32</v>
      </c>
      <c r="S17">
        <v>92.08</v>
      </c>
      <c r="T17">
        <v>7.0000000000000007E-2</v>
      </c>
      <c r="U17">
        <v>16.309999999999999</v>
      </c>
      <c r="V17">
        <v>4.1560727557207119E-3</v>
      </c>
      <c r="W17">
        <v>2.5914336006258558E-4</v>
      </c>
      <c r="X17">
        <v>5.9114023078427535E-3</v>
      </c>
      <c r="Y17">
        <v>6.3563465675728529E-5</v>
      </c>
      <c r="Z17">
        <v>9.6935584740462793E-3</v>
      </c>
      <c r="AA17">
        <v>2</v>
      </c>
      <c r="AB17">
        <v>1</v>
      </c>
      <c r="AC17">
        <v>2</v>
      </c>
    </row>
    <row r="18" spans="1:29" x14ac:dyDescent="0.35">
      <c r="A18" t="s">
        <v>117</v>
      </c>
      <c r="B18">
        <v>70.680000000000007</v>
      </c>
      <c r="C18">
        <v>89.27</v>
      </c>
      <c r="D18">
        <v>92.31</v>
      </c>
      <c r="E18">
        <v>3.7999999999999999E-2</v>
      </c>
      <c r="F18">
        <v>13.55</v>
      </c>
      <c r="G18">
        <v>3.1271059682111799E-3</v>
      </c>
      <c r="H18">
        <v>3.90374595243183E-4</v>
      </c>
      <c r="I18">
        <v>4.9762487877841504E-3</v>
      </c>
      <c r="J18" s="17">
        <v>4.5201268922894901E-5</v>
      </c>
      <c r="K18">
        <v>1.4396456256921399E-2</v>
      </c>
      <c r="L18">
        <v>2</v>
      </c>
      <c r="M18">
        <v>1</v>
      </c>
      <c r="N18">
        <v>2</v>
      </c>
      <c r="P18" t="s">
        <v>117</v>
      </c>
      <c r="Q18">
        <v>70.680000000000007</v>
      </c>
      <c r="R18">
        <v>89.27</v>
      </c>
      <c r="S18">
        <v>92.31</v>
      </c>
      <c r="T18">
        <v>3.7999999999999999E-2</v>
      </c>
      <c r="U18">
        <v>13.55</v>
      </c>
      <c r="V18">
        <v>3.1271059682111803E-3</v>
      </c>
      <c r="W18">
        <v>3.9037459524318284E-4</v>
      </c>
      <c r="X18">
        <v>4.9762487877841512E-3</v>
      </c>
      <c r="Y18">
        <v>4.5201268922894854E-5</v>
      </c>
      <c r="Z18">
        <v>1.4396456256921373E-2</v>
      </c>
      <c r="AA18">
        <v>2</v>
      </c>
      <c r="AB18">
        <v>1</v>
      </c>
      <c r="AC18">
        <v>2</v>
      </c>
    </row>
    <row r="19" spans="1:29" x14ac:dyDescent="0.35">
      <c r="A19" t="s">
        <v>166</v>
      </c>
      <c r="B19">
        <v>72.86</v>
      </c>
      <c r="C19">
        <v>90.66</v>
      </c>
      <c r="D19">
        <v>87.79</v>
      </c>
      <c r="E19">
        <v>2.4E-2</v>
      </c>
      <c r="F19">
        <v>5.56</v>
      </c>
      <c r="G19">
        <v>2.5268247147995802E-3</v>
      </c>
      <c r="H19">
        <v>1.6165709297438299E-4</v>
      </c>
      <c r="I19">
        <v>2.33366521396353E-3</v>
      </c>
      <c r="J19" s="17">
        <v>4.7253611792511897E-5</v>
      </c>
      <c r="K19">
        <v>5.7627118644067799E-3</v>
      </c>
      <c r="L19">
        <v>3</v>
      </c>
      <c r="M19">
        <v>2</v>
      </c>
      <c r="N19">
        <v>1</v>
      </c>
      <c r="P19" t="s">
        <v>166</v>
      </c>
      <c r="Q19">
        <v>72.86</v>
      </c>
      <c r="R19">
        <v>90.66</v>
      </c>
      <c r="S19">
        <v>87.79</v>
      </c>
      <c r="T19">
        <v>2.4E-2</v>
      </c>
      <c r="U19">
        <v>5.56</v>
      </c>
      <c r="V19">
        <v>2.5268247147995824E-3</v>
      </c>
      <c r="W19">
        <v>1.6165709297438275E-4</v>
      </c>
      <c r="X19">
        <v>2.3336652139635252E-3</v>
      </c>
      <c r="Y19">
        <v>4.7253611792511877E-5</v>
      </c>
      <c r="Z19">
        <v>5.7627118644067799E-3</v>
      </c>
      <c r="AA19">
        <v>3</v>
      </c>
      <c r="AB19">
        <v>2</v>
      </c>
      <c r="AC19">
        <v>1</v>
      </c>
    </row>
    <row r="20" spans="1:29" x14ac:dyDescent="0.35">
      <c r="A20" t="s">
        <v>150</v>
      </c>
      <c r="B20">
        <v>70.61</v>
      </c>
      <c r="C20">
        <v>77.989999999999995</v>
      </c>
      <c r="D20">
        <v>79.61</v>
      </c>
      <c r="E20">
        <v>5.2999999999999999E-2</v>
      </c>
      <c r="F20">
        <v>6.03</v>
      </c>
      <c r="G20">
        <v>2.0932122566771801E-3</v>
      </c>
      <c r="H20">
        <v>4.8209622297617198E-4</v>
      </c>
      <c r="I20">
        <v>2.8173093504753801E-3</v>
      </c>
      <c r="J20">
        <v>1.03850767400006E-4</v>
      </c>
      <c r="K20">
        <v>8.2533013205282092E-3</v>
      </c>
      <c r="L20">
        <v>1</v>
      </c>
      <c r="M20">
        <v>2</v>
      </c>
      <c r="N20">
        <v>2</v>
      </c>
      <c r="P20" t="s">
        <v>150</v>
      </c>
      <c r="Q20">
        <v>70.61</v>
      </c>
      <c r="R20">
        <v>77.989999999999995</v>
      </c>
      <c r="S20">
        <v>79.61</v>
      </c>
      <c r="T20">
        <v>5.2999999999999999E-2</v>
      </c>
      <c r="U20">
        <v>6.03</v>
      </c>
      <c r="V20">
        <v>2.0932122566771757E-3</v>
      </c>
      <c r="W20">
        <v>4.8209622297617247E-4</v>
      </c>
      <c r="X20">
        <v>2.8173093504753792E-3</v>
      </c>
      <c r="Y20">
        <v>1.0385076740000552E-4</v>
      </c>
      <c r="Z20">
        <v>8.253301320528211E-3</v>
      </c>
      <c r="AA20">
        <v>1</v>
      </c>
      <c r="AB20">
        <v>2</v>
      </c>
      <c r="AC20">
        <v>2</v>
      </c>
    </row>
    <row r="21" spans="1:29" x14ac:dyDescent="0.35">
      <c r="A21" t="s">
        <v>161</v>
      </c>
      <c r="B21">
        <v>71.900000000000006</v>
      </c>
      <c r="C21">
        <v>89.4</v>
      </c>
      <c r="D21">
        <v>60.29</v>
      </c>
      <c r="E21">
        <v>0.10100000000000001</v>
      </c>
      <c r="F21">
        <v>13.21</v>
      </c>
      <c r="G21">
        <v>1.4493281380867399E-3</v>
      </c>
      <c r="H21">
        <v>1.8353301045118499E-4</v>
      </c>
      <c r="I21">
        <v>4.04063945231419E-3</v>
      </c>
      <c r="J21" s="17">
        <v>1.7479334328684301E-5</v>
      </c>
      <c r="K21">
        <v>3.4709754637941401E-3</v>
      </c>
      <c r="L21">
        <v>3</v>
      </c>
      <c r="M21">
        <v>1</v>
      </c>
      <c r="N21">
        <v>1</v>
      </c>
      <c r="P21" t="s">
        <v>161</v>
      </c>
      <c r="Q21">
        <v>71.900000000000006</v>
      </c>
      <c r="R21">
        <v>89.4</v>
      </c>
      <c r="S21">
        <v>60.29</v>
      </c>
      <c r="T21">
        <v>0.10100000000000001</v>
      </c>
      <c r="U21">
        <v>13.21</v>
      </c>
      <c r="V21">
        <v>1.4493281380867412E-3</v>
      </c>
      <c r="W21">
        <v>1.8353301045118532E-4</v>
      </c>
      <c r="X21">
        <v>4.0406394523141908E-3</v>
      </c>
      <c r="Y21">
        <v>1.7479334328684315E-5</v>
      </c>
      <c r="Z21">
        <v>3.4709754637941353E-3</v>
      </c>
      <c r="AA21">
        <v>3</v>
      </c>
      <c r="AB21">
        <v>1</v>
      </c>
      <c r="AC21">
        <v>1</v>
      </c>
    </row>
    <row r="22" spans="1:29" x14ac:dyDescent="0.35">
      <c r="A22" t="s">
        <v>162</v>
      </c>
      <c r="B22">
        <v>72.97</v>
      </c>
      <c r="C22">
        <v>91.01</v>
      </c>
      <c r="D22">
        <v>74.09</v>
      </c>
      <c r="E22">
        <v>9.1999999999999998E-2</v>
      </c>
      <c r="F22">
        <v>10.08</v>
      </c>
      <c r="G22">
        <v>1.38281107755671E-3</v>
      </c>
      <c r="H22">
        <v>1.7893355600620301E-4</v>
      </c>
      <c r="I22">
        <v>4.7150561600231003E-3</v>
      </c>
      <c r="J22" s="17">
        <v>2.98222593343672E-5</v>
      </c>
      <c r="K22">
        <v>6.9529652351738198E-3</v>
      </c>
      <c r="L22">
        <v>3</v>
      </c>
      <c r="M22">
        <v>1</v>
      </c>
      <c r="N22">
        <v>1</v>
      </c>
      <c r="P22" t="s">
        <v>162</v>
      </c>
      <c r="Q22">
        <v>72.97</v>
      </c>
      <c r="R22">
        <v>91.01</v>
      </c>
      <c r="S22">
        <v>74.09</v>
      </c>
      <c r="T22">
        <v>9.1999999999999998E-2</v>
      </c>
      <c r="U22">
        <v>10.08</v>
      </c>
      <c r="V22">
        <v>1.3828110775567094E-3</v>
      </c>
      <c r="W22">
        <v>1.7893355600620304E-4</v>
      </c>
      <c r="X22">
        <v>4.7150561600231046E-3</v>
      </c>
      <c r="Y22">
        <v>2.9822259334367173E-5</v>
      </c>
      <c r="Z22">
        <v>6.9529652351738242E-3</v>
      </c>
      <c r="AA22">
        <v>3</v>
      </c>
      <c r="AB22">
        <v>1</v>
      </c>
      <c r="AC22">
        <v>1</v>
      </c>
    </row>
    <row r="23" spans="1:29" x14ac:dyDescent="0.35">
      <c r="A23" t="s">
        <v>149</v>
      </c>
      <c r="B23">
        <v>72.95</v>
      </c>
      <c r="C23">
        <v>81.8</v>
      </c>
      <c r="D23">
        <v>43.15</v>
      </c>
      <c r="E23">
        <v>7.0000000000000007E-2</v>
      </c>
      <c r="F23">
        <v>9.1</v>
      </c>
      <c r="G23">
        <v>1.09513076117812E-3</v>
      </c>
      <c r="H23">
        <v>1.3957918761140401E-4</v>
      </c>
      <c r="I23">
        <v>5.1478313355276199E-3</v>
      </c>
      <c r="J23" s="17">
        <v>1.39579187611404E-5</v>
      </c>
      <c r="K23">
        <v>5.7086125589476304E-3</v>
      </c>
      <c r="L23">
        <v>3</v>
      </c>
      <c r="M23">
        <v>1</v>
      </c>
      <c r="N23">
        <v>1</v>
      </c>
      <c r="P23" t="s">
        <v>149</v>
      </c>
      <c r="Q23">
        <v>72.95</v>
      </c>
      <c r="R23">
        <v>81.8</v>
      </c>
      <c r="S23">
        <v>43.15</v>
      </c>
      <c r="T23">
        <v>7.0000000000000007E-2</v>
      </c>
      <c r="U23">
        <v>9.1</v>
      </c>
      <c r="V23">
        <v>1.0951307611781237E-3</v>
      </c>
      <c r="W23">
        <v>1.3957918761140401E-4</v>
      </c>
      <c r="X23">
        <v>5.147831335527619E-3</v>
      </c>
      <c r="Y23">
        <v>1.39579187611404E-5</v>
      </c>
      <c r="Z23">
        <v>5.7086125589476296E-3</v>
      </c>
      <c r="AA23">
        <v>3</v>
      </c>
      <c r="AB23">
        <v>1</v>
      </c>
      <c r="AC23">
        <v>1</v>
      </c>
    </row>
    <row r="24" spans="1:29" x14ac:dyDescent="0.35">
      <c r="A24" t="s">
        <v>158</v>
      </c>
      <c r="B24">
        <v>72.930000000000007</v>
      </c>
      <c r="C24">
        <v>89.87</v>
      </c>
      <c r="D24">
        <v>10</v>
      </c>
      <c r="E24">
        <v>6.6000000000000003E-2</v>
      </c>
      <c r="F24">
        <v>3.79</v>
      </c>
      <c r="G24">
        <v>1.54672020250513E-3</v>
      </c>
      <c r="H24">
        <v>1.5275171300135299E-4</v>
      </c>
      <c r="I24">
        <v>3.4094182341902002E-3</v>
      </c>
      <c r="J24" s="17">
        <v>1.30930039715445E-5</v>
      </c>
      <c r="K24">
        <v>2.3044344793223702E-3</v>
      </c>
      <c r="L24">
        <v>3</v>
      </c>
      <c r="M24">
        <v>2</v>
      </c>
      <c r="N24">
        <v>1</v>
      </c>
      <c r="P24" t="s">
        <v>158</v>
      </c>
      <c r="Q24">
        <v>72.930000000000007</v>
      </c>
      <c r="R24">
        <v>89.87</v>
      </c>
      <c r="S24">
        <v>10</v>
      </c>
      <c r="T24">
        <v>6.6000000000000003E-2</v>
      </c>
      <c r="U24">
        <v>3.79</v>
      </c>
      <c r="V24">
        <v>1.546720202505128E-3</v>
      </c>
      <c r="W24">
        <v>1.5275171300135293E-4</v>
      </c>
      <c r="X24">
        <v>3.4094182341901976E-3</v>
      </c>
      <c r="Y24">
        <v>1.3093003971544539E-5</v>
      </c>
      <c r="Z24">
        <v>2.3044344793223719E-3</v>
      </c>
      <c r="AA24">
        <v>3</v>
      </c>
      <c r="AB24">
        <v>2</v>
      </c>
      <c r="AC24">
        <v>1</v>
      </c>
    </row>
    <row r="25" spans="1:29" x14ac:dyDescent="0.35">
      <c r="A25" t="s">
        <v>160</v>
      </c>
      <c r="B25">
        <v>71.95</v>
      </c>
      <c r="C25">
        <v>83.36</v>
      </c>
      <c r="D25">
        <v>34.47</v>
      </c>
      <c r="E25">
        <v>7.0000000000000007E-2</v>
      </c>
      <c r="F25">
        <v>6.99</v>
      </c>
      <c r="G25">
        <v>1.2434614729323599E-3</v>
      </c>
      <c r="H25">
        <v>2.95569191900651E-4</v>
      </c>
      <c r="I25" s="17">
        <v>4.3619988384318997E-6</v>
      </c>
      <c r="J25" s="17">
        <v>2.9180397926497399E-5</v>
      </c>
      <c r="K25">
        <v>6.0588981259687199E-3</v>
      </c>
      <c r="L25">
        <v>3</v>
      </c>
      <c r="M25">
        <v>2</v>
      </c>
      <c r="N25">
        <v>1</v>
      </c>
      <c r="P25" t="s">
        <v>160</v>
      </c>
      <c r="Q25">
        <v>71.95</v>
      </c>
      <c r="R25">
        <v>83.36</v>
      </c>
      <c r="S25">
        <v>34.47</v>
      </c>
      <c r="T25">
        <v>7.0000000000000007E-2</v>
      </c>
      <c r="U25">
        <v>6.99</v>
      </c>
      <c r="V25">
        <v>1.2434614729323571E-3</v>
      </c>
      <c r="W25">
        <v>2.9556919190065111E-4</v>
      </c>
      <c r="X25">
        <v>4.3619988384319022E-6</v>
      </c>
      <c r="Y25">
        <v>2.9180397926497402E-5</v>
      </c>
      <c r="Z25">
        <v>6.058898125968719E-3</v>
      </c>
      <c r="AA25">
        <v>3</v>
      </c>
      <c r="AB25">
        <v>2</v>
      </c>
      <c r="AC25">
        <v>1</v>
      </c>
    </row>
    <row r="26" spans="1:29" x14ac:dyDescent="0.35">
      <c r="A26" t="s">
        <v>163</v>
      </c>
      <c r="B26">
        <v>72.81</v>
      </c>
      <c r="C26">
        <v>84.26</v>
      </c>
      <c r="D26">
        <v>52.5</v>
      </c>
      <c r="E26">
        <v>0.13200000000000001</v>
      </c>
      <c r="F26">
        <v>13.45</v>
      </c>
      <c r="G26">
        <v>1.45913414409544E-3</v>
      </c>
      <c r="H26">
        <v>1.43774618432857E-4</v>
      </c>
      <c r="I26">
        <v>3.44940262240151E-3</v>
      </c>
      <c r="J26" s="17">
        <v>3.4458379624403698E-5</v>
      </c>
      <c r="K26">
        <v>9.6453330654074094E-3</v>
      </c>
      <c r="L26">
        <v>3</v>
      </c>
      <c r="M26">
        <v>1</v>
      </c>
      <c r="N26">
        <v>1</v>
      </c>
      <c r="P26" t="s">
        <v>163</v>
      </c>
      <c r="Q26">
        <v>72.81</v>
      </c>
      <c r="R26">
        <v>84.26</v>
      </c>
      <c r="S26">
        <v>52.5</v>
      </c>
      <c r="T26">
        <v>0.13200000000000001</v>
      </c>
      <c r="U26">
        <v>13.45</v>
      </c>
      <c r="V26">
        <v>1.4591341440954378E-3</v>
      </c>
      <c r="W26">
        <v>1.4377461843285665E-4</v>
      </c>
      <c r="X26">
        <v>3.4494026224015113E-3</v>
      </c>
      <c r="Y26">
        <v>3.4458379624403664E-5</v>
      </c>
      <c r="Z26">
        <v>9.6453330654074146E-3</v>
      </c>
      <c r="AA26">
        <v>3</v>
      </c>
      <c r="AB26">
        <v>1</v>
      </c>
      <c r="AC26">
        <v>1</v>
      </c>
    </row>
    <row r="27" spans="1:29" x14ac:dyDescent="0.35">
      <c r="L27">
        <v>0</v>
      </c>
      <c r="M27">
        <v>0</v>
      </c>
      <c r="N27">
        <v>0</v>
      </c>
      <c r="P27" t="s">
        <v>143</v>
      </c>
      <c r="Q27">
        <v>72.48</v>
      </c>
      <c r="R27">
        <v>72.64</v>
      </c>
      <c r="S27">
        <v>71.3</v>
      </c>
      <c r="T27">
        <v>8.8999999999999996E-2</v>
      </c>
      <c r="U27">
        <v>13.18</v>
      </c>
      <c r="V27">
        <v>6.5977607056735366E-4</v>
      </c>
      <c r="W27">
        <v>3.7650264896506593E-5</v>
      </c>
      <c r="X27">
        <v>3.4279669753390766E-3</v>
      </c>
      <c r="Y27">
        <v>5.3786092709295132E-6</v>
      </c>
      <c r="Z27">
        <v>5.9724349157733538E-2</v>
      </c>
      <c r="AA27">
        <v>0</v>
      </c>
      <c r="AB27">
        <v>0</v>
      </c>
      <c r="AC27">
        <v>0</v>
      </c>
    </row>
    <row r="28" spans="1:29" x14ac:dyDescent="0.35">
      <c r="A28" t="s">
        <v>170</v>
      </c>
      <c r="B28">
        <v>68.03</v>
      </c>
      <c r="C28">
        <v>65.95</v>
      </c>
      <c r="D28">
        <v>60.62</v>
      </c>
      <c r="E28">
        <v>8.9999999999999993E-3</v>
      </c>
      <c r="F28">
        <v>6.44</v>
      </c>
      <c r="G28">
        <v>1.6514137955379799E-3</v>
      </c>
      <c r="H28" s="17">
        <v>9.5973948037277599E-5</v>
      </c>
      <c r="I28">
        <v>8.0309234679469099E-4</v>
      </c>
      <c r="J28">
        <v>1.7650381248235001E-4</v>
      </c>
      <c r="K28">
        <v>5.4290576128352601E-3</v>
      </c>
      <c r="L28">
        <v>1</v>
      </c>
      <c r="M28">
        <v>2</v>
      </c>
      <c r="N28">
        <v>2</v>
      </c>
      <c r="P28" t="s">
        <v>170</v>
      </c>
      <c r="Q28">
        <v>68.03</v>
      </c>
      <c r="R28">
        <v>65.95</v>
      </c>
      <c r="S28">
        <v>60.62</v>
      </c>
      <c r="T28">
        <v>8.9999999999999993E-3</v>
      </c>
      <c r="U28">
        <v>6.44</v>
      </c>
      <c r="V28">
        <v>1.6514137955379836E-3</v>
      </c>
      <c r="W28">
        <v>9.5973948037277599E-5</v>
      </c>
      <c r="X28">
        <v>8.0309234679469077E-4</v>
      </c>
      <c r="Y28">
        <v>1.7650381248234963E-4</v>
      </c>
      <c r="Z28">
        <v>5.4290576128352645E-3</v>
      </c>
      <c r="AA28">
        <v>1</v>
      </c>
      <c r="AB28">
        <v>2</v>
      </c>
      <c r="AC28">
        <v>2</v>
      </c>
    </row>
    <row r="29" spans="1:29" x14ac:dyDescent="0.35">
      <c r="A29" t="s">
        <v>156</v>
      </c>
      <c r="B29">
        <v>70.55</v>
      </c>
      <c r="C29">
        <v>83.4</v>
      </c>
      <c r="D29">
        <v>68.180000000000007</v>
      </c>
      <c r="E29">
        <v>2.5999999999999999E-2</v>
      </c>
      <c r="F29">
        <v>16.309999999999999</v>
      </c>
      <c r="G29">
        <v>2.0378152019568802E-3</v>
      </c>
      <c r="H29">
        <v>3.0952630431614598E-4</v>
      </c>
      <c r="I29">
        <v>1.2585797198847199E-4</v>
      </c>
      <c r="J29" s="17">
        <v>6.4434464128069202E-5</v>
      </c>
      <c r="K29">
        <v>2.5796860653229002E-3</v>
      </c>
      <c r="L29">
        <v>1</v>
      </c>
      <c r="M29">
        <v>2</v>
      </c>
      <c r="N29">
        <v>2</v>
      </c>
      <c r="P29" t="s">
        <v>156</v>
      </c>
      <c r="Q29">
        <v>70.55</v>
      </c>
      <c r="R29">
        <v>83.4</v>
      </c>
      <c r="S29">
        <v>68.180000000000007</v>
      </c>
      <c r="T29">
        <v>2.5999999999999999E-2</v>
      </c>
      <c r="U29">
        <v>16.309999999999999</v>
      </c>
      <c r="V29">
        <v>2.0378152019568806E-3</v>
      </c>
      <c r="W29">
        <v>3.095263043161456E-4</v>
      </c>
      <c r="X29">
        <v>1.2585797198847164E-4</v>
      </c>
      <c r="Y29">
        <v>6.4434464128069216E-5</v>
      </c>
      <c r="Z29">
        <v>2.579686065322898E-3</v>
      </c>
      <c r="AA29">
        <v>1</v>
      </c>
      <c r="AB29">
        <v>2</v>
      </c>
      <c r="AC29">
        <v>2</v>
      </c>
    </row>
    <row r="30" spans="1:29" x14ac:dyDescent="0.35">
      <c r="A30" t="s">
        <v>144</v>
      </c>
      <c r="B30">
        <v>73.2</v>
      </c>
      <c r="C30">
        <v>86.77</v>
      </c>
      <c r="D30">
        <v>94.62</v>
      </c>
      <c r="E30">
        <v>0.12</v>
      </c>
      <c r="F30">
        <v>14.01</v>
      </c>
      <c r="G30">
        <v>1.52493884300533E-3</v>
      </c>
      <c r="H30">
        <v>1.1388639604222E-4</v>
      </c>
      <c r="I30">
        <v>3.0783492850212099E-3</v>
      </c>
      <c r="J30" s="17">
        <v>2.5055007129288401E-5</v>
      </c>
      <c r="K30">
        <v>7.7262693156732896E-3</v>
      </c>
      <c r="L30">
        <v>3</v>
      </c>
      <c r="M30">
        <v>1</v>
      </c>
      <c r="N30">
        <v>1</v>
      </c>
      <c r="P30" t="s">
        <v>144</v>
      </c>
      <c r="Q30">
        <v>73.2</v>
      </c>
      <c r="R30">
        <v>86.77</v>
      </c>
      <c r="S30">
        <v>94.62</v>
      </c>
      <c r="T30">
        <v>0.12</v>
      </c>
      <c r="U30">
        <v>14.01</v>
      </c>
      <c r="V30">
        <v>1.5249388430053253E-3</v>
      </c>
      <c r="W30">
        <v>1.1388639604221996E-4</v>
      </c>
      <c r="X30">
        <v>3.0783492850212056E-3</v>
      </c>
      <c r="Y30">
        <v>2.5055007129288391E-5</v>
      </c>
      <c r="Z30">
        <v>7.7262693156732896E-3</v>
      </c>
      <c r="AA30">
        <v>3</v>
      </c>
      <c r="AB30">
        <v>1</v>
      </c>
      <c r="AC30">
        <v>1</v>
      </c>
    </row>
    <row r="31" spans="1:29" x14ac:dyDescent="0.35">
      <c r="A31" t="s">
        <v>155</v>
      </c>
      <c r="B31">
        <v>67.78</v>
      </c>
      <c r="C31">
        <v>62.36</v>
      </c>
      <c r="D31">
        <v>56.5</v>
      </c>
      <c r="E31">
        <v>1.2E-2</v>
      </c>
      <c r="F31">
        <v>13.55</v>
      </c>
      <c r="G31">
        <v>1.80316020022399E-3</v>
      </c>
      <c r="H31">
        <v>2.3223155168540399E-4</v>
      </c>
      <c r="I31">
        <v>1.6819959123881201E-3</v>
      </c>
      <c r="J31" s="17">
        <v>8.5824703883736098E-5</v>
      </c>
      <c r="K31">
        <v>5.9261050976597901E-3</v>
      </c>
      <c r="L31">
        <v>1</v>
      </c>
      <c r="M31">
        <v>2</v>
      </c>
      <c r="N31">
        <v>2</v>
      </c>
      <c r="P31" t="s">
        <v>155</v>
      </c>
      <c r="Q31">
        <v>67.78</v>
      </c>
      <c r="R31">
        <v>62.36</v>
      </c>
      <c r="S31">
        <v>56.5</v>
      </c>
      <c r="T31">
        <v>1.2E-2</v>
      </c>
      <c r="U31">
        <v>13.55</v>
      </c>
      <c r="V31">
        <v>1.8031602002239857E-3</v>
      </c>
      <c r="W31">
        <v>2.3223155168540367E-4</v>
      </c>
      <c r="X31">
        <v>1.6819959123881229E-3</v>
      </c>
      <c r="Y31">
        <v>8.5824703883736138E-5</v>
      </c>
      <c r="Z31">
        <v>5.9261050976597935E-3</v>
      </c>
      <c r="AA31">
        <v>1</v>
      </c>
      <c r="AB31">
        <v>2</v>
      </c>
      <c r="AC31">
        <v>2</v>
      </c>
    </row>
    <row r="32" spans="1:29" x14ac:dyDescent="0.35">
      <c r="A32" t="s">
        <v>169</v>
      </c>
      <c r="B32">
        <v>68.38</v>
      </c>
      <c r="C32">
        <v>79.33</v>
      </c>
      <c r="D32">
        <v>32.49</v>
      </c>
      <c r="E32">
        <v>4.0000000000000001E-3</v>
      </c>
      <c r="F32">
        <v>4.58</v>
      </c>
      <c r="G32">
        <v>1.4958900100648801E-3</v>
      </c>
      <c r="H32" s="17">
        <v>5.3389332811304299E-5</v>
      </c>
      <c r="I32">
        <v>9.1948295397246299E-4</v>
      </c>
      <c r="J32">
        <v>2.3728592360579699E-4</v>
      </c>
      <c r="K32">
        <v>1.1669539848826399E-2</v>
      </c>
      <c r="L32">
        <v>1</v>
      </c>
      <c r="M32">
        <v>2</v>
      </c>
      <c r="N32">
        <v>2</v>
      </c>
      <c r="P32" t="s">
        <v>169</v>
      </c>
      <c r="Q32">
        <v>68.38</v>
      </c>
      <c r="R32">
        <v>79.33</v>
      </c>
      <c r="S32">
        <v>32.49</v>
      </c>
      <c r="T32">
        <v>4.0000000000000001E-3</v>
      </c>
      <c r="U32">
        <v>4.58</v>
      </c>
      <c r="V32">
        <v>1.4958900100648779E-3</v>
      </c>
      <c r="W32">
        <v>5.3389332811304299E-5</v>
      </c>
      <c r="X32">
        <v>9.1948295397246299E-4</v>
      </c>
      <c r="Y32">
        <v>2.3728592360579691E-4</v>
      </c>
      <c r="Z32">
        <v>1.1669539848826415E-2</v>
      </c>
      <c r="AA32">
        <v>1</v>
      </c>
      <c r="AB32">
        <v>2</v>
      </c>
      <c r="AC32">
        <v>2</v>
      </c>
    </row>
    <row r="33" spans="1:29" x14ac:dyDescent="0.35">
      <c r="L33">
        <v>0</v>
      </c>
      <c r="M33">
        <v>0</v>
      </c>
      <c r="N33">
        <v>0</v>
      </c>
      <c r="P33" t="s">
        <v>157</v>
      </c>
      <c r="Q33">
        <v>74.36</v>
      </c>
      <c r="R33">
        <v>89.54</v>
      </c>
      <c r="S33">
        <v>43.69</v>
      </c>
      <c r="T33">
        <v>5.7000000000000002E-2</v>
      </c>
      <c r="U33">
        <v>5.8</v>
      </c>
      <c r="V33">
        <v>2.1826302371344328E-3</v>
      </c>
      <c r="W33">
        <v>2.9421566900100408E-4</v>
      </c>
      <c r="X33">
        <v>1.0599830603099667E-2</v>
      </c>
      <c r="Y33">
        <v>1.6557591761961269E-5</v>
      </c>
      <c r="Z33">
        <v>2.4913375905615534E-3</v>
      </c>
      <c r="AA33">
        <v>0</v>
      </c>
      <c r="AB33">
        <v>0</v>
      </c>
      <c r="AC33">
        <v>0</v>
      </c>
    </row>
    <row r="34" spans="1:29" x14ac:dyDescent="0.35">
      <c r="A34" t="s">
        <v>154</v>
      </c>
      <c r="B34">
        <v>69.62</v>
      </c>
      <c r="C34">
        <v>54.52</v>
      </c>
      <c r="D34">
        <v>76.790000000000006</v>
      </c>
      <c r="E34">
        <v>0.01</v>
      </c>
      <c r="F34">
        <v>8.2200000000000006</v>
      </c>
      <c r="G34">
        <v>2.2235289528320002E-3</v>
      </c>
      <c r="H34">
        <v>3.59752247729154E-4</v>
      </c>
      <c r="I34">
        <v>2.7234256504797402E-3</v>
      </c>
      <c r="J34" s="17">
        <v>8.8132076752925293E-5</v>
      </c>
      <c r="K34">
        <v>9.4260828063476906E-3</v>
      </c>
      <c r="L34">
        <v>1</v>
      </c>
      <c r="M34">
        <v>2</v>
      </c>
      <c r="N34">
        <v>2</v>
      </c>
      <c r="P34" t="s">
        <v>154</v>
      </c>
      <c r="Q34">
        <v>69.62</v>
      </c>
      <c r="R34">
        <v>54.52</v>
      </c>
      <c r="S34">
        <v>76.790000000000006</v>
      </c>
      <c r="T34">
        <v>0.01</v>
      </c>
      <c r="U34">
        <v>8.2200000000000006</v>
      </c>
      <c r="V34">
        <v>2.2235289528320015E-3</v>
      </c>
      <c r="W34">
        <v>3.5975224772915421E-4</v>
      </c>
      <c r="X34">
        <v>2.7234256504797419E-3</v>
      </c>
      <c r="Y34">
        <v>8.8132076752925334E-5</v>
      </c>
      <c r="Z34">
        <v>9.4260828063476906E-3</v>
      </c>
      <c r="AA34">
        <v>1</v>
      </c>
      <c r="AB34">
        <v>2</v>
      </c>
      <c r="AC34">
        <v>2</v>
      </c>
    </row>
    <row r="35" spans="1:29" x14ac:dyDescent="0.35">
      <c r="A35" t="s">
        <v>171</v>
      </c>
      <c r="B35">
        <v>71.989999999999995</v>
      </c>
      <c r="C35">
        <v>67.680000000000007</v>
      </c>
      <c r="D35">
        <v>60.75</v>
      </c>
      <c r="E35">
        <v>2E-3</v>
      </c>
      <c r="F35">
        <v>6.09</v>
      </c>
      <c r="G35">
        <v>1.9736740428680901E-3</v>
      </c>
      <c r="H35" s="17">
        <v>6.6364903329972703E-5</v>
      </c>
      <c r="I35">
        <v>3.727343885656E-4</v>
      </c>
      <c r="J35">
        <v>2.2182241660977201E-4</v>
      </c>
      <c r="K35">
        <v>1.0353554720453999E-2</v>
      </c>
      <c r="L35">
        <v>1</v>
      </c>
      <c r="M35">
        <v>2</v>
      </c>
      <c r="N35">
        <v>2</v>
      </c>
      <c r="P35" t="s">
        <v>171</v>
      </c>
      <c r="Q35">
        <v>71.989999999999995</v>
      </c>
      <c r="R35">
        <v>67.680000000000007</v>
      </c>
      <c r="S35">
        <v>60.75</v>
      </c>
      <c r="T35">
        <v>2E-3</v>
      </c>
      <c r="U35">
        <v>6.09</v>
      </c>
      <c r="V35">
        <v>1.9736740428680909E-3</v>
      </c>
      <c r="W35">
        <v>6.6364903329972663E-5</v>
      </c>
      <c r="X35">
        <v>3.7273438856559989E-4</v>
      </c>
      <c r="Y35">
        <v>2.2182241660977163E-4</v>
      </c>
      <c r="Z35">
        <v>1.0353554720454022E-2</v>
      </c>
      <c r="AA35">
        <v>1</v>
      </c>
      <c r="AB35">
        <v>2</v>
      </c>
      <c r="AC35">
        <v>2</v>
      </c>
    </row>
    <row r="36" spans="1:29" x14ac:dyDescent="0.35">
      <c r="L36">
        <v>0</v>
      </c>
      <c r="M36">
        <v>0</v>
      </c>
      <c r="N36">
        <v>0</v>
      </c>
      <c r="P36" t="s">
        <v>172</v>
      </c>
      <c r="Q36">
        <v>74.47</v>
      </c>
      <c r="R36">
        <v>96.41</v>
      </c>
      <c r="S36">
        <v>100</v>
      </c>
      <c r="T36">
        <v>6.0999999999999999E-2</v>
      </c>
      <c r="U36">
        <v>1.01</v>
      </c>
      <c r="V36">
        <v>3.5456947915649211E-3</v>
      </c>
      <c r="W36">
        <v>2.8278128370407961E-4</v>
      </c>
      <c r="X36">
        <v>2.6549679002260202E-2</v>
      </c>
      <c r="Y36">
        <v>3.1078619344288945E-5</v>
      </c>
      <c r="Z36">
        <v>2.6173442680160531E-3</v>
      </c>
      <c r="AA36">
        <v>0</v>
      </c>
      <c r="AB36">
        <v>0</v>
      </c>
      <c r="AC36">
        <v>0</v>
      </c>
    </row>
    <row r="37" spans="1:29" x14ac:dyDescent="0.35">
      <c r="A37" t="s">
        <v>145</v>
      </c>
      <c r="B37">
        <v>74.260000000000005</v>
      </c>
      <c r="C37">
        <v>79.27</v>
      </c>
      <c r="D37">
        <v>25.97</v>
      </c>
      <c r="E37">
        <v>4.2000000000000003E-2</v>
      </c>
      <c r="F37">
        <v>7.83</v>
      </c>
      <c r="G37">
        <v>9.5759194880664896E-4</v>
      </c>
      <c r="H37" s="17">
        <v>7.8491143344807301E-5</v>
      </c>
      <c r="I37">
        <v>2.8028473732582102E-3</v>
      </c>
      <c r="J37" s="17">
        <v>1.4271116971783099E-5</v>
      </c>
      <c r="K37">
        <v>3.1699585466959299E-3</v>
      </c>
      <c r="L37">
        <v>3</v>
      </c>
      <c r="M37">
        <v>2</v>
      </c>
      <c r="N37">
        <v>1</v>
      </c>
      <c r="P37" t="s">
        <v>145</v>
      </c>
      <c r="Q37">
        <v>74.260000000000005</v>
      </c>
      <c r="R37">
        <v>79.27</v>
      </c>
      <c r="S37">
        <v>25.97</v>
      </c>
      <c r="T37">
        <v>4.2000000000000003E-2</v>
      </c>
      <c r="U37">
        <v>7.83</v>
      </c>
      <c r="V37">
        <v>9.5759194880664917E-4</v>
      </c>
      <c r="W37">
        <v>7.8491143344807315E-5</v>
      </c>
      <c r="X37">
        <v>2.8028473732582102E-3</v>
      </c>
      <c r="Y37">
        <v>1.4271116971783148E-5</v>
      </c>
      <c r="Z37">
        <v>3.1699585466959277E-3</v>
      </c>
      <c r="AA37">
        <v>3</v>
      </c>
      <c r="AB37">
        <v>2</v>
      </c>
      <c r="AC37">
        <v>1</v>
      </c>
    </row>
    <row r="38" spans="1:29" x14ac:dyDescent="0.35">
      <c r="A38" t="s">
        <v>165</v>
      </c>
      <c r="B38">
        <v>71.97</v>
      </c>
      <c r="C38">
        <v>80.989999999999995</v>
      </c>
      <c r="D38">
        <v>56.98</v>
      </c>
      <c r="E38">
        <v>5.1999999999999998E-2</v>
      </c>
      <c r="F38">
        <v>9.4600000000000009</v>
      </c>
      <c r="G38">
        <v>1.89785317479388E-3</v>
      </c>
      <c r="H38">
        <v>1.3742783984513701E-4</v>
      </c>
      <c r="I38">
        <v>1.77728764658618E-3</v>
      </c>
      <c r="J38">
        <v>1.20565528207696E-4</v>
      </c>
      <c r="K38">
        <v>6.8684982662043197E-3</v>
      </c>
      <c r="L38">
        <v>1</v>
      </c>
      <c r="M38">
        <v>2</v>
      </c>
      <c r="N38">
        <v>2</v>
      </c>
      <c r="P38" t="s">
        <v>165</v>
      </c>
      <c r="Q38">
        <v>71.97</v>
      </c>
      <c r="R38">
        <v>80.989999999999995</v>
      </c>
      <c r="S38">
        <v>56.98</v>
      </c>
      <c r="T38">
        <v>5.1999999999999998E-2</v>
      </c>
      <c r="U38">
        <v>9.4600000000000009</v>
      </c>
      <c r="V38">
        <v>1.8978531747938794E-3</v>
      </c>
      <c r="W38">
        <v>1.3742783984513652E-4</v>
      </c>
      <c r="X38">
        <v>1.7772876465861828E-3</v>
      </c>
      <c r="Y38">
        <v>1.2056552820769646E-4</v>
      </c>
      <c r="Z38">
        <v>6.8684982662043214E-3</v>
      </c>
      <c r="AA38">
        <v>1</v>
      </c>
      <c r="AB38">
        <v>2</v>
      </c>
      <c r="AC38">
        <v>2</v>
      </c>
    </row>
    <row r="39" spans="1:29" x14ac:dyDescent="0.35">
      <c r="A39" t="s">
        <v>146</v>
      </c>
      <c r="B39">
        <v>74.540000000000006</v>
      </c>
      <c r="C39">
        <v>83.6</v>
      </c>
      <c r="D39">
        <v>78.17</v>
      </c>
      <c r="E39">
        <v>0.04</v>
      </c>
      <c r="F39">
        <v>4.67</v>
      </c>
      <c r="G39">
        <v>1.45628943919064E-3</v>
      </c>
      <c r="H39">
        <v>2.5492199196805497E-4</v>
      </c>
      <c r="I39">
        <v>2.5910727840335098E-3</v>
      </c>
      <c r="J39" s="17">
        <v>1.8072827788779999E-5</v>
      </c>
      <c r="K39">
        <v>5.9485872105374997E-3</v>
      </c>
      <c r="L39">
        <v>3</v>
      </c>
      <c r="M39">
        <v>1</v>
      </c>
      <c r="N39">
        <v>1</v>
      </c>
      <c r="P39" t="s">
        <v>146</v>
      </c>
      <c r="Q39">
        <v>74.540000000000006</v>
      </c>
      <c r="R39">
        <v>83.6</v>
      </c>
      <c r="S39">
        <v>78.17</v>
      </c>
      <c r="T39">
        <v>0.04</v>
      </c>
      <c r="U39">
        <v>4.67</v>
      </c>
      <c r="V39">
        <v>1.4562894391906417E-3</v>
      </c>
      <c r="W39">
        <v>2.5492199196805487E-4</v>
      </c>
      <c r="X39">
        <v>2.5910727840335128E-3</v>
      </c>
      <c r="Y39">
        <v>1.8072827788780009E-5</v>
      </c>
      <c r="Z39">
        <v>5.9485872105374971E-3</v>
      </c>
      <c r="AA39">
        <v>3</v>
      </c>
      <c r="AB39">
        <v>1</v>
      </c>
      <c r="AC39">
        <v>1</v>
      </c>
    </row>
  </sheetData>
  <sortState xmlns:xlrd2="http://schemas.microsoft.com/office/spreadsheetml/2017/richdata2" ref="A2:N30">
    <sortCondition ref="A2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839-F2E7-4D01-BCB9-820D3FA86A6F}">
  <dimension ref="A1:N39"/>
  <sheetViews>
    <sheetView workbookViewId="0">
      <selection activeCell="O2" sqref="O2"/>
    </sheetView>
  </sheetViews>
  <sheetFormatPr defaultRowHeight="14.5" x14ac:dyDescent="0.35"/>
  <cols>
    <col min="1" max="1" width="23.453125" customWidth="1"/>
  </cols>
  <sheetData>
    <row r="1" spans="1:14" x14ac:dyDescent="0.35">
      <c r="A1" t="s">
        <v>71</v>
      </c>
      <c r="B1" t="s">
        <v>72</v>
      </c>
      <c r="C1" t="s">
        <v>73</v>
      </c>
      <c r="D1" t="s">
        <v>74</v>
      </c>
      <c r="E1" t="s">
        <v>123</v>
      </c>
      <c r="F1" t="s">
        <v>76</v>
      </c>
      <c r="G1" t="s">
        <v>126</v>
      </c>
      <c r="H1" t="s">
        <v>127</v>
      </c>
      <c r="I1" t="s">
        <v>128</v>
      </c>
      <c r="J1" t="s">
        <v>129</v>
      </c>
      <c r="K1" t="s">
        <v>125</v>
      </c>
      <c r="L1" t="s">
        <v>140</v>
      </c>
      <c r="M1" t="s">
        <v>141</v>
      </c>
      <c r="N1" t="s">
        <v>142</v>
      </c>
    </row>
    <row r="2" spans="1:14" x14ac:dyDescent="0.35">
      <c r="A2" t="s">
        <v>85</v>
      </c>
      <c r="B2">
        <v>72.48</v>
      </c>
      <c r="C2">
        <v>72.64</v>
      </c>
      <c r="D2">
        <v>71.3</v>
      </c>
      <c r="E2">
        <v>8.8999999999999996E-2</v>
      </c>
      <c r="F2">
        <v>13.18</v>
      </c>
      <c r="G2">
        <v>6.5977607056735366E-4</v>
      </c>
      <c r="H2">
        <v>3.7650264896506593E-5</v>
      </c>
      <c r="I2">
        <v>3.4279669753390766E-3</v>
      </c>
      <c r="J2">
        <v>5.3786092709295132E-6</v>
      </c>
      <c r="K2">
        <v>5.9724349157733538E-2</v>
      </c>
      <c r="L2">
        <v>1</v>
      </c>
      <c r="M2">
        <v>2</v>
      </c>
      <c r="N2">
        <v>2</v>
      </c>
    </row>
    <row r="3" spans="1:14" x14ac:dyDescent="0.35">
      <c r="A3" t="s">
        <v>86</v>
      </c>
      <c r="B3">
        <v>73.2</v>
      </c>
      <c r="C3">
        <v>86.77</v>
      </c>
      <c r="D3">
        <v>94.62</v>
      </c>
      <c r="E3">
        <v>0.12</v>
      </c>
      <c r="F3">
        <v>14.01</v>
      </c>
      <c r="G3">
        <v>1.5249388430053253E-3</v>
      </c>
      <c r="H3">
        <v>1.1388639604221996E-4</v>
      </c>
      <c r="I3">
        <v>3.0783492850212056E-3</v>
      </c>
      <c r="J3">
        <v>2.5055007129288391E-5</v>
      </c>
      <c r="K3">
        <v>7.7262693156732896E-3</v>
      </c>
      <c r="L3">
        <v>1</v>
      </c>
      <c r="M3">
        <v>2</v>
      </c>
      <c r="N3">
        <v>2</v>
      </c>
    </row>
    <row r="4" spans="1:14" x14ac:dyDescent="0.35">
      <c r="A4" t="s">
        <v>87</v>
      </c>
      <c r="B4">
        <v>74.260000000000005</v>
      </c>
      <c r="C4">
        <v>79.27</v>
      </c>
      <c r="D4">
        <v>25.97</v>
      </c>
      <c r="E4">
        <v>4.2000000000000003E-2</v>
      </c>
      <c r="F4">
        <v>7.83</v>
      </c>
      <c r="G4">
        <v>9.5759194880664917E-4</v>
      </c>
      <c r="H4">
        <v>7.8491143344807315E-5</v>
      </c>
      <c r="I4">
        <v>2.8028473732582102E-3</v>
      </c>
      <c r="J4">
        <v>1.4271116971783148E-5</v>
      </c>
      <c r="K4">
        <v>3.1699585466959277E-3</v>
      </c>
      <c r="L4">
        <v>1</v>
      </c>
      <c r="M4">
        <v>2</v>
      </c>
      <c r="N4">
        <v>2</v>
      </c>
    </row>
    <row r="5" spans="1:14" x14ac:dyDescent="0.35">
      <c r="A5" t="s">
        <v>88</v>
      </c>
      <c r="B5">
        <v>74.540000000000006</v>
      </c>
      <c r="C5">
        <v>83.6</v>
      </c>
      <c r="D5">
        <v>78.17</v>
      </c>
      <c r="E5">
        <v>0.04</v>
      </c>
      <c r="F5">
        <v>4.67</v>
      </c>
      <c r="G5">
        <v>1.4562894391906417E-3</v>
      </c>
      <c r="H5">
        <v>2.5492199196805487E-4</v>
      </c>
      <c r="I5">
        <v>2.5910727840335128E-3</v>
      </c>
      <c r="J5">
        <v>1.8072827788780009E-5</v>
      </c>
      <c r="K5">
        <v>5.9485872105374971E-3</v>
      </c>
      <c r="L5">
        <v>1</v>
      </c>
      <c r="M5">
        <v>2</v>
      </c>
      <c r="N5">
        <v>2</v>
      </c>
    </row>
    <row r="6" spans="1:14" x14ac:dyDescent="0.35">
      <c r="A6" t="s">
        <v>89</v>
      </c>
      <c r="B6">
        <v>73.98</v>
      </c>
      <c r="C6">
        <v>80.11</v>
      </c>
      <c r="D6">
        <v>44.44</v>
      </c>
      <c r="E6">
        <v>0.13400000000000001</v>
      </c>
      <c r="F6">
        <v>5.26</v>
      </c>
      <c r="G6">
        <v>7.9357825202644352E-4</v>
      </c>
      <c r="H6">
        <v>1.2300890020646701E-4</v>
      </c>
      <c r="I6">
        <v>2.3739009282900824E-3</v>
      </c>
      <c r="J6">
        <v>4.2711423682801053E-6</v>
      </c>
      <c r="K6">
        <v>5.4768041237113398E-3</v>
      </c>
      <c r="L6">
        <v>0</v>
      </c>
      <c r="M6">
        <v>0</v>
      </c>
      <c r="N6">
        <v>0</v>
      </c>
    </row>
    <row r="7" spans="1:14" x14ac:dyDescent="0.35">
      <c r="A7" t="s">
        <v>90</v>
      </c>
      <c r="B7">
        <v>72.97</v>
      </c>
      <c r="C7">
        <v>88.68</v>
      </c>
      <c r="D7">
        <v>69.3</v>
      </c>
      <c r="E7">
        <v>0.09</v>
      </c>
      <c r="F7">
        <v>10.79</v>
      </c>
      <c r="G7">
        <v>1.3932324940242947E-3</v>
      </c>
      <c r="H7">
        <v>1.4943187633068144E-4</v>
      </c>
      <c r="I7">
        <v>5.3042037447125915E-3</v>
      </c>
      <c r="J7">
        <v>1.0673705452191532E-5</v>
      </c>
      <c r="K7">
        <v>3.5755275006621348E-3</v>
      </c>
      <c r="L7">
        <v>0</v>
      </c>
      <c r="M7">
        <v>0</v>
      </c>
      <c r="N7">
        <v>0</v>
      </c>
    </row>
    <row r="8" spans="1:14" x14ac:dyDescent="0.35">
      <c r="A8" t="s">
        <v>91</v>
      </c>
      <c r="B8">
        <v>72.95</v>
      </c>
      <c r="C8">
        <v>81.8</v>
      </c>
      <c r="D8">
        <v>43.15</v>
      </c>
      <c r="E8">
        <v>7.0000000000000007E-2</v>
      </c>
      <c r="F8">
        <v>9.1</v>
      </c>
      <c r="G8">
        <v>1.0951307611781237E-3</v>
      </c>
      <c r="H8">
        <v>1.3957918761140401E-4</v>
      </c>
      <c r="I8">
        <v>5.147831335527619E-3</v>
      </c>
      <c r="J8">
        <v>1.39579187611404E-5</v>
      </c>
      <c r="K8">
        <v>5.7086125589476296E-3</v>
      </c>
      <c r="L8">
        <v>3</v>
      </c>
      <c r="M8">
        <v>1</v>
      </c>
      <c r="N8">
        <v>1</v>
      </c>
    </row>
    <row r="9" spans="1:14" x14ac:dyDescent="0.35">
      <c r="A9" t="s">
        <v>92</v>
      </c>
      <c r="B9">
        <v>70.61</v>
      </c>
      <c r="C9">
        <v>77.989999999999995</v>
      </c>
      <c r="D9">
        <v>79.61</v>
      </c>
      <c r="E9">
        <v>5.2999999999999999E-2</v>
      </c>
      <c r="F9">
        <v>6.03</v>
      </c>
      <c r="G9">
        <v>2.0932122566771757E-3</v>
      </c>
      <c r="H9">
        <v>4.8209622297617247E-4</v>
      </c>
      <c r="I9">
        <v>2.8173093504753792E-3</v>
      </c>
      <c r="J9">
        <v>1.0385076740000552E-4</v>
      </c>
      <c r="K9">
        <v>8.253301320528211E-3</v>
      </c>
      <c r="L9">
        <v>0</v>
      </c>
      <c r="M9">
        <v>0</v>
      </c>
      <c r="N9">
        <v>0</v>
      </c>
    </row>
    <row r="10" spans="1:14" x14ac:dyDescent="0.35">
      <c r="A10" t="s">
        <v>93</v>
      </c>
      <c r="B10">
        <v>69.680000000000007</v>
      </c>
      <c r="C10">
        <v>65.95</v>
      </c>
      <c r="D10">
        <v>85.23</v>
      </c>
      <c r="E10">
        <v>2.8000000000000001E-2</v>
      </c>
      <c r="F10">
        <v>7.68</v>
      </c>
      <c r="G10">
        <v>2.1141095039381537E-3</v>
      </c>
      <c r="H10">
        <v>3.180839814277657E-4</v>
      </c>
      <c r="I10">
        <v>2.416873851279411E-3</v>
      </c>
      <c r="J10">
        <v>4.6362050524959516E-5</v>
      </c>
      <c r="K10">
        <v>5.3773024361259657E-3</v>
      </c>
      <c r="L10">
        <v>0</v>
      </c>
      <c r="M10">
        <v>0</v>
      </c>
      <c r="N10">
        <v>0</v>
      </c>
    </row>
    <row r="11" spans="1:14" x14ac:dyDescent="0.35">
      <c r="A11" t="s">
        <v>94</v>
      </c>
      <c r="B11">
        <v>71.06</v>
      </c>
      <c r="C11">
        <v>78.069999999999993</v>
      </c>
      <c r="D11">
        <v>57.7</v>
      </c>
      <c r="E11">
        <v>0.04</v>
      </c>
      <c r="F11">
        <v>4</v>
      </c>
      <c r="G11">
        <v>1.8074319337984238E-3</v>
      </c>
      <c r="H11">
        <v>3.2840035816548426E-4</v>
      </c>
      <c r="I11">
        <v>4.0115272215607749E-3</v>
      </c>
      <c r="J11">
        <v>2.5829241653465053E-5</v>
      </c>
      <c r="K11">
        <v>4.9599389545974815E-3</v>
      </c>
      <c r="L11">
        <v>0</v>
      </c>
      <c r="M11">
        <v>0</v>
      </c>
      <c r="N11">
        <v>0</v>
      </c>
    </row>
    <row r="12" spans="1:14" x14ac:dyDescent="0.35">
      <c r="A12" t="s">
        <v>95</v>
      </c>
      <c r="B12">
        <v>67.290000000000006</v>
      </c>
      <c r="C12">
        <v>51.64</v>
      </c>
      <c r="D12">
        <v>59.12</v>
      </c>
      <c r="E12">
        <v>2.5000000000000001E-2</v>
      </c>
      <c r="F12">
        <v>8.93</v>
      </c>
      <c r="G12">
        <v>1.840415837249202E-3</v>
      </c>
      <c r="H12">
        <v>1.7564134546361679E-4</v>
      </c>
      <c r="I12">
        <v>2.8777179861828807E-3</v>
      </c>
      <c r="J12">
        <v>5.2183298289915133E-5</v>
      </c>
      <c r="K12">
        <v>1.3560391043834753E-2</v>
      </c>
      <c r="L12">
        <v>0</v>
      </c>
      <c r="M12">
        <v>0</v>
      </c>
      <c r="N12">
        <v>0</v>
      </c>
    </row>
    <row r="13" spans="1:14" x14ac:dyDescent="0.35">
      <c r="A13" t="s">
        <v>96</v>
      </c>
      <c r="B13">
        <v>69.62</v>
      </c>
      <c r="C13">
        <v>54.52</v>
      </c>
      <c r="D13">
        <v>76.790000000000006</v>
      </c>
      <c r="E13">
        <v>0.01</v>
      </c>
      <c r="F13">
        <v>8.2200000000000006</v>
      </c>
      <c r="G13">
        <v>2.2235289528320015E-3</v>
      </c>
      <c r="H13">
        <v>3.5975224772915421E-4</v>
      </c>
      <c r="I13">
        <v>2.7234256504797419E-3</v>
      </c>
      <c r="J13">
        <v>8.8132076752925334E-5</v>
      </c>
      <c r="K13">
        <v>9.4260828063476906E-3</v>
      </c>
      <c r="L13">
        <v>1</v>
      </c>
      <c r="M13">
        <v>2</v>
      </c>
      <c r="N13">
        <v>2</v>
      </c>
    </row>
    <row r="14" spans="1:14" x14ac:dyDescent="0.35">
      <c r="A14" t="s">
        <v>97</v>
      </c>
      <c r="B14">
        <v>67.78</v>
      </c>
      <c r="C14">
        <v>62.36</v>
      </c>
      <c r="D14">
        <v>56.5</v>
      </c>
      <c r="E14">
        <v>1.2E-2</v>
      </c>
      <c r="F14">
        <v>13.55</v>
      </c>
      <c r="G14">
        <v>1.8031602002239857E-3</v>
      </c>
      <c r="H14">
        <v>2.3223155168540367E-4</v>
      </c>
      <c r="I14">
        <v>1.6819959123881229E-3</v>
      </c>
      <c r="J14">
        <v>8.5824703883736138E-5</v>
      </c>
      <c r="K14">
        <v>5.9261050976597935E-3</v>
      </c>
      <c r="L14">
        <v>1</v>
      </c>
      <c r="M14">
        <v>2</v>
      </c>
      <c r="N14">
        <v>2</v>
      </c>
    </row>
    <row r="15" spans="1:14" x14ac:dyDescent="0.35">
      <c r="A15" t="s">
        <v>98</v>
      </c>
      <c r="B15">
        <v>70.55</v>
      </c>
      <c r="C15">
        <v>83.4</v>
      </c>
      <c r="D15">
        <v>68.180000000000007</v>
      </c>
      <c r="E15">
        <v>2.5999999999999999E-2</v>
      </c>
      <c r="F15">
        <v>16.309999999999999</v>
      </c>
      <c r="G15">
        <v>2.0378152019568806E-3</v>
      </c>
      <c r="H15">
        <v>3.095263043161456E-4</v>
      </c>
      <c r="I15">
        <v>1.2585797198847164E-4</v>
      </c>
      <c r="J15">
        <v>6.4434464128069216E-5</v>
      </c>
      <c r="K15">
        <v>2.579686065322898E-3</v>
      </c>
      <c r="L15">
        <v>1</v>
      </c>
      <c r="M15">
        <v>2</v>
      </c>
      <c r="N15">
        <v>2</v>
      </c>
    </row>
    <row r="16" spans="1:14" x14ac:dyDescent="0.35">
      <c r="A16" t="s">
        <v>99</v>
      </c>
      <c r="B16">
        <v>74.36</v>
      </c>
      <c r="C16">
        <v>89.54</v>
      </c>
      <c r="D16">
        <v>43.69</v>
      </c>
      <c r="E16">
        <v>5.7000000000000002E-2</v>
      </c>
      <c r="F16">
        <v>5.8</v>
      </c>
      <c r="G16">
        <v>2.1826302371344328E-3</v>
      </c>
      <c r="H16">
        <v>2.9421566900100408E-4</v>
      </c>
      <c r="I16">
        <v>1.0599830603099667E-2</v>
      </c>
      <c r="J16">
        <v>1.6557591761961269E-5</v>
      </c>
      <c r="K16">
        <v>2.4913375905615534E-3</v>
      </c>
      <c r="L16">
        <v>1</v>
      </c>
      <c r="M16">
        <v>2</v>
      </c>
      <c r="N16">
        <v>2</v>
      </c>
    </row>
    <row r="17" spans="1:14" x14ac:dyDescent="0.35">
      <c r="A17" t="s">
        <v>100</v>
      </c>
      <c r="B17">
        <v>72.930000000000007</v>
      </c>
      <c r="C17">
        <v>89.87</v>
      </c>
      <c r="D17">
        <v>10</v>
      </c>
      <c r="E17">
        <v>6.6000000000000003E-2</v>
      </c>
      <c r="F17">
        <v>3.79</v>
      </c>
      <c r="G17">
        <v>1.546720202505128E-3</v>
      </c>
      <c r="H17">
        <v>1.5275171300135293E-4</v>
      </c>
      <c r="I17">
        <v>3.4094182341901976E-3</v>
      </c>
      <c r="J17">
        <v>1.3093003971544539E-5</v>
      </c>
      <c r="K17">
        <v>2.3044344793223719E-3</v>
      </c>
      <c r="L17">
        <v>3</v>
      </c>
      <c r="M17">
        <v>2</v>
      </c>
      <c r="N17">
        <v>1</v>
      </c>
    </row>
    <row r="18" spans="1:14" x14ac:dyDescent="0.35">
      <c r="A18" t="s">
        <v>101</v>
      </c>
      <c r="B18">
        <v>72.86</v>
      </c>
      <c r="C18">
        <v>93.67</v>
      </c>
      <c r="D18">
        <v>81.58</v>
      </c>
      <c r="E18">
        <v>6.2E-2</v>
      </c>
      <c r="F18">
        <v>8.69</v>
      </c>
      <c r="G18">
        <v>1.7547357926221336E-3</v>
      </c>
      <c r="H18">
        <v>1.9001818075186207E-4</v>
      </c>
      <c r="I18">
        <v>4.2101147537778822E-3</v>
      </c>
      <c r="J18">
        <v>3.0496745058940824E-5</v>
      </c>
      <c r="K18">
        <v>0.43788819875776397</v>
      </c>
      <c r="L18">
        <v>0</v>
      </c>
      <c r="M18">
        <v>0</v>
      </c>
      <c r="N18">
        <v>0</v>
      </c>
    </row>
    <row r="19" spans="1:14" x14ac:dyDescent="0.35">
      <c r="A19" t="s">
        <v>102</v>
      </c>
      <c r="B19">
        <v>71.95</v>
      </c>
      <c r="C19">
        <v>83.36</v>
      </c>
      <c r="D19">
        <v>34.47</v>
      </c>
      <c r="E19">
        <v>7.0000000000000007E-2</v>
      </c>
      <c r="F19">
        <v>6.99</v>
      </c>
      <c r="G19">
        <v>1.2434614729323571E-3</v>
      </c>
      <c r="H19">
        <v>2.9556919190065111E-4</v>
      </c>
      <c r="I19">
        <v>4.3619988384319022E-6</v>
      </c>
      <c r="J19">
        <v>2.9180397926497402E-5</v>
      </c>
      <c r="K19">
        <v>6.058898125968719E-3</v>
      </c>
      <c r="L19">
        <v>1</v>
      </c>
      <c r="M19">
        <v>2</v>
      </c>
      <c r="N19">
        <v>2</v>
      </c>
    </row>
    <row r="20" spans="1:14" x14ac:dyDescent="0.35">
      <c r="A20" t="s">
        <v>103</v>
      </c>
      <c r="B20">
        <v>71.900000000000006</v>
      </c>
      <c r="C20">
        <v>89.4</v>
      </c>
      <c r="D20">
        <v>60.29</v>
      </c>
      <c r="E20">
        <v>0.10100000000000001</v>
      </c>
      <c r="F20">
        <v>13.21</v>
      </c>
      <c r="G20">
        <v>1.4493281380867412E-3</v>
      </c>
      <c r="H20">
        <v>1.8353301045118532E-4</v>
      </c>
      <c r="I20">
        <v>4.0406394523141908E-3</v>
      </c>
      <c r="J20">
        <v>1.7479334328684315E-5</v>
      </c>
      <c r="K20">
        <v>3.4709754637941353E-3</v>
      </c>
      <c r="L20">
        <v>0</v>
      </c>
      <c r="M20">
        <v>0</v>
      </c>
      <c r="N20">
        <v>0</v>
      </c>
    </row>
    <row r="21" spans="1:14" x14ac:dyDescent="0.35">
      <c r="A21" t="s">
        <v>104</v>
      </c>
      <c r="B21">
        <v>72.97</v>
      </c>
      <c r="C21">
        <v>91.01</v>
      </c>
      <c r="D21">
        <v>74.09</v>
      </c>
      <c r="E21">
        <v>9.1999999999999998E-2</v>
      </c>
      <c r="F21">
        <v>10.08</v>
      </c>
      <c r="G21">
        <v>1.3828110775567094E-3</v>
      </c>
      <c r="H21">
        <v>1.7893355600620304E-4</v>
      </c>
      <c r="I21">
        <v>4.7150561600231046E-3</v>
      </c>
      <c r="J21">
        <v>2.9822259334367173E-5</v>
      </c>
      <c r="K21">
        <v>6.9529652351738242E-3</v>
      </c>
      <c r="L21">
        <v>0</v>
      </c>
      <c r="M21">
        <v>0</v>
      </c>
      <c r="N21">
        <v>0</v>
      </c>
    </row>
    <row r="22" spans="1:14" x14ac:dyDescent="0.35">
      <c r="A22" t="s">
        <v>105</v>
      </c>
      <c r="B22">
        <v>72.81</v>
      </c>
      <c r="C22">
        <v>84.26</v>
      </c>
      <c r="D22">
        <v>52.5</v>
      </c>
      <c r="E22">
        <v>0.13200000000000001</v>
      </c>
      <c r="F22">
        <v>13.45</v>
      </c>
      <c r="G22">
        <v>1.4591341440954378E-3</v>
      </c>
      <c r="H22">
        <v>1.4377461843285665E-4</v>
      </c>
      <c r="I22">
        <v>3.4494026224015113E-3</v>
      </c>
      <c r="J22">
        <v>3.4458379624403664E-5</v>
      </c>
      <c r="K22">
        <v>9.6453330654074146E-3</v>
      </c>
      <c r="L22">
        <v>1</v>
      </c>
      <c r="M22">
        <v>2</v>
      </c>
      <c r="N22">
        <v>2</v>
      </c>
    </row>
    <row r="23" spans="1:14" x14ac:dyDescent="0.35">
      <c r="A23" t="s">
        <v>106</v>
      </c>
      <c r="B23">
        <v>72.16</v>
      </c>
      <c r="C23">
        <v>91.01</v>
      </c>
      <c r="D23">
        <v>87.52</v>
      </c>
      <c r="E23">
        <v>5.3999999999999999E-2</v>
      </c>
      <c r="F23">
        <v>2.99</v>
      </c>
      <c r="G23">
        <v>1.9629957797181494E-3</v>
      </c>
      <c r="H23">
        <v>2.4179526622136038E-4</v>
      </c>
      <c r="I23">
        <v>2.4768107204385403E-3</v>
      </c>
      <c r="J23">
        <v>3.8178199929688479E-5</v>
      </c>
      <c r="K23">
        <v>8.7209302325581394E-3</v>
      </c>
      <c r="L23">
        <v>0</v>
      </c>
      <c r="M23">
        <v>0</v>
      </c>
      <c r="N23">
        <v>0</v>
      </c>
    </row>
    <row r="24" spans="1:14" x14ac:dyDescent="0.35">
      <c r="A24" t="s">
        <v>107</v>
      </c>
      <c r="B24">
        <v>71.97</v>
      </c>
      <c r="C24">
        <v>80.989999999999995</v>
      </c>
      <c r="D24">
        <v>56.98</v>
      </c>
      <c r="E24">
        <v>5.1999999999999998E-2</v>
      </c>
      <c r="F24">
        <v>9.4600000000000009</v>
      </c>
      <c r="G24">
        <v>1.8978531747938794E-3</v>
      </c>
      <c r="H24">
        <v>1.3742783984513652E-4</v>
      </c>
      <c r="I24">
        <v>1.7772876465861828E-3</v>
      </c>
      <c r="J24">
        <v>1.2056552820769646E-4</v>
      </c>
      <c r="K24">
        <v>6.8684982662043214E-3</v>
      </c>
      <c r="L24">
        <v>1</v>
      </c>
      <c r="M24">
        <v>2</v>
      </c>
      <c r="N24">
        <v>2</v>
      </c>
    </row>
    <row r="25" spans="1:14" x14ac:dyDescent="0.35">
      <c r="A25" t="s">
        <v>108</v>
      </c>
      <c r="B25">
        <v>72.86</v>
      </c>
      <c r="C25">
        <v>90.66</v>
      </c>
      <c r="D25">
        <v>87.79</v>
      </c>
      <c r="E25">
        <v>2.4E-2</v>
      </c>
      <c r="F25">
        <v>5.56</v>
      </c>
      <c r="G25">
        <v>2.5268247147995824E-3</v>
      </c>
      <c r="H25">
        <v>1.6165709297438275E-4</v>
      </c>
      <c r="I25">
        <v>2.3336652139635252E-3</v>
      </c>
      <c r="J25">
        <v>4.7253611792511877E-5</v>
      </c>
      <c r="K25">
        <v>5.7627118644067799E-3</v>
      </c>
      <c r="L25">
        <v>0</v>
      </c>
      <c r="M25">
        <v>0</v>
      </c>
      <c r="N25">
        <v>0</v>
      </c>
    </row>
    <row r="26" spans="1:14" x14ac:dyDescent="0.35">
      <c r="A26" t="s">
        <v>109</v>
      </c>
      <c r="B26">
        <v>72.989999999999995</v>
      </c>
      <c r="C26">
        <v>90.29</v>
      </c>
      <c r="D26">
        <v>54.47</v>
      </c>
      <c r="E26">
        <v>3.9E-2</v>
      </c>
      <c r="F26">
        <v>6.86</v>
      </c>
      <c r="G26">
        <v>2.2404019896008192E-3</v>
      </c>
      <c r="H26">
        <v>1.4228285093549132E-4</v>
      </c>
      <c r="I26">
        <v>6.9976622853869614E-3</v>
      </c>
      <c r="J26">
        <v>4.57074443419713E-5</v>
      </c>
      <c r="K26">
        <v>3.7261526232114468E-3</v>
      </c>
      <c r="L26">
        <v>0</v>
      </c>
      <c r="M26">
        <v>0</v>
      </c>
      <c r="N26">
        <v>0</v>
      </c>
    </row>
    <row r="27" spans="1:14" x14ac:dyDescent="0.35">
      <c r="A27" t="s">
        <v>110</v>
      </c>
      <c r="B27">
        <v>70.540000000000006</v>
      </c>
      <c r="C27">
        <v>53.48</v>
      </c>
      <c r="D27">
        <v>64.38</v>
      </c>
      <c r="E27">
        <v>7.0000000000000001E-3</v>
      </c>
      <c r="F27">
        <v>4.29</v>
      </c>
      <c r="G27">
        <v>1.8026450006282545E-3</v>
      </c>
      <c r="H27">
        <v>5.3426361160222686E-5</v>
      </c>
      <c r="I27">
        <v>1.7086541800686035E-3</v>
      </c>
      <c r="J27">
        <v>1.63247214656236E-4</v>
      </c>
      <c r="K27">
        <v>9.1559179308962103E-3</v>
      </c>
      <c r="L27">
        <v>0</v>
      </c>
      <c r="M27">
        <v>0</v>
      </c>
      <c r="N27">
        <v>0</v>
      </c>
    </row>
    <row r="28" spans="1:14" x14ac:dyDescent="0.35">
      <c r="A28" t="s">
        <v>111</v>
      </c>
      <c r="B28">
        <v>68.38</v>
      </c>
      <c r="C28">
        <v>79.33</v>
      </c>
      <c r="D28">
        <v>32.49</v>
      </c>
      <c r="E28">
        <v>4.0000000000000001E-3</v>
      </c>
      <c r="F28">
        <v>4.58</v>
      </c>
      <c r="G28">
        <v>1.4958900100648779E-3</v>
      </c>
      <c r="H28">
        <v>5.3389332811304299E-5</v>
      </c>
      <c r="I28">
        <v>9.1948295397246299E-4</v>
      </c>
      <c r="J28">
        <v>2.3728592360579691E-4</v>
      </c>
      <c r="K28">
        <v>1.1669539848826415E-2</v>
      </c>
      <c r="L28">
        <v>1</v>
      </c>
      <c r="M28">
        <v>2</v>
      </c>
      <c r="N28">
        <v>2</v>
      </c>
    </row>
    <row r="29" spans="1:14" x14ac:dyDescent="0.35">
      <c r="A29" t="s">
        <v>112</v>
      </c>
      <c r="B29">
        <v>68.03</v>
      </c>
      <c r="C29">
        <v>65.95</v>
      </c>
      <c r="D29">
        <v>60.62</v>
      </c>
      <c r="E29">
        <v>8.9999999999999993E-3</v>
      </c>
      <c r="F29">
        <v>6.44</v>
      </c>
      <c r="G29">
        <v>1.6514137955379836E-3</v>
      </c>
      <c r="H29">
        <v>9.5973948037277599E-5</v>
      </c>
      <c r="I29">
        <v>8.0309234679469077E-4</v>
      </c>
      <c r="J29">
        <v>1.7650381248234963E-4</v>
      </c>
      <c r="K29">
        <v>5.4290576128352645E-3</v>
      </c>
      <c r="L29">
        <v>1</v>
      </c>
      <c r="M29">
        <v>2</v>
      </c>
      <c r="N29">
        <v>2</v>
      </c>
    </row>
    <row r="30" spans="1:14" x14ac:dyDescent="0.35">
      <c r="A30" t="s">
        <v>113</v>
      </c>
      <c r="B30">
        <v>71.989999999999995</v>
      </c>
      <c r="C30">
        <v>67.680000000000007</v>
      </c>
      <c r="D30">
        <v>60.75</v>
      </c>
      <c r="E30">
        <v>2E-3</v>
      </c>
      <c r="F30">
        <v>6.09</v>
      </c>
      <c r="G30">
        <v>1.9736740428680909E-3</v>
      </c>
      <c r="H30">
        <v>6.6364903329972663E-5</v>
      </c>
      <c r="I30">
        <v>3.7273438856559989E-4</v>
      </c>
      <c r="J30">
        <v>2.2182241660977163E-4</v>
      </c>
      <c r="K30">
        <v>1.0353554720454022E-2</v>
      </c>
      <c r="L30">
        <v>1</v>
      </c>
      <c r="M30">
        <v>2</v>
      </c>
      <c r="N30">
        <v>2</v>
      </c>
    </row>
    <row r="31" spans="1:14" x14ac:dyDescent="0.35">
      <c r="A31" t="s">
        <v>114</v>
      </c>
      <c r="B31">
        <v>74.34</v>
      </c>
      <c r="C31">
        <v>95.87</v>
      </c>
      <c r="D31">
        <v>87.37</v>
      </c>
      <c r="E31">
        <v>7.0000000000000007E-2</v>
      </c>
      <c r="F31">
        <v>7.72</v>
      </c>
      <c r="G31">
        <v>5.1855923148088094E-3</v>
      </c>
      <c r="H31">
        <v>9.4904191146599661E-4</v>
      </c>
      <c r="I31">
        <v>7.5308865348704627E-3</v>
      </c>
      <c r="J31">
        <v>0</v>
      </c>
      <c r="K31">
        <v>5.1647811116576486E-3</v>
      </c>
      <c r="L31">
        <v>1</v>
      </c>
      <c r="M31">
        <v>2</v>
      </c>
      <c r="N31">
        <v>2</v>
      </c>
    </row>
    <row r="32" spans="1:14" x14ac:dyDescent="0.35">
      <c r="A32" t="s">
        <v>115</v>
      </c>
      <c r="B32">
        <v>74.260000000000005</v>
      </c>
      <c r="C32">
        <v>95.91</v>
      </c>
      <c r="D32">
        <v>68.12</v>
      </c>
      <c r="E32">
        <v>0.17499999999999999</v>
      </c>
      <c r="F32">
        <v>5.26</v>
      </c>
      <c r="G32">
        <v>2.5219896771162256E-3</v>
      </c>
      <c r="H32">
        <v>7.3241344047758887E-4</v>
      </c>
      <c r="I32">
        <v>7.0132041706108747E-3</v>
      </c>
      <c r="J32">
        <v>6.9095607592225362E-6</v>
      </c>
      <c r="K32">
        <v>1.3552758954501452E-2</v>
      </c>
      <c r="L32">
        <v>1</v>
      </c>
      <c r="M32">
        <v>2</v>
      </c>
      <c r="N32">
        <v>2</v>
      </c>
    </row>
    <row r="33" spans="1:14" x14ac:dyDescent="0.35">
      <c r="A33" t="s">
        <v>116</v>
      </c>
      <c r="B33">
        <v>73.75</v>
      </c>
      <c r="C33">
        <v>82.61</v>
      </c>
      <c r="D33">
        <v>84.17</v>
      </c>
      <c r="E33">
        <v>0.14899999999999999</v>
      </c>
      <c r="F33">
        <v>9.1</v>
      </c>
      <c r="G33">
        <v>2.7556651137545796E-2</v>
      </c>
      <c r="H33">
        <v>5.4502691211723731E-3</v>
      </c>
      <c r="I33">
        <v>0.18579537744809807</v>
      </c>
      <c r="J33">
        <v>9.0460898276719892E-5</v>
      </c>
      <c r="K33">
        <v>4.2965459140690818E-2</v>
      </c>
      <c r="L33">
        <v>1</v>
      </c>
      <c r="M33">
        <v>2</v>
      </c>
      <c r="N33">
        <v>2</v>
      </c>
    </row>
    <row r="34" spans="1:14" x14ac:dyDescent="0.35">
      <c r="A34" t="s">
        <v>117</v>
      </c>
      <c r="B34">
        <v>70.680000000000007</v>
      </c>
      <c r="C34">
        <v>89.27</v>
      </c>
      <c r="D34">
        <v>92.31</v>
      </c>
      <c r="E34">
        <v>3.7999999999999999E-2</v>
      </c>
      <c r="F34">
        <v>13.55</v>
      </c>
      <c r="G34">
        <v>3.1271059682111803E-3</v>
      </c>
      <c r="H34">
        <v>3.9037459524318284E-4</v>
      </c>
      <c r="I34">
        <v>4.9762487877841512E-3</v>
      </c>
      <c r="J34">
        <v>4.5201268922894854E-5</v>
      </c>
      <c r="K34">
        <v>1.4396456256921373E-2</v>
      </c>
      <c r="L34">
        <v>3</v>
      </c>
      <c r="M34">
        <v>1</v>
      </c>
      <c r="N34">
        <v>1</v>
      </c>
    </row>
    <row r="35" spans="1:14" x14ac:dyDescent="0.35">
      <c r="A35" t="s">
        <v>118</v>
      </c>
      <c r="B35">
        <v>71.959999999999994</v>
      </c>
      <c r="C35">
        <v>89.32</v>
      </c>
      <c r="D35">
        <v>92.08</v>
      </c>
      <c r="E35">
        <v>7.0000000000000007E-2</v>
      </c>
      <c r="F35">
        <v>16.309999999999999</v>
      </c>
      <c r="G35">
        <v>4.1560727557207119E-3</v>
      </c>
      <c r="H35">
        <v>2.5914336006258558E-4</v>
      </c>
      <c r="I35">
        <v>5.9114023078427535E-3</v>
      </c>
      <c r="J35">
        <v>6.3563465675728529E-5</v>
      </c>
      <c r="K35">
        <v>9.6935584740462793E-3</v>
      </c>
      <c r="L35">
        <v>2</v>
      </c>
      <c r="M35">
        <v>1</v>
      </c>
      <c r="N35">
        <v>2</v>
      </c>
    </row>
    <row r="36" spans="1:14" x14ac:dyDescent="0.35">
      <c r="A36" t="s">
        <v>119</v>
      </c>
      <c r="B36">
        <v>73.739999999999995</v>
      </c>
      <c r="C36">
        <v>95.59</v>
      </c>
      <c r="D36">
        <v>100</v>
      </c>
      <c r="E36">
        <v>0.14799999999999999</v>
      </c>
      <c r="F36">
        <v>3.28</v>
      </c>
      <c r="G36">
        <v>6.6871142413571132E-3</v>
      </c>
      <c r="H36">
        <v>6.3614676814722256E-4</v>
      </c>
      <c r="I36">
        <v>8.2699079859138921E-3</v>
      </c>
      <c r="J36">
        <v>3.0292703245105836E-5</v>
      </c>
      <c r="K36">
        <v>6.6496163682864453E-3</v>
      </c>
      <c r="L36">
        <v>1</v>
      </c>
      <c r="M36">
        <v>2</v>
      </c>
      <c r="N36">
        <v>2</v>
      </c>
    </row>
    <row r="37" spans="1:14" x14ac:dyDescent="0.35">
      <c r="A37" t="s">
        <v>120</v>
      </c>
      <c r="B37">
        <v>73.13</v>
      </c>
      <c r="C37">
        <v>95.38</v>
      </c>
      <c r="D37">
        <v>100</v>
      </c>
      <c r="E37">
        <v>0.193</v>
      </c>
      <c r="F37">
        <v>7.18</v>
      </c>
      <c r="G37">
        <v>5.3944026063600121E-3</v>
      </c>
      <c r="H37">
        <v>8.2990809328615568E-4</v>
      </c>
      <c r="I37">
        <v>1.9603774960327027E-2</v>
      </c>
      <c r="J37">
        <v>1.1214974233596699E-5</v>
      </c>
      <c r="K37">
        <v>7.9540433053468841E-3</v>
      </c>
      <c r="L37">
        <v>1</v>
      </c>
      <c r="M37">
        <v>2</v>
      </c>
      <c r="N37">
        <v>2</v>
      </c>
    </row>
    <row r="38" spans="1:14" x14ac:dyDescent="0.35">
      <c r="A38" t="s">
        <v>121</v>
      </c>
      <c r="B38">
        <v>74.47</v>
      </c>
      <c r="C38">
        <v>96.41</v>
      </c>
      <c r="D38">
        <v>100</v>
      </c>
      <c r="E38">
        <v>6.0999999999999999E-2</v>
      </c>
      <c r="F38">
        <v>1.01</v>
      </c>
      <c r="G38">
        <v>3.5456947915649211E-3</v>
      </c>
      <c r="H38">
        <v>2.8278128370407961E-4</v>
      </c>
      <c r="I38">
        <v>2.6549679002260202E-2</v>
      </c>
      <c r="J38">
        <v>3.1078619344288945E-5</v>
      </c>
      <c r="K38">
        <v>2.6173442680160531E-3</v>
      </c>
      <c r="L38">
        <v>3</v>
      </c>
      <c r="M38">
        <v>1</v>
      </c>
      <c r="N38">
        <v>1</v>
      </c>
    </row>
    <row r="39" spans="1:14" x14ac:dyDescent="0.35">
      <c r="A39" t="s">
        <v>122</v>
      </c>
      <c r="B39">
        <v>72.97</v>
      </c>
      <c r="C39">
        <v>94.37</v>
      </c>
      <c r="D39">
        <v>100</v>
      </c>
      <c r="E39">
        <v>0.21</v>
      </c>
      <c r="F39">
        <v>14.34</v>
      </c>
      <c r="G39">
        <v>1.0989345594158207E-3</v>
      </c>
      <c r="H39">
        <v>6.366623392081582E-5</v>
      </c>
      <c r="I39">
        <v>6.1866970788271016E-3</v>
      </c>
      <c r="J39">
        <v>8.304291380975975E-6</v>
      </c>
      <c r="K39">
        <v>5.662891405729514E-3</v>
      </c>
      <c r="L39">
        <v>1</v>
      </c>
      <c r="M39">
        <v>2</v>
      </c>
      <c r="N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9778-FDC3-4ADF-AA18-27B2ED1BC232}">
  <dimension ref="A1:AC39"/>
  <sheetViews>
    <sheetView topLeftCell="J1" workbookViewId="0">
      <selection activeCell="L39" sqref="L1:N39"/>
    </sheetView>
  </sheetViews>
  <sheetFormatPr defaultRowHeight="14.5" x14ac:dyDescent="0.35"/>
  <cols>
    <col min="1" max="1" width="28.6328125" customWidth="1"/>
  </cols>
  <sheetData>
    <row r="1" spans="1:29" x14ac:dyDescent="0.35">
      <c r="A1" t="s">
        <v>174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P1" t="s">
        <v>71</v>
      </c>
      <c r="Q1" t="s">
        <v>72</v>
      </c>
      <c r="R1" t="s">
        <v>73</v>
      </c>
      <c r="S1" t="s">
        <v>74</v>
      </c>
      <c r="T1" t="s">
        <v>123</v>
      </c>
      <c r="U1" t="s">
        <v>76</v>
      </c>
      <c r="V1" t="s">
        <v>126</v>
      </c>
      <c r="W1" t="s">
        <v>127</v>
      </c>
      <c r="X1" t="s">
        <v>128</v>
      </c>
      <c r="Y1" t="s">
        <v>129</v>
      </c>
      <c r="Z1" t="s">
        <v>125</v>
      </c>
      <c r="AA1" t="s">
        <v>140</v>
      </c>
      <c r="AB1" t="s">
        <v>141</v>
      </c>
      <c r="AC1" t="s">
        <v>142</v>
      </c>
    </row>
    <row r="2" spans="1:29" x14ac:dyDescent="0.35">
      <c r="A2" t="s">
        <v>168</v>
      </c>
      <c r="B2">
        <v>70.540000000000006</v>
      </c>
      <c r="C2">
        <v>53.48</v>
      </c>
      <c r="D2">
        <v>64.38</v>
      </c>
      <c r="E2">
        <v>7.0000000000000001E-3</v>
      </c>
      <c r="F2">
        <v>4.29</v>
      </c>
      <c r="G2">
        <v>1.8026450006282499E-3</v>
      </c>
      <c r="H2" s="17">
        <v>5.34263611602227E-5</v>
      </c>
      <c r="I2">
        <v>1.7086541800686E-3</v>
      </c>
      <c r="J2">
        <v>1.63247214656236E-4</v>
      </c>
      <c r="K2">
        <v>9.1559179308962103E-3</v>
      </c>
      <c r="L2">
        <v>1</v>
      </c>
      <c r="M2">
        <v>2</v>
      </c>
      <c r="N2">
        <v>1</v>
      </c>
      <c r="P2" t="s">
        <v>168</v>
      </c>
      <c r="Q2">
        <v>70.540000000000006</v>
      </c>
      <c r="R2">
        <v>53.48</v>
      </c>
      <c r="S2">
        <v>64.38</v>
      </c>
      <c r="T2">
        <v>7.0000000000000001E-3</v>
      </c>
      <c r="U2">
        <v>4.29</v>
      </c>
      <c r="V2">
        <v>1.8026450006282545E-3</v>
      </c>
      <c r="W2">
        <v>5.3426361160222686E-5</v>
      </c>
      <c r="X2">
        <v>1.7086541800686035E-3</v>
      </c>
      <c r="Y2">
        <v>1.63247214656236E-4</v>
      </c>
      <c r="Z2">
        <v>9.1559179308962103E-3</v>
      </c>
      <c r="AA2">
        <v>1</v>
      </c>
      <c r="AB2">
        <v>2</v>
      </c>
      <c r="AC2">
        <v>2</v>
      </c>
    </row>
    <row r="3" spans="1:29" x14ac:dyDescent="0.35">
      <c r="A3" t="s">
        <v>152</v>
      </c>
      <c r="B3">
        <v>71.06</v>
      </c>
      <c r="C3">
        <v>78.069999999999993</v>
      </c>
      <c r="D3">
        <v>57.7</v>
      </c>
      <c r="E3">
        <v>0.04</v>
      </c>
      <c r="F3">
        <v>4</v>
      </c>
      <c r="G3">
        <v>1.8074319337984201E-3</v>
      </c>
      <c r="H3">
        <v>3.2840035816548399E-4</v>
      </c>
      <c r="I3">
        <v>4.0115272215607697E-3</v>
      </c>
      <c r="J3" s="17">
        <v>2.5829241653465101E-5</v>
      </c>
      <c r="K3">
        <v>4.9599389545974797E-3</v>
      </c>
      <c r="L3">
        <v>2</v>
      </c>
      <c r="M3">
        <v>1</v>
      </c>
      <c r="N3">
        <v>1</v>
      </c>
      <c r="P3" t="s">
        <v>152</v>
      </c>
      <c r="Q3">
        <v>71.06</v>
      </c>
      <c r="R3">
        <v>78.069999999999993</v>
      </c>
      <c r="S3">
        <v>57.7</v>
      </c>
      <c r="T3">
        <v>0.04</v>
      </c>
      <c r="U3">
        <v>4</v>
      </c>
      <c r="V3">
        <v>1.8074319337984238E-3</v>
      </c>
      <c r="W3">
        <v>3.2840035816548426E-4</v>
      </c>
      <c r="X3">
        <v>4.0115272215607749E-3</v>
      </c>
      <c r="Y3">
        <v>2.5829241653465053E-5</v>
      </c>
      <c r="Z3">
        <v>4.9599389545974815E-3</v>
      </c>
      <c r="AA3">
        <v>3</v>
      </c>
      <c r="AB3">
        <v>1</v>
      </c>
      <c r="AC3">
        <v>1</v>
      </c>
    </row>
    <row r="4" spans="1:29" x14ac:dyDescent="0.35">
      <c r="A4" t="s">
        <v>173</v>
      </c>
      <c r="B4">
        <v>72.97</v>
      </c>
      <c r="C4">
        <v>94.37</v>
      </c>
      <c r="D4">
        <v>100</v>
      </c>
      <c r="E4">
        <v>0.21</v>
      </c>
      <c r="F4">
        <v>14.34</v>
      </c>
      <c r="G4">
        <v>1.0989345594158201E-3</v>
      </c>
      <c r="H4" s="17">
        <v>6.3666233920815806E-5</v>
      </c>
      <c r="I4">
        <v>6.1866970788270999E-3</v>
      </c>
      <c r="J4" s="17">
        <v>8.3042913809759699E-6</v>
      </c>
      <c r="K4">
        <v>5.6628914057295096E-3</v>
      </c>
      <c r="L4">
        <v>3</v>
      </c>
      <c r="M4">
        <v>1</v>
      </c>
      <c r="N4">
        <v>2</v>
      </c>
      <c r="P4" t="s">
        <v>173</v>
      </c>
      <c r="Q4">
        <v>72.97</v>
      </c>
      <c r="R4">
        <v>94.37</v>
      </c>
      <c r="S4">
        <v>100</v>
      </c>
      <c r="T4">
        <v>0.21</v>
      </c>
      <c r="U4">
        <v>14.34</v>
      </c>
      <c r="V4">
        <v>1.0989345594158207E-3</v>
      </c>
      <c r="W4">
        <v>6.366623392081582E-5</v>
      </c>
      <c r="X4">
        <v>6.1866970788271016E-3</v>
      </c>
      <c r="Y4">
        <v>8.304291380975975E-6</v>
      </c>
      <c r="Z4">
        <v>5.662891405729514E-3</v>
      </c>
      <c r="AA4">
        <v>3</v>
      </c>
      <c r="AB4">
        <v>1</v>
      </c>
      <c r="AC4">
        <v>1</v>
      </c>
    </row>
    <row r="5" spans="1:29" x14ac:dyDescent="0.35">
      <c r="A5" t="s">
        <v>147</v>
      </c>
      <c r="B5">
        <v>73.98</v>
      </c>
      <c r="C5">
        <v>80.11</v>
      </c>
      <c r="D5">
        <v>44.44</v>
      </c>
      <c r="E5">
        <v>0.13400000000000001</v>
      </c>
      <c r="F5">
        <v>5.26</v>
      </c>
      <c r="G5">
        <v>7.9357825202644396E-4</v>
      </c>
      <c r="H5">
        <v>1.2300890020646701E-4</v>
      </c>
      <c r="I5">
        <v>2.3739009282900802E-3</v>
      </c>
      <c r="J5" s="17">
        <v>4.2711423682801096E-6</v>
      </c>
      <c r="K5">
        <v>5.4768041237113398E-3</v>
      </c>
      <c r="L5">
        <v>3</v>
      </c>
      <c r="M5">
        <v>1</v>
      </c>
      <c r="N5">
        <v>2</v>
      </c>
      <c r="P5" t="s">
        <v>147</v>
      </c>
      <c r="Q5">
        <v>73.98</v>
      </c>
      <c r="R5">
        <v>80.11</v>
      </c>
      <c r="S5">
        <v>44.44</v>
      </c>
      <c r="T5">
        <v>0.13400000000000001</v>
      </c>
      <c r="U5">
        <v>5.26</v>
      </c>
      <c r="V5">
        <v>7.9357825202644352E-4</v>
      </c>
      <c r="W5">
        <v>1.2300890020646701E-4</v>
      </c>
      <c r="X5">
        <v>2.3739009282900824E-3</v>
      </c>
      <c r="Y5">
        <v>4.2711423682801053E-6</v>
      </c>
      <c r="Z5">
        <v>5.4768041237113398E-3</v>
      </c>
      <c r="AA5">
        <v>3</v>
      </c>
      <c r="AB5">
        <v>1</v>
      </c>
      <c r="AC5">
        <v>1</v>
      </c>
    </row>
    <row r="6" spans="1:29" x14ac:dyDescent="0.35">
      <c r="A6" t="s">
        <v>164</v>
      </c>
      <c r="B6">
        <v>72.16</v>
      </c>
      <c r="C6">
        <v>91.01</v>
      </c>
      <c r="D6">
        <v>87.52</v>
      </c>
      <c r="E6">
        <v>5.3999999999999999E-2</v>
      </c>
      <c r="F6">
        <v>2.99</v>
      </c>
      <c r="G6">
        <v>1.9629957797181498E-3</v>
      </c>
      <c r="H6">
        <v>2.4179526622136E-4</v>
      </c>
      <c r="I6">
        <v>2.4768107204385399E-3</v>
      </c>
      <c r="J6" s="17">
        <v>3.81781999296885E-5</v>
      </c>
      <c r="K6">
        <v>8.7209302325581394E-3</v>
      </c>
      <c r="L6">
        <v>2</v>
      </c>
      <c r="M6">
        <v>1</v>
      </c>
      <c r="N6">
        <v>1</v>
      </c>
      <c r="P6" t="s">
        <v>164</v>
      </c>
      <c r="Q6">
        <v>72.16</v>
      </c>
      <c r="R6">
        <v>91.01</v>
      </c>
      <c r="S6">
        <v>87.52</v>
      </c>
      <c r="T6">
        <v>5.3999999999999999E-2</v>
      </c>
      <c r="U6">
        <v>2.99</v>
      </c>
      <c r="V6">
        <v>1.9629957797181494E-3</v>
      </c>
      <c r="W6">
        <v>2.4179526622136038E-4</v>
      </c>
      <c r="X6">
        <v>2.4768107204385403E-3</v>
      </c>
      <c r="Y6">
        <v>3.8178199929688479E-5</v>
      </c>
      <c r="Z6">
        <v>8.7209302325581394E-3</v>
      </c>
      <c r="AA6">
        <v>3</v>
      </c>
      <c r="AB6">
        <v>1</v>
      </c>
      <c r="AC6">
        <v>1</v>
      </c>
    </row>
    <row r="7" spans="1:29" x14ac:dyDescent="0.35">
      <c r="A7" t="s">
        <v>153</v>
      </c>
      <c r="B7">
        <v>67.290000000000006</v>
      </c>
      <c r="C7">
        <v>51.64</v>
      </c>
      <c r="D7">
        <v>59.12</v>
      </c>
      <c r="E7">
        <v>2.5000000000000001E-2</v>
      </c>
      <c r="F7">
        <v>8.93</v>
      </c>
      <c r="G7">
        <v>1.8404158372492001E-3</v>
      </c>
      <c r="H7">
        <v>1.75641345463617E-4</v>
      </c>
      <c r="I7">
        <v>2.8777179861828798E-3</v>
      </c>
      <c r="J7" s="17">
        <v>5.2183298289915099E-5</v>
      </c>
      <c r="K7">
        <v>1.35603910438348E-2</v>
      </c>
      <c r="L7">
        <v>1</v>
      </c>
      <c r="M7">
        <v>2</v>
      </c>
      <c r="N7">
        <v>1</v>
      </c>
      <c r="P7" t="s">
        <v>153</v>
      </c>
      <c r="Q7">
        <v>67.290000000000006</v>
      </c>
      <c r="R7">
        <v>51.64</v>
      </c>
      <c r="S7">
        <v>59.12</v>
      </c>
      <c r="T7">
        <v>2.5000000000000001E-2</v>
      </c>
      <c r="U7">
        <v>8.93</v>
      </c>
      <c r="V7">
        <v>1.840415837249202E-3</v>
      </c>
      <c r="W7">
        <v>1.7564134546361679E-4</v>
      </c>
      <c r="X7">
        <v>2.8777179861828807E-3</v>
      </c>
      <c r="Y7">
        <v>5.2183298289915133E-5</v>
      </c>
      <c r="Z7">
        <v>1.3560391043834753E-2</v>
      </c>
      <c r="AA7">
        <v>1</v>
      </c>
      <c r="AB7">
        <v>2</v>
      </c>
      <c r="AC7">
        <v>2</v>
      </c>
    </row>
    <row r="8" spans="1:29" x14ac:dyDescent="0.35">
      <c r="A8" t="s">
        <v>167</v>
      </c>
      <c r="B8">
        <v>72.989999999999995</v>
      </c>
      <c r="C8">
        <v>90.29</v>
      </c>
      <c r="D8">
        <v>54.47</v>
      </c>
      <c r="E8">
        <v>3.9E-2</v>
      </c>
      <c r="F8">
        <v>6.86</v>
      </c>
      <c r="G8">
        <v>2.2404019896008201E-3</v>
      </c>
      <c r="H8">
        <v>1.4228285093549099E-4</v>
      </c>
      <c r="I8">
        <v>6.9976622853869597E-3</v>
      </c>
      <c r="J8" s="17">
        <v>4.57074443419713E-5</v>
      </c>
      <c r="K8">
        <v>3.7261526232114498E-3</v>
      </c>
      <c r="L8">
        <v>3</v>
      </c>
      <c r="M8">
        <v>1</v>
      </c>
      <c r="N8">
        <v>2</v>
      </c>
      <c r="P8" t="s">
        <v>167</v>
      </c>
      <c r="Q8">
        <v>72.989999999999995</v>
      </c>
      <c r="R8">
        <v>90.29</v>
      </c>
      <c r="S8">
        <v>54.47</v>
      </c>
      <c r="T8">
        <v>3.9E-2</v>
      </c>
      <c r="U8">
        <v>6.86</v>
      </c>
      <c r="V8">
        <v>2.2404019896008192E-3</v>
      </c>
      <c r="W8">
        <v>1.4228285093549132E-4</v>
      </c>
      <c r="X8">
        <v>6.9976622853869614E-3</v>
      </c>
      <c r="Y8">
        <v>4.57074443419713E-5</v>
      </c>
      <c r="Z8">
        <v>3.7261526232114468E-3</v>
      </c>
      <c r="AA8">
        <v>3</v>
      </c>
      <c r="AB8">
        <v>1</v>
      </c>
      <c r="AC8">
        <v>1</v>
      </c>
    </row>
    <row r="9" spans="1:29" x14ac:dyDescent="0.35">
      <c r="A9" t="s">
        <v>151</v>
      </c>
      <c r="B9">
        <v>69.680000000000007</v>
      </c>
      <c r="C9">
        <v>65.95</v>
      </c>
      <c r="D9">
        <v>85.23</v>
      </c>
      <c r="E9">
        <v>2.8000000000000001E-2</v>
      </c>
      <c r="F9">
        <v>7.68</v>
      </c>
      <c r="G9">
        <v>2.1141095039381502E-3</v>
      </c>
      <c r="H9">
        <v>3.1808398142776602E-4</v>
      </c>
      <c r="I9">
        <v>2.4168738512794102E-3</v>
      </c>
      <c r="J9" s="17">
        <v>4.6362050524959502E-5</v>
      </c>
      <c r="K9">
        <v>5.37730243612597E-3</v>
      </c>
      <c r="L9">
        <v>2</v>
      </c>
      <c r="M9">
        <v>2</v>
      </c>
      <c r="N9">
        <v>1</v>
      </c>
      <c r="P9" t="s">
        <v>151</v>
      </c>
      <c r="Q9">
        <v>69.680000000000007</v>
      </c>
      <c r="R9">
        <v>65.95</v>
      </c>
      <c r="S9">
        <v>85.23</v>
      </c>
      <c r="T9">
        <v>2.8000000000000001E-2</v>
      </c>
      <c r="U9">
        <v>7.68</v>
      </c>
      <c r="V9">
        <v>2.1141095039381537E-3</v>
      </c>
      <c r="W9">
        <v>3.180839814277657E-4</v>
      </c>
      <c r="X9">
        <v>2.416873851279411E-3</v>
      </c>
      <c r="Y9">
        <v>4.6362050524959516E-5</v>
      </c>
      <c r="Z9">
        <v>5.3773024361259657E-3</v>
      </c>
      <c r="AA9">
        <v>1</v>
      </c>
      <c r="AB9">
        <v>2</v>
      </c>
      <c r="AC9">
        <v>2</v>
      </c>
    </row>
    <row r="10" spans="1:29" x14ac:dyDescent="0.35">
      <c r="L10">
        <v>0</v>
      </c>
      <c r="M10">
        <v>0</v>
      </c>
      <c r="N10">
        <v>0</v>
      </c>
      <c r="P10" t="s">
        <v>159</v>
      </c>
      <c r="Q10">
        <v>72.86</v>
      </c>
      <c r="R10">
        <v>93.67</v>
      </c>
      <c r="S10">
        <v>81.58</v>
      </c>
      <c r="T10">
        <v>6.2E-2</v>
      </c>
      <c r="U10">
        <v>8.69</v>
      </c>
      <c r="V10">
        <v>1.7547357926221336E-3</v>
      </c>
      <c r="W10">
        <v>1.9001818075186207E-4</v>
      </c>
      <c r="X10">
        <v>4.2101147537778822E-3</v>
      </c>
      <c r="Y10">
        <v>3.0496745058940824E-5</v>
      </c>
      <c r="Z10">
        <v>0.43788819875776397</v>
      </c>
      <c r="AA10">
        <v>0</v>
      </c>
      <c r="AB10">
        <v>0</v>
      </c>
      <c r="AC10">
        <v>0</v>
      </c>
    </row>
    <row r="11" spans="1:29" x14ac:dyDescent="0.35">
      <c r="A11" t="s">
        <v>148</v>
      </c>
      <c r="B11">
        <v>72.97</v>
      </c>
      <c r="C11">
        <v>88.68</v>
      </c>
      <c r="D11">
        <v>69.3</v>
      </c>
      <c r="E11">
        <v>0.09</v>
      </c>
      <c r="F11">
        <v>10.79</v>
      </c>
      <c r="G11">
        <v>1.3932324940242899E-3</v>
      </c>
      <c r="H11">
        <v>1.4943187633068101E-4</v>
      </c>
      <c r="I11">
        <v>5.3042037447125897E-3</v>
      </c>
      <c r="J11" s="17">
        <v>1.06737054521915E-5</v>
      </c>
      <c r="K11">
        <v>3.57552750066213E-3</v>
      </c>
      <c r="L11">
        <v>3</v>
      </c>
      <c r="M11">
        <v>1</v>
      </c>
      <c r="N11">
        <v>2</v>
      </c>
      <c r="P11" t="s">
        <v>148</v>
      </c>
      <c r="Q11">
        <v>72.97</v>
      </c>
      <c r="R11">
        <v>88.68</v>
      </c>
      <c r="S11">
        <v>69.3</v>
      </c>
      <c r="T11">
        <v>0.09</v>
      </c>
      <c r="U11">
        <v>10.79</v>
      </c>
      <c r="V11">
        <v>1.3932324940242947E-3</v>
      </c>
      <c r="W11">
        <v>1.4943187633068144E-4</v>
      </c>
      <c r="X11">
        <v>5.3042037447125915E-3</v>
      </c>
      <c r="Y11">
        <v>1.0673705452191532E-5</v>
      </c>
      <c r="Z11">
        <v>3.5755275006621348E-3</v>
      </c>
      <c r="AA11">
        <v>3</v>
      </c>
      <c r="AB11">
        <v>1</v>
      </c>
      <c r="AC11">
        <v>1</v>
      </c>
    </row>
    <row r="12" spans="1:29" x14ac:dyDescent="0.35">
      <c r="L12">
        <v>0</v>
      </c>
      <c r="M12">
        <v>0</v>
      </c>
      <c r="N12">
        <v>0</v>
      </c>
      <c r="P12" t="s">
        <v>115</v>
      </c>
      <c r="Q12">
        <v>74.260000000000005</v>
      </c>
      <c r="R12">
        <v>95.91</v>
      </c>
      <c r="S12">
        <v>68.12</v>
      </c>
      <c r="T12">
        <v>0.17499999999999999</v>
      </c>
      <c r="U12">
        <v>5.26</v>
      </c>
      <c r="V12">
        <v>2.5219896771162256E-3</v>
      </c>
      <c r="W12">
        <v>7.3241344047758887E-4</v>
      </c>
      <c r="X12">
        <v>7.0132041706108747E-3</v>
      </c>
      <c r="Y12">
        <v>6.9095607592225362E-6</v>
      </c>
      <c r="Z12">
        <v>1.3552758954501452E-2</v>
      </c>
      <c r="AA12">
        <v>0</v>
      </c>
      <c r="AB12">
        <v>0</v>
      </c>
      <c r="AC12">
        <v>0</v>
      </c>
    </row>
    <row r="13" spans="1:29" x14ac:dyDescent="0.35">
      <c r="L13">
        <v>0</v>
      </c>
      <c r="M13">
        <v>0</v>
      </c>
      <c r="N13">
        <v>0</v>
      </c>
      <c r="P13" t="s">
        <v>114</v>
      </c>
      <c r="Q13">
        <v>74.34</v>
      </c>
      <c r="R13">
        <v>95.87</v>
      </c>
      <c r="S13">
        <v>87.37</v>
      </c>
      <c r="T13">
        <v>7.0000000000000007E-2</v>
      </c>
      <c r="U13">
        <v>7.72</v>
      </c>
      <c r="V13">
        <v>5.1855923148088094E-3</v>
      </c>
      <c r="W13">
        <v>9.4904191146599661E-4</v>
      </c>
      <c r="X13">
        <v>7.5308865348704627E-3</v>
      </c>
      <c r="Y13">
        <v>0</v>
      </c>
      <c r="Z13">
        <v>5.1647811116576486E-3</v>
      </c>
      <c r="AA13">
        <v>0</v>
      </c>
      <c r="AB13">
        <v>0</v>
      </c>
      <c r="AC13">
        <v>0</v>
      </c>
    </row>
    <row r="14" spans="1:29" x14ac:dyDescent="0.35">
      <c r="L14">
        <v>0</v>
      </c>
      <c r="M14">
        <v>0</v>
      </c>
      <c r="N14">
        <v>0</v>
      </c>
      <c r="P14" t="s">
        <v>120</v>
      </c>
      <c r="Q14">
        <v>73.13</v>
      </c>
      <c r="R14">
        <v>95.38</v>
      </c>
      <c r="S14">
        <v>100</v>
      </c>
      <c r="T14">
        <v>0.193</v>
      </c>
      <c r="U14">
        <v>7.18</v>
      </c>
      <c r="V14">
        <v>5.3944026063600121E-3</v>
      </c>
      <c r="W14">
        <v>8.2990809328615568E-4</v>
      </c>
      <c r="X14">
        <v>1.9603774960327027E-2</v>
      </c>
      <c r="Y14">
        <v>1.1214974233596699E-5</v>
      </c>
      <c r="Z14">
        <v>7.9540433053468841E-3</v>
      </c>
      <c r="AA14">
        <v>0</v>
      </c>
      <c r="AB14">
        <v>0</v>
      </c>
      <c r="AC14">
        <v>0</v>
      </c>
    </row>
    <row r="15" spans="1:29" x14ac:dyDescent="0.35">
      <c r="L15">
        <v>0</v>
      </c>
      <c r="M15">
        <v>0</v>
      </c>
      <c r="N15">
        <v>0</v>
      </c>
      <c r="P15" t="s">
        <v>116</v>
      </c>
      <c r="Q15">
        <v>73.75</v>
      </c>
      <c r="R15">
        <v>82.61</v>
      </c>
      <c r="S15">
        <v>84.17</v>
      </c>
      <c r="T15">
        <v>0.14899999999999999</v>
      </c>
      <c r="U15">
        <v>9.1</v>
      </c>
      <c r="V15">
        <v>2.7556651137545796E-2</v>
      </c>
      <c r="W15">
        <v>5.4502691211723731E-3</v>
      </c>
      <c r="X15">
        <v>0.18579537744809807</v>
      </c>
      <c r="Y15">
        <v>9.0460898276719892E-5</v>
      </c>
      <c r="Z15">
        <v>4.2965459140690818E-2</v>
      </c>
      <c r="AA15">
        <v>0</v>
      </c>
      <c r="AB15">
        <v>0</v>
      </c>
      <c r="AC15">
        <v>0</v>
      </c>
    </row>
    <row r="16" spans="1:29" x14ac:dyDescent="0.35">
      <c r="L16">
        <v>0</v>
      </c>
      <c r="M16">
        <v>0</v>
      </c>
      <c r="N16">
        <v>0</v>
      </c>
      <c r="P16" t="s">
        <v>119</v>
      </c>
      <c r="Q16">
        <v>73.739999999999995</v>
      </c>
      <c r="R16">
        <v>95.59</v>
      </c>
      <c r="S16">
        <v>100</v>
      </c>
      <c r="T16">
        <v>0.14799999999999999</v>
      </c>
      <c r="U16">
        <v>3.28</v>
      </c>
      <c r="V16">
        <v>6.6871142413571132E-3</v>
      </c>
      <c r="W16">
        <v>6.3614676814722256E-4</v>
      </c>
      <c r="X16">
        <v>8.2699079859138921E-3</v>
      </c>
      <c r="Y16">
        <v>3.0292703245105836E-5</v>
      </c>
      <c r="Z16">
        <v>6.6496163682864453E-3</v>
      </c>
      <c r="AA16">
        <v>0</v>
      </c>
      <c r="AB16">
        <v>0</v>
      </c>
      <c r="AC16">
        <v>0</v>
      </c>
    </row>
    <row r="17" spans="1:29" x14ac:dyDescent="0.35">
      <c r="A17" t="s">
        <v>118</v>
      </c>
      <c r="B17">
        <v>71.959999999999994</v>
      </c>
      <c r="C17">
        <v>89.32</v>
      </c>
      <c r="D17">
        <v>92.08</v>
      </c>
      <c r="E17">
        <v>7.0000000000000007E-2</v>
      </c>
      <c r="F17">
        <v>16.309999999999999</v>
      </c>
      <c r="G17">
        <v>4.1560727557207102E-3</v>
      </c>
      <c r="H17">
        <v>2.5914336006258601E-4</v>
      </c>
      <c r="I17">
        <v>5.9114023078427501E-3</v>
      </c>
      <c r="J17" s="17">
        <v>6.3563465675728502E-5</v>
      </c>
      <c r="K17">
        <v>9.6935584740462793E-3</v>
      </c>
      <c r="L17">
        <v>2</v>
      </c>
      <c r="M17">
        <v>1</v>
      </c>
      <c r="N17">
        <v>1</v>
      </c>
      <c r="P17" t="s">
        <v>118</v>
      </c>
      <c r="Q17">
        <v>71.959999999999994</v>
      </c>
      <c r="R17">
        <v>89.32</v>
      </c>
      <c r="S17">
        <v>92.08</v>
      </c>
      <c r="T17">
        <v>7.0000000000000007E-2</v>
      </c>
      <c r="U17">
        <v>16.309999999999999</v>
      </c>
      <c r="V17">
        <v>4.1560727557207119E-3</v>
      </c>
      <c r="W17">
        <v>2.5914336006258558E-4</v>
      </c>
      <c r="X17">
        <v>5.9114023078427535E-3</v>
      </c>
      <c r="Y17">
        <v>6.3563465675728529E-5</v>
      </c>
      <c r="Z17">
        <v>9.6935584740462793E-3</v>
      </c>
      <c r="AA17">
        <v>2</v>
      </c>
      <c r="AB17">
        <v>1</v>
      </c>
      <c r="AC17">
        <v>2</v>
      </c>
    </row>
    <row r="18" spans="1:29" x14ac:dyDescent="0.35">
      <c r="A18" t="s">
        <v>117</v>
      </c>
      <c r="B18">
        <v>70.680000000000007</v>
      </c>
      <c r="C18">
        <v>89.27</v>
      </c>
      <c r="D18">
        <v>92.31</v>
      </c>
      <c r="E18">
        <v>3.7999999999999999E-2</v>
      </c>
      <c r="F18">
        <v>13.55</v>
      </c>
      <c r="G18">
        <v>3.1271059682111799E-3</v>
      </c>
      <c r="H18">
        <v>3.90374595243183E-4</v>
      </c>
      <c r="I18">
        <v>4.9762487877841504E-3</v>
      </c>
      <c r="J18" s="17">
        <v>4.5201268922894901E-5</v>
      </c>
      <c r="K18">
        <v>1.4396456256921399E-2</v>
      </c>
      <c r="L18">
        <v>2</v>
      </c>
      <c r="M18">
        <v>1</v>
      </c>
      <c r="N18">
        <v>1</v>
      </c>
      <c r="P18" t="s">
        <v>117</v>
      </c>
      <c r="Q18">
        <v>70.680000000000007</v>
      </c>
      <c r="R18">
        <v>89.27</v>
      </c>
      <c r="S18">
        <v>92.31</v>
      </c>
      <c r="T18">
        <v>3.7999999999999999E-2</v>
      </c>
      <c r="U18">
        <v>13.55</v>
      </c>
      <c r="V18">
        <v>3.1271059682111803E-3</v>
      </c>
      <c r="W18">
        <v>3.9037459524318284E-4</v>
      </c>
      <c r="X18">
        <v>4.9762487877841512E-3</v>
      </c>
      <c r="Y18">
        <v>4.5201268922894854E-5</v>
      </c>
      <c r="Z18">
        <v>1.4396456256921373E-2</v>
      </c>
      <c r="AA18">
        <v>2</v>
      </c>
      <c r="AB18">
        <v>1</v>
      </c>
      <c r="AC18">
        <v>2</v>
      </c>
    </row>
    <row r="19" spans="1:29" x14ac:dyDescent="0.35">
      <c r="A19" t="s">
        <v>166</v>
      </c>
      <c r="B19">
        <v>72.86</v>
      </c>
      <c r="C19">
        <v>90.66</v>
      </c>
      <c r="D19">
        <v>87.79</v>
      </c>
      <c r="E19">
        <v>2.4E-2</v>
      </c>
      <c r="F19">
        <v>5.56</v>
      </c>
      <c r="G19">
        <v>2.5268247147995802E-3</v>
      </c>
      <c r="H19">
        <v>1.6165709297438299E-4</v>
      </c>
      <c r="I19">
        <v>2.33366521396353E-3</v>
      </c>
      <c r="J19" s="17">
        <v>4.7253611792511897E-5</v>
      </c>
      <c r="K19">
        <v>5.7627118644067799E-3</v>
      </c>
      <c r="L19">
        <v>2</v>
      </c>
      <c r="M19">
        <v>2</v>
      </c>
      <c r="N19">
        <v>1</v>
      </c>
      <c r="P19" t="s">
        <v>166</v>
      </c>
      <c r="Q19">
        <v>72.86</v>
      </c>
      <c r="R19">
        <v>90.66</v>
      </c>
      <c r="S19">
        <v>87.79</v>
      </c>
      <c r="T19">
        <v>2.4E-2</v>
      </c>
      <c r="U19">
        <v>5.56</v>
      </c>
      <c r="V19">
        <v>2.5268247147995824E-3</v>
      </c>
      <c r="W19">
        <v>1.6165709297438275E-4</v>
      </c>
      <c r="X19">
        <v>2.3336652139635252E-3</v>
      </c>
      <c r="Y19">
        <v>4.7253611792511877E-5</v>
      </c>
      <c r="Z19">
        <v>5.7627118644067799E-3</v>
      </c>
      <c r="AA19">
        <v>3</v>
      </c>
      <c r="AB19">
        <v>2</v>
      </c>
      <c r="AC19">
        <v>1</v>
      </c>
    </row>
    <row r="20" spans="1:29" x14ac:dyDescent="0.35">
      <c r="A20" t="s">
        <v>150</v>
      </c>
      <c r="B20">
        <v>70.61</v>
      </c>
      <c r="C20">
        <v>77.989999999999995</v>
      </c>
      <c r="D20">
        <v>79.61</v>
      </c>
      <c r="E20">
        <v>5.2999999999999999E-2</v>
      </c>
      <c r="F20">
        <v>6.03</v>
      </c>
      <c r="G20">
        <v>2.0932122566771801E-3</v>
      </c>
      <c r="H20">
        <v>4.8209622297617198E-4</v>
      </c>
      <c r="I20">
        <v>2.8173093504753801E-3</v>
      </c>
      <c r="J20">
        <v>1.03850767400006E-4</v>
      </c>
      <c r="K20">
        <v>8.2533013205282092E-3</v>
      </c>
      <c r="L20">
        <v>2</v>
      </c>
      <c r="M20">
        <v>2</v>
      </c>
      <c r="N20">
        <v>1</v>
      </c>
      <c r="P20" t="s">
        <v>150</v>
      </c>
      <c r="Q20">
        <v>70.61</v>
      </c>
      <c r="R20">
        <v>77.989999999999995</v>
      </c>
      <c r="S20">
        <v>79.61</v>
      </c>
      <c r="T20">
        <v>5.2999999999999999E-2</v>
      </c>
      <c r="U20">
        <v>6.03</v>
      </c>
      <c r="V20">
        <v>2.0932122566771757E-3</v>
      </c>
      <c r="W20">
        <v>4.8209622297617247E-4</v>
      </c>
      <c r="X20">
        <v>2.8173093504753792E-3</v>
      </c>
      <c r="Y20">
        <v>1.0385076740000552E-4</v>
      </c>
      <c r="Z20">
        <v>8.253301320528211E-3</v>
      </c>
      <c r="AA20">
        <v>1</v>
      </c>
      <c r="AB20">
        <v>2</v>
      </c>
      <c r="AC20">
        <v>2</v>
      </c>
    </row>
    <row r="21" spans="1:29" x14ac:dyDescent="0.35">
      <c r="A21" t="s">
        <v>161</v>
      </c>
      <c r="B21">
        <v>71.900000000000006</v>
      </c>
      <c r="C21">
        <v>89.4</v>
      </c>
      <c r="D21">
        <v>60.29</v>
      </c>
      <c r="E21">
        <v>0.10100000000000001</v>
      </c>
      <c r="F21">
        <v>13.21</v>
      </c>
      <c r="G21">
        <v>1.4493281380867399E-3</v>
      </c>
      <c r="H21">
        <v>1.8353301045118499E-4</v>
      </c>
      <c r="I21">
        <v>4.04063945231419E-3</v>
      </c>
      <c r="J21" s="17">
        <v>1.7479334328684301E-5</v>
      </c>
      <c r="K21">
        <v>3.4709754637941401E-3</v>
      </c>
      <c r="L21">
        <v>3</v>
      </c>
      <c r="M21">
        <v>1</v>
      </c>
      <c r="N21">
        <v>2</v>
      </c>
      <c r="P21" t="s">
        <v>161</v>
      </c>
      <c r="Q21">
        <v>71.900000000000006</v>
      </c>
      <c r="R21">
        <v>89.4</v>
      </c>
      <c r="S21">
        <v>60.29</v>
      </c>
      <c r="T21">
        <v>0.10100000000000001</v>
      </c>
      <c r="U21">
        <v>13.21</v>
      </c>
      <c r="V21">
        <v>1.4493281380867412E-3</v>
      </c>
      <c r="W21">
        <v>1.8353301045118532E-4</v>
      </c>
      <c r="X21">
        <v>4.0406394523141908E-3</v>
      </c>
      <c r="Y21">
        <v>1.7479334328684315E-5</v>
      </c>
      <c r="Z21">
        <v>3.4709754637941353E-3</v>
      </c>
      <c r="AA21">
        <v>3</v>
      </c>
      <c r="AB21">
        <v>1</v>
      </c>
      <c r="AC21">
        <v>1</v>
      </c>
    </row>
    <row r="22" spans="1:29" x14ac:dyDescent="0.35">
      <c r="A22" t="s">
        <v>162</v>
      </c>
      <c r="B22">
        <v>72.97</v>
      </c>
      <c r="C22">
        <v>91.01</v>
      </c>
      <c r="D22">
        <v>74.09</v>
      </c>
      <c r="E22">
        <v>9.1999999999999998E-2</v>
      </c>
      <c r="F22">
        <v>10.08</v>
      </c>
      <c r="G22">
        <v>1.38281107755671E-3</v>
      </c>
      <c r="H22">
        <v>1.7893355600620301E-4</v>
      </c>
      <c r="I22">
        <v>4.7150561600231003E-3</v>
      </c>
      <c r="J22" s="17">
        <v>2.98222593343672E-5</v>
      </c>
      <c r="K22">
        <v>6.9529652351738198E-3</v>
      </c>
      <c r="L22">
        <v>3</v>
      </c>
      <c r="M22">
        <v>1</v>
      </c>
      <c r="N22">
        <v>2</v>
      </c>
      <c r="P22" t="s">
        <v>162</v>
      </c>
      <c r="Q22">
        <v>72.97</v>
      </c>
      <c r="R22">
        <v>91.01</v>
      </c>
      <c r="S22">
        <v>74.09</v>
      </c>
      <c r="T22">
        <v>9.1999999999999998E-2</v>
      </c>
      <c r="U22">
        <v>10.08</v>
      </c>
      <c r="V22">
        <v>1.3828110775567094E-3</v>
      </c>
      <c r="W22">
        <v>1.7893355600620304E-4</v>
      </c>
      <c r="X22">
        <v>4.7150561600231046E-3</v>
      </c>
      <c r="Y22">
        <v>2.9822259334367173E-5</v>
      </c>
      <c r="Z22">
        <v>6.9529652351738242E-3</v>
      </c>
      <c r="AA22">
        <v>3</v>
      </c>
      <c r="AB22">
        <v>1</v>
      </c>
      <c r="AC22">
        <v>1</v>
      </c>
    </row>
    <row r="23" spans="1:29" x14ac:dyDescent="0.35">
      <c r="A23" t="s">
        <v>149</v>
      </c>
      <c r="B23">
        <v>72.95</v>
      </c>
      <c r="C23">
        <v>81.8</v>
      </c>
      <c r="D23">
        <v>43.15</v>
      </c>
      <c r="E23">
        <v>7.0000000000000007E-2</v>
      </c>
      <c r="F23">
        <v>9.1</v>
      </c>
      <c r="G23">
        <v>1.09513076117812E-3</v>
      </c>
      <c r="H23">
        <v>1.3957918761140401E-4</v>
      </c>
      <c r="I23">
        <v>5.1478313355276199E-3</v>
      </c>
      <c r="J23" s="17">
        <v>1.39579187611404E-5</v>
      </c>
      <c r="K23">
        <v>5.7086125589476304E-3</v>
      </c>
      <c r="L23">
        <v>3</v>
      </c>
      <c r="M23">
        <v>1</v>
      </c>
      <c r="N23">
        <v>2</v>
      </c>
      <c r="P23" t="s">
        <v>149</v>
      </c>
      <c r="Q23">
        <v>72.95</v>
      </c>
      <c r="R23">
        <v>81.8</v>
      </c>
      <c r="S23">
        <v>43.15</v>
      </c>
      <c r="T23">
        <v>7.0000000000000007E-2</v>
      </c>
      <c r="U23">
        <v>9.1</v>
      </c>
      <c r="V23">
        <v>1.0951307611781237E-3</v>
      </c>
      <c r="W23">
        <v>1.3957918761140401E-4</v>
      </c>
      <c r="X23">
        <v>5.147831335527619E-3</v>
      </c>
      <c r="Y23">
        <v>1.39579187611404E-5</v>
      </c>
      <c r="Z23">
        <v>5.7086125589476296E-3</v>
      </c>
      <c r="AA23">
        <v>3</v>
      </c>
      <c r="AB23">
        <v>1</v>
      </c>
      <c r="AC23">
        <v>1</v>
      </c>
    </row>
    <row r="24" spans="1:29" x14ac:dyDescent="0.35">
      <c r="A24" t="s">
        <v>158</v>
      </c>
      <c r="B24">
        <v>72.930000000000007</v>
      </c>
      <c r="C24">
        <v>89.87</v>
      </c>
      <c r="D24">
        <v>10</v>
      </c>
      <c r="E24">
        <v>6.6000000000000003E-2</v>
      </c>
      <c r="F24">
        <v>3.79</v>
      </c>
      <c r="G24">
        <v>1.54672020250513E-3</v>
      </c>
      <c r="H24">
        <v>1.5275171300135299E-4</v>
      </c>
      <c r="I24">
        <v>3.4094182341902002E-3</v>
      </c>
      <c r="J24" s="17">
        <v>1.30930039715445E-5</v>
      </c>
      <c r="K24">
        <v>2.3044344793223702E-3</v>
      </c>
      <c r="L24">
        <v>3</v>
      </c>
      <c r="M24">
        <v>2</v>
      </c>
      <c r="N24">
        <v>2</v>
      </c>
      <c r="P24" t="s">
        <v>158</v>
      </c>
      <c r="Q24">
        <v>72.930000000000007</v>
      </c>
      <c r="R24">
        <v>89.87</v>
      </c>
      <c r="S24">
        <v>10</v>
      </c>
      <c r="T24">
        <v>6.6000000000000003E-2</v>
      </c>
      <c r="U24">
        <v>3.79</v>
      </c>
      <c r="V24">
        <v>1.546720202505128E-3</v>
      </c>
      <c r="W24">
        <v>1.5275171300135293E-4</v>
      </c>
      <c r="X24">
        <v>3.4094182341901976E-3</v>
      </c>
      <c r="Y24">
        <v>1.3093003971544539E-5</v>
      </c>
      <c r="Z24">
        <v>2.3044344793223719E-3</v>
      </c>
      <c r="AA24">
        <v>3</v>
      </c>
      <c r="AB24">
        <v>2</v>
      </c>
      <c r="AC24">
        <v>1</v>
      </c>
    </row>
    <row r="25" spans="1:29" x14ac:dyDescent="0.35">
      <c r="A25" t="s">
        <v>160</v>
      </c>
      <c r="B25">
        <v>71.95</v>
      </c>
      <c r="C25">
        <v>83.36</v>
      </c>
      <c r="D25">
        <v>34.47</v>
      </c>
      <c r="E25">
        <v>7.0000000000000007E-2</v>
      </c>
      <c r="F25">
        <v>6.99</v>
      </c>
      <c r="G25">
        <v>1.2434614729323599E-3</v>
      </c>
      <c r="H25">
        <v>2.95569191900651E-4</v>
      </c>
      <c r="I25" s="17">
        <v>4.3619988384318997E-6</v>
      </c>
      <c r="J25" s="17">
        <v>2.9180397926497399E-5</v>
      </c>
      <c r="K25">
        <v>6.0588981259687199E-3</v>
      </c>
      <c r="L25">
        <v>3</v>
      </c>
      <c r="M25">
        <v>2</v>
      </c>
      <c r="N25">
        <v>2</v>
      </c>
      <c r="P25" t="s">
        <v>160</v>
      </c>
      <c r="Q25">
        <v>71.95</v>
      </c>
      <c r="R25">
        <v>83.36</v>
      </c>
      <c r="S25">
        <v>34.47</v>
      </c>
      <c r="T25">
        <v>7.0000000000000007E-2</v>
      </c>
      <c r="U25">
        <v>6.99</v>
      </c>
      <c r="V25">
        <v>1.2434614729323571E-3</v>
      </c>
      <c r="W25">
        <v>2.9556919190065111E-4</v>
      </c>
      <c r="X25">
        <v>4.3619988384319022E-6</v>
      </c>
      <c r="Y25">
        <v>2.9180397926497402E-5</v>
      </c>
      <c r="Z25">
        <v>6.058898125968719E-3</v>
      </c>
      <c r="AA25">
        <v>3</v>
      </c>
      <c r="AB25">
        <v>2</v>
      </c>
      <c r="AC25">
        <v>1</v>
      </c>
    </row>
    <row r="26" spans="1:29" x14ac:dyDescent="0.35">
      <c r="A26" t="s">
        <v>163</v>
      </c>
      <c r="B26">
        <v>72.81</v>
      </c>
      <c r="C26">
        <v>84.26</v>
      </c>
      <c r="D26">
        <v>52.5</v>
      </c>
      <c r="E26">
        <v>0.13200000000000001</v>
      </c>
      <c r="F26">
        <v>13.45</v>
      </c>
      <c r="G26">
        <v>1.45913414409544E-3</v>
      </c>
      <c r="H26">
        <v>1.43774618432857E-4</v>
      </c>
      <c r="I26">
        <v>3.44940262240151E-3</v>
      </c>
      <c r="J26" s="17">
        <v>3.4458379624403698E-5</v>
      </c>
      <c r="K26">
        <v>9.6453330654074094E-3</v>
      </c>
      <c r="L26">
        <v>3</v>
      </c>
      <c r="M26">
        <v>1</v>
      </c>
      <c r="N26">
        <v>2</v>
      </c>
      <c r="P26" t="s">
        <v>163</v>
      </c>
      <c r="Q26">
        <v>72.81</v>
      </c>
      <c r="R26">
        <v>84.26</v>
      </c>
      <c r="S26">
        <v>52.5</v>
      </c>
      <c r="T26">
        <v>0.13200000000000001</v>
      </c>
      <c r="U26">
        <v>13.45</v>
      </c>
      <c r="V26">
        <v>1.4591341440954378E-3</v>
      </c>
      <c r="W26">
        <v>1.4377461843285665E-4</v>
      </c>
      <c r="X26">
        <v>3.4494026224015113E-3</v>
      </c>
      <c r="Y26">
        <v>3.4458379624403664E-5</v>
      </c>
      <c r="Z26">
        <v>9.6453330654074146E-3</v>
      </c>
      <c r="AA26">
        <v>3</v>
      </c>
      <c r="AB26">
        <v>1</v>
      </c>
      <c r="AC26">
        <v>1</v>
      </c>
    </row>
    <row r="27" spans="1:29" x14ac:dyDescent="0.35">
      <c r="L27">
        <v>0</v>
      </c>
      <c r="M27">
        <v>0</v>
      </c>
      <c r="N27">
        <v>0</v>
      </c>
      <c r="P27" t="s">
        <v>143</v>
      </c>
      <c r="Q27">
        <v>72.48</v>
      </c>
      <c r="R27">
        <v>72.64</v>
      </c>
      <c r="S27">
        <v>71.3</v>
      </c>
      <c r="T27">
        <v>8.8999999999999996E-2</v>
      </c>
      <c r="U27">
        <v>13.18</v>
      </c>
      <c r="V27">
        <v>6.5977607056735366E-4</v>
      </c>
      <c r="W27">
        <v>3.7650264896506593E-5</v>
      </c>
      <c r="X27">
        <v>3.4279669753390766E-3</v>
      </c>
      <c r="Y27">
        <v>5.3786092709295132E-6</v>
      </c>
      <c r="Z27">
        <v>5.9724349157733538E-2</v>
      </c>
      <c r="AA27">
        <v>0</v>
      </c>
      <c r="AB27">
        <v>0</v>
      </c>
      <c r="AC27">
        <v>0</v>
      </c>
    </row>
    <row r="28" spans="1:29" x14ac:dyDescent="0.35">
      <c r="A28" t="s">
        <v>170</v>
      </c>
      <c r="B28">
        <v>68.03</v>
      </c>
      <c r="C28">
        <v>65.95</v>
      </c>
      <c r="D28">
        <v>60.62</v>
      </c>
      <c r="E28">
        <v>8.9999999999999993E-3</v>
      </c>
      <c r="F28">
        <v>6.44</v>
      </c>
      <c r="G28">
        <v>1.6514137955379799E-3</v>
      </c>
      <c r="H28" s="17">
        <v>9.5973948037277599E-5</v>
      </c>
      <c r="I28">
        <v>8.0309234679469099E-4</v>
      </c>
      <c r="J28">
        <v>1.7650381248235001E-4</v>
      </c>
      <c r="K28">
        <v>5.4290576128352601E-3</v>
      </c>
      <c r="L28">
        <v>1</v>
      </c>
      <c r="M28">
        <v>2</v>
      </c>
      <c r="N28">
        <v>1</v>
      </c>
      <c r="P28" t="s">
        <v>170</v>
      </c>
      <c r="Q28">
        <v>68.03</v>
      </c>
      <c r="R28">
        <v>65.95</v>
      </c>
      <c r="S28">
        <v>60.62</v>
      </c>
      <c r="T28">
        <v>8.9999999999999993E-3</v>
      </c>
      <c r="U28">
        <v>6.44</v>
      </c>
      <c r="V28">
        <v>1.6514137955379836E-3</v>
      </c>
      <c r="W28">
        <v>9.5973948037277599E-5</v>
      </c>
      <c r="X28">
        <v>8.0309234679469077E-4</v>
      </c>
      <c r="Y28">
        <v>1.7650381248234963E-4</v>
      </c>
      <c r="Z28">
        <v>5.4290576128352645E-3</v>
      </c>
      <c r="AA28">
        <v>1</v>
      </c>
      <c r="AB28">
        <v>2</v>
      </c>
      <c r="AC28">
        <v>2</v>
      </c>
    </row>
    <row r="29" spans="1:29" x14ac:dyDescent="0.35">
      <c r="A29" t="s">
        <v>156</v>
      </c>
      <c r="B29">
        <v>70.55</v>
      </c>
      <c r="C29">
        <v>83.4</v>
      </c>
      <c r="D29">
        <v>68.180000000000007</v>
      </c>
      <c r="E29">
        <v>2.5999999999999999E-2</v>
      </c>
      <c r="F29">
        <v>16.309999999999999</v>
      </c>
      <c r="G29">
        <v>2.0378152019568802E-3</v>
      </c>
      <c r="H29">
        <v>3.0952630431614598E-4</v>
      </c>
      <c r="I29">
        <v>1.2585797198847199E-4</v>
      </c>
      <c r="J29" s="17">
        <v>6.4434464128069202E-5</v>
      </c>
      <c r="K29">
        <v>2.5796860653229002E-3</v>
      </c>
      <c r="L29">
        <v>2</v>
      </c>
      <c r="M29">
        <v>2</v>
      </c>
      <c r="N29">
        <v>1</v>
      </c>
      <c r="P29" t="s">
        <v>156</v>
      </c>
      <c r="Q29">
        <v>70.55</v>
      </c>
      <c r="R29">
        <v>83.4</v>
      </c>
      <c r="S29">
        <v>68.180000000000007</v>
      </c>
      <c r="T29">
        <v>2.5999999999999999E-2</v>
      </c>
      <c r="U29">
        <v>16.309999999999999</v>
      </c>
      <c r="V29">
        <v>2.0378152019568806E-3</v>
      </c>
      <c r="W29">
        <v>3.095263043161456E-4</v>
      </c>
      <c r="X29">
        <v>1.2585797198847164E-4</v>
      </c>
      <c r="Y29">
        <v>6.4434464128069216E-5</v>
      </c>
      <c r="Z29">
        <v>2.579686065322898E-3</v>
      </c>
      <c r="AA29">
        <v>1</v>
      </c>
      <c r="AB29">
        <v>2</v>
      </c>
      <c r="AC29">
        <v>2</v>
      </c>
    </row>
    <row r="30" spans="1:29" x14ac:dyDescent="0.35">
      <c r="A30" t="s">
        <v>144</v>
      </c>
      <c r="B30">
        <v>73.2</v>
      </c>
      <c r="C30">
        <v>86.77</v>
      </c>
      <c r="D30">
        <v>94.62</v>
      </c>
      <c r="E30">
        <v>0.12</v>
      </c>
      <c r="F30">
        <v>14.01</v>
      </c>
      <c r="G30">
        <v>1.52493884300533E-3</v>
      </c>
      <c r="H30">
        <v>1.1388639604222E-4</v>
      </c>
      <c r="I30">
        <v>3.0783492850212099E-3</v>
      </c>
      <c r="J30" s="17">
        <v>2.5055007129288401E-5</v>
      </c>
      <c r="K30">
        <v>7.7262693156732896E-3</v>
      </c>
      <c r="L30">
        <v>3</v>
      </c>
      <c r="M30">
        <v>1</v>
      </c>
      <c r="N30">
        <v>2</v>
      </c>
      <c r="P30" t="s">
        <v>144</v>
      </c>
      <c r="Q30">
        <v>73.2</v>
      </c>
      <c r="R30">
        <v>86.77</v>
      </c>
      <c r="S30">
        <v>94.62</v>
      </c>
      <c r="T30">
        <v>0.12</v>
      </c>
      <c r="U30">
        <v>14.01</v>
      </c>
      <c r="V30">
        <v>1.5249388430053253E-3</v>
      </c>
      <c r="W30">
        <v>1.1388639604221996E-4</v>
      </c>
      <c r="X30">
        <v>3.0783492850212056E-3</v>
      </c>
      <c r="Y30">
        <v>2.5055007129288391E-5</v>
      </c>
      <c r="Z30">
        <v>7.7262693156732896E-3</v>
      </c>
      <c r="AA30">
        <v>3</v>
      </c>
      <c r="AB30">
        <v>1</v>
      </c>
      <c r="AC30">
        <v>1</v>
      </c>
    </row>
    <row r="31" spans="1:29" x14ac:dyDescent="0.35">
      <c r="A31" t="s">
        <v>155</v>
      </c>
      <c r="B31">
        <v>67.78</v>
      </c>
      <c r="C31">
        <v>62.36</v>
      </c>
      <c r="D31">
        <v>56.5</v>
      </c>
      <c r="E31">
        <v>1.2E-2</v>
      </c>
      <c r="F31">
        <v>13.55</v>
      </c>
      <c r="G31">
        <v>1.80316020022399E-3</v>
      </c>
      <c r="H31">
        <v>2.3223155168540399E-4</v>
      </c>
      <c r="I31">
        <v>1.6819959123881201E-3</v>
      </c>
      <c r="J31" s="17">
        <v>8.5824703883736098E-5</v>
      </c>
      <c r="K31">
        <v>5.9261050976597901E-3</v>
      </c>
      <c r="L31">
        <v>1</v>
      </c>
      <c r="M31">
        <v>2</v>
      </c>
      <c r="N31">
        <v>1</v>
      </c>
      <c r="P31" t="s">
        <v>155</v>
      </c>
      <c r="Q31">
        <v>67.78</v>
      </c>
      <c r="R31">
        <v>62.36</v>
      </c>
      <c r="S31">
        <v>56.5</v>
      </c>
      <c r="T31">
        <v>1.2E-2</v>
      </c>
      <c r="U31">
        <v>13.55</v>
      </c>
      <c r="V31">
        <v>1.8031602002239857E-3</v>
      </c>
      <c r="W31">
        <v>2.3223155168540367E-4</v>
      </c>
      <c r="X31">
        <v>1.6819959123881229E-3</v>
      </c>
      <c r="Y31">
        <v>8.5824703883736138E-5</v>
      </c>
      <c r="Z31">
        <v>5.9261050976597935E-3</v>
      </c>
      <c r="AA31">
        <v>1</v>
      </c>
      <c r="AB31">
        <v>2</v>
      </c>
      <c r="AC31">
        <v>2</v>
      </c>
    </row>
    <row r="32" spans="1:29" x14ac:dyDescent="0.35">
      <c r="A32" t="s">
        <v>169</v>
      </c>
      <c r="B32">
        <v>68.38</v>
      </c>
      <c r="C32">
        <v>79.33</v>
      </c>
      <c r="D32">
        <v>32.49</v>
      </c>
      <c r="E32">
        <v>4.0000000000000001E-3</v>
      </c>
      <c r="F32">
        <v>4.58</v>
      </c>
      <c r="G32">
        <v>1.4958900100648801E-3</v>
      </c>
      <c r="H32" s="17">
        <v>5.3389332811304299E-5</v>
      </c>
      <c r="I32">
        <v>9.1948295397246299E-4</v>
      </c>
      <c r="J32">
        <v>2.3728592360579699E-4</v>
      </c>
      <c r="K32">
        <v>1.1669539848826399E-2</v>
      </c>
      <c r="L32">
        <v>1</v>
      </c>
      <c r="M32">
        <v>2</v>
      </c>
      <c r="N32">
        <v>1</v>
      </c>
      <c r="P32" t="s">
        <v>169</v>
      </c>
      <c r="Q32">
        <v>68.38</v>
      </c>
      <c r="R32">
        <v>79.33</v>
      </c>
      <c r="S32">
        <v>32.49</v>
      </c>
      <c r="T32">
        <v>4.0000000000000001E-3</v>
      </c>
      <c r="U32">
        <v>4.58</v>
      </c>
      <c r="V32">
        <v>1.4958900100648779E-3</v>
      </c>
      <c r="W32">
        <v>5.3389332811304299E-5</v>
      </c>
      <c r="X32">
        <v>9.1948295397246299E-4</v>
      </c>
      <c r="Y32">
        <v>2.3728592360579691E-4</v>
      </c>
      <c r="Z32">
        <v>1.1669539848826415E-2</v>
      </c>
      <c r="AA32">
        <v>1</v>
      </c>
      <c r="AB32">
        <v>2</v>
      </c>
      <c r="AC32">
        <v>2</v>
      </c>
    </row>
    <row r="33" spans="1:29" x14ac:dyDescent="0.35">
      <c r="L33">
        <v>0</v>
      </c>
      <c r="M33">
        <v>0</v>
      </c>
      <c r="N33">
        <v>0</v>
      </c>
      <c r="P33" t="s">
        <v>157</v>
      </c>
      <c r="Q33">
        <v>74.36</v>
      </c>
      <c r="R33">
        <v>89.54</v>
      </c>
      <c r="S33">
        <v>43.69</v>
      </c>
      <c r="T33">
        <v>5.7000000000000002E-2</v>
      </c>
      <c r="U33">
        <v>5.8</v>
      </c>
      <c r="V33">
        <v>2.1826302371344328E-3</v>
      </c>
      <c r="W33">
        <v>2.9421566900100408E-4</v>
      </c>
      <c r="X33">
        <v>1.0599830603099667E-2</v>
      </c>
      <c r="Y33">
        <v>1.6557591761961269E-5</v>
      </c>
      <c r="Z33">
        <v>2.4913375905615534E-3</v>
      </c>
      <c r="AA33">
        <v>0</v>
      </c>
      <c r="AB33">
        <v>0</v>
      </c>
      <c r="AC33">
        <v>0</v>
      </c>
    </row>
    <row r="34" spans="1:29" x14ac:dyDescent="0.35">
      <c r="A34" t="s">
        <v>154</v>
      </c>
      <c r="B34">
        <v>69.62</v>
      </c>
      <c r="C34">
        <v>54.52</v>
      </c>
      <c r="D34">
        <v>76.790000000000006</v>
      </c>
      <c r="E34">
        <v>0.01</v>
      </c>
      <c r="F34">
        <v>8.2200000000000006</v>
      </c>
      <c r="G34">
        <v>2.2235289528320002E-3</v>
      </c>
      <c r="H34">
        <v>3.59752247729154E-4</v>
      </c>
      <c r="I34">
        <v>2.7234256504797402E-3</v>
      </c>
      <c r="J34" s="17">
        <v>8.8132076752925293E-5</v>
      </c>
      <c r="K34">
        <v>9.4260828063476906E-3</v>
      </c>
      <c r="L34">
        <v>2</v>
      </c>
      <c r="M34">
        <v>2</v>
      </c>
      <c r="N34">
        <v>1</v>
      </c>
      <c r="P34" t="s">
        <v>154</v>
      </c>
      <c r="Q34">
        <v>69.62</v>
      </c>
      <c r="R34">
        <v>54.52</v>
      </c>
      <c r="S34">
        <v>76.790000000000006</v>
      </c>
      <c r="T34">
        <v>0.01</v>
      </c>
      <c r="U34">
        <v>8.2200000000000006</v>
      </c>
      <c r="V34">
        <v>2.2235289528320015E-3</v>
      </c>
      <c r="W34">
        <v>3.5975224772915421E-4</v>
      </c>
      <c r="X34">
        <v>2.7234256504797419E-3</v>
      </c>
      <c r="Y34">
        <v>8.8132076752925334E-5</v>
      </c>
      <c r="Z34">
        <v>9.4260828063476906E-3</v>
      </c>
      <c r="AA34">
        <v>1</v>
      </c>
      <c r="AB34">
        <v>2</v>
      </c>
      <c r="AC34">
        <v>2</v>
      </c>
    </row>
    <row r="35" spans="1:29" x14ac:dyDescent="0.35">
      <c r="A35" t="s">
        <v>171</v>
      </c>
      <c r="B35">
        <v>71.989999999999995</v>
      </c>
      <c r="C35">
        <v>67.680000000000007</v>
      </c>
      <c r="D35">
        <v>60.75</v>
      </c>
      <c r="E35">
        <v>2E-3</v>
      </c>
      <c r="F35">
        <v>6.09</v>
      </c>
      <c r="G35">
        <v>1.9736740428680901E-3</v>
      </c>
      <c r="H35" s="17">
        <v>6.6364903329972703E-5</v>
      </c>
      <c r="I35">
        <v>3.727343885656E-4</v>
      </c>
      <c r="J35">
        <v>2.2182241660977201E-4</v>
      </c>
      <c r="K35">
        <v>1.0353554720453999E-2</v>
      </c>
      <c r="L35">
        <v>1</v>
      </c>
      <c r="M35">
        <v>2</v>
      </c>
      <c r="N35">
        <v>1</v>
      </c>
      <c r="P35" t="s">
        <v>171</v>
      </c>
      <c r="Q35">
        <v>71.989999999999995</v>
      </c>
      <c r="R35">
        <v>67.680000000000007</v>
      </c>
      <c r="S35">
        <v>60.75</v>
      </c>
      <c r="T35">
        <v>2E-3</v>
      </c>
      <c r="U35">
        <v>6.09</v>
      </c>
      <c r="V35">
        <v>1.9736740428680909E-3</v>
      </c>
      <c r="W35">
        <v>6.6364903329972663E-5</v>
      </c>
      <c r="X35">
        <v>3.7273438856559989E-4</v>
      </c>
      <c r="Y35">
        <v>2.2182241660977163E-4</v>
      </c>
      <c r="Z35">
        <v>1.0353554720454022E-2</v>
      </c>
      <c r="AA35">
        <v>1</v>
      </c>
      <c r="AB35">
        <v>2</v>
      </c>
      <c r="AC35">
        <v>2</v>
      </c>
    </row>
    <row r="36" spans="1:29" x14ac:dyDescent="0.35">
      <c r="L36">
        <v>0</v>
      </c>
      <c r="M36">
        <v>0</v>
      </c>
      <c r="N36">
        <v>0</v>
      </c>
      <c r="P36" t="s">
        <v>172</v>
      </c>
      <c r="Q36">
        <v>74.47</v>
      </c>
      <c r="R36">
        <v>96.41</v>
      </c>
      <c r="S36">
        <v>100</v>
      </c>
      <c r="T36">
        <v>6.0999999999999999E-2</v>
      </c>
      <c r="U36">
        <v>1.01</v>
      </c>
      <c r="V36">
        <v>3.5456947915649211E-3</v>
      </c>
      <c r="W36">
        <v>2.8278128370407961E-4</v>
      </c>
      <c r="X36">
        <v>2.6549679002260202E-2</v>
      </c>
      <c r="Y36">
        <v>3.1078619344288945E-5</v>
      </c>
      <c r="Z36">
        <v>2.6173442680160531E-3</v>
      </c>
      <c r="AA36">
        <v>0</v>
      </c>
      <c r="AB36">
        <v>0</v>
      </c>
      <c r="AC36">
        <v>0</v>
      </c>
    </row>
    <row r="37" spans="1:29" x14ac:dyDescent="0.35">
      <c r="A37" t="s">
        <v>145</v>
      </c>
      <c r="B37">
        <v>74.260000000000005</v>
      </c>
      <c r="C37">
        <v>79.27</v>
      </c>
      <c r="D37">
        <v>25.97</v>
      </c>
      <c r="E37">
        <v>4.2000000000000003E-2</v>
      </c>
      <c r="F37">
        <v>7.83</v>
      </c>
      <c r="G37">
        <v>9.5759194880664896E-4</v>
      </c>
      <c r="H37" s="17">
        <v>7.8491143344807301E-5</v>
      </c>
      <c r="I37">
        <v>2.8028473732582102E-3</v>
      </c>
      <c r="J37" s="17">
        <v>1.4271116971783099E-5</v>
      </c>
      <c r="K37">
        <v>3.1699585466959299E-3</v>
      </c>
      <c r="L37">
        <v>3</v>
      </c>
      <c r="M37">
        <v>2</v>
      </c>
      <c r="N37">
        <v>2</v>
      </c>
      <c r="P37" t="s">
        <v>145</v>
      </c>
      <c r="Q37">
        <v>74.260000000000005</v>
      </c>
      <c r="R37">
        <v>79.27</v>
      </c>
      <c r="S37">
        <v>25.97</v>
      </c>
      <c r="T37">
        <v>4.2000000000000003E-2</v>
      </c>
      <c r="U37">
        <v>7.83</v>
      </c>
      <c r="V37">
        <v>9.5759194880664917E-4</v>
      </c>
      <c r="W37">
        <v>7.8491143344807315E-5</v>
      </c>
      <c r="X37">
        <v>2.8028473732582102E-3</v>
      </c>
      <c r="Y37">
        <v>1.4271116971783148E-5</v>
      </c>
      <c r="Z37">
        <v>3.1699585466959277E-3</v>
      </c>
      <c r="AA37">
        <v>3</v>
      </c>
      <c r="AB37">
        <v>2</v>
      </c>
      <c r="AC37">
        <v>1</v>
      </c>
    </row>
    <row r="38" spans="1:29" x14ac:dyDescent="0.35">
      <c r="A38" t="s">
        <v>165</v>
      </c>
      <c r="B38">
        <v>71.97</v>
      </c>
      <c r="C38">
        <v>80.989999999999995</v>
      </c>
      <c r="D38">
        <v>56.98</v>
      </c>
      <c r="E38">
        <v>5.1999999999999998E-2</v>
      </c>
      <c r="F38">
        <v>9.4600000000000009</v>
      </c>
      <c r="G38">
        <v>1.89785317479388E-3</v>
      </c>
      <c r="H38">
        <v>1.3742783984513701E-4</v>
      </c>
      <c r="I38">
        <v>1.77728764658618E-3</v>
      </c>
      <c r="J38">
        <v>1.20565528207696E-4</v>
      </c>
      <c r="K38">
        <v>6.8684982662043197E-3</v>
      </c>
      <c r="L38">
        <v>3</v>
      </c>
      <c r="M38">
        <v>2</v>
      </c>
      <c r="N38">
        <v>1</v>
      </c>
      <c r="P38" t="s">
        <v>165</v>
      </c>
      <c r="Q38">
        <v>71.97</v>
      </c>
      <c r="R38">
        <v>80.989999999999995</v>
      </c>
      <c r="S38">
        <v>56.98</v>
      </c>
      <c r="T38">
        <v>5.1999999999999998E-2</v>
      </c>
      <c r="U38">
        <v>9.4600000000000009</v>
      </c>
      <c r="V38">
        <v>1.8978531747938794E-3</v>
      </c>
      <c r="W38">
        <v>1.3742783984513652E-4</v>
      </c>
      <c r="X38">
        <v>1.7772876465861828E-3</v>
      </c>
      <c r="Y38">
        <v>1.2056552820769646E-4</v>
      </c>
      <c r="Z38">
        <v>6.8684982662043214E-3</v>
      </c>
      <c r="AA38">
        <v>1</v>
      </c>
      <c r="AB38">
        <v>2</v>
      </c>
      <c r="AC38">
        <v>2</v>
      </c>
    </row>
    <row r="39" spans="1:29" x14ac:dyDescent="0.35">
      <c r="A39" t="s">
        <v>146</v>
      </c>
      <c r="B39">
        <v>74.540000000000006</v>
      </c>
      <c r="C39">
        <v>83.6</v>
      </c>
      <c r="D39">
        <v>78.17</v>
      </c>
      <c r="E39">
        <v>0.04</v>
      </c>
      <c r="F39">
        <v>4.67</v>
      </c>
      <c r="G39">
        <v>1.45628943919064E-3</v>
      </c>
      <c r="H39">
        <v>2.5492199196805497E-4</v>
      </c>
      <c r="I39">
        <v>2.5910727840335098E-3</v>
      </c>
      <c r="J39" s="17">
        <v>1.8072827788779999E-5</v>
      </c>
      <c r="K39">
        <v>5.9485872105374997E-3</v>
      </c>
      <c r="L39">
        <v>3</v>
      </c>
      <c r="M39">
        <v>1</v>
      </c>
      <c r="N39">
        <v>2</v>
      </c>
      <c r="P39" t="s">
        <v>146</v>
      </c>
      <c r="Q39">
        <v>74.540000000000006</v>
      </c>
      <c r="R39">
        <v>83.6</v>
      </c>
      <c r="S39">
        <v>78.17</v>
      </c>
      <c r="T39">
        <v>0.04</v>
      </c>
      <c r="U39">
        <v>4.67</v>
      </c>
      <c r="V39">
        <v>1.4562894391906417E-3</v>
      </c>
      <c r="W39">
        <v>2.5492199196805487E-4</v>
      </c>
      <c r="X39">
        <v>2.5910727840335128E-3</v>
      </c>
      <c r="Y39">
        <v>1.8072827788780009E-5</v>
      </c>
      <c r="Z39">
        <v>5.9485872105374971E-3</v>
      </c>
      <c r="AA39">
        <v>3</v>
      </c>
      <c r="AB39">
        <v>1</v>
      </c>
      <c r="AC39">
        <v>1</v>
      </c>
    </row>
  </sheetData>
  <sortState xmlns:xlrd2="http://schemas.microsoft.com/office/spreadsheetml/2017/richdata2" ref="A2:N30">
    <sortCondition ref="A2:A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FAB8-1AC8-4B26-B5D8-288C38ABF4CA}">
  <dimension ref="A1:N39"/>
  <sheetViews>
    <sheetView tabSelected="1" workbookViewId="0">
      <selection activeCell="L1" sqref="L1:N39"/>
    </sheetView>
  </sheetViews>
  <sheetFormatPr defaultRowHeight="14.5" x14ac:dyDescent="0.35"/>
  <cols>
    <col min="1" max="1" width="18.26953125" customWidth="1"/>
  </cols>
  <sheetData>
    <row r="1" spans="1:14" x14ac:dyDescent="0.35">
      <c r="A1" t="s">
        <v>71</v>
      </c>
      <c r="B1" t="s">
        <v>72</v>
      </c>
      <c r="C1" t="s">
        <v>73</v>
      </c>
      <c r="D1" t="s">
        <v>74</v>
      </c>
      <c r="E1" t="s">
        <v>123</v>
      </c>
      <c r="F1" t="s">
        <v>76</v>
      </c>
      <c r="G1" t="s">
        <v>126</v>
      </c>
      <c r="H1" t="s">
        <v>127</v>
      </c>
      <c r="I1" t="s">
        <v>128</v>
      </c>
      <c r="J1" t="s">
        <v>129</v>
      </c>
      <c r="K1" t="s">
        <v>125</v>
      </c>
      <c r="L1" t="s">
        <v>140</v>
      </c>
      <c r="M1" t="s">
        <v>141</v>
      </c>
      <c r="N1" t="s">
        <v>142</v>
      </c>
    </row>
    <row r="2" spans="1:14" x14ac:dyDescent="0.35">
      <c r="A2" t="s">
        <v>168</v>
      </c>
      <c r="B2">
        <v>70.540000000000006</v>
      </c>
      <c r="C2">
        <v>53.48</v>
      </c>
      <c r="D2">
        <v>64.38</v>
      </c>
      <c r="E2">
        <v>7.0000000000000001E-3</v>
      </c>
      <c r="F2">
        <v>4.29</v>
      </c>
      <c r="G2">
        <v>1.8026450006282545E-3</v>
      </c>
      <c r="H2">
        <v>5.3426361160222686E-5</v>
      </c>
      <c r="I2">
        <v>1.7086541800686035E-3</v>
      </c>
      <c r="J2">
        <v>1.63247214656236E-4</v>
      </c>
      <c r="K2">
        <v>9.1559179308962103E-3</v>
      </c>
      <c r="L2">
        <v>1</v>
      </c>
      <c r="M2">
        <v>2</v>
      </c>
      <c r="N2">
        <v>1</v>
      </c>
    </row>
    <row r="3" spans="1:14" x14ac:dyDescent="0.35">
      <c r="A3" t="s">
        <v>152</v>
      </c>
      <c r="B3">
        <v>71.06</v>
      </c>
      <c r="C3">
        <v>78.069999999999993</v>
      </c>
      <c r="D3">
        <v>57.7</v>
      </c>
      <c r="E3">
        <v>0.04</v>
      </c>
      <c r="F3">
        <v>4</v>
      </c>
      <c r="G3">
        <v>1.8074319337984238E-3</v>
      </c>
      <c r="H3">
        <v>3.2840035816548426E-4</v>
      </c>
      <c r="I3">
        <v>4.0115272215607749E-3</v>
      </c>
      <c r="J3">
        <v>2.5829241653465053E-5</v>
      </c>
      <c r="K3">
        <v>4.9599389545974815E-3</v>
      </c>
      <c r="L3">
        <v>2</v>
      </c>
      <c r="M3">
        <v>1</v>
      </c>
      <c r="N3">
        <v>1</v>
      </c>
    </row>
    <row r="4" spans="1:14" x14ac:dyDescent="0.35">
      <c r="A4" t="s">
        <v>173</v>
      </c>
      <c r="B4">
        <v>72.97</v>
      </c>
      <c r="C4">
        <v>94.37</v>
      </c>
      <c r="D4">
        <v>100</v>
      </c>
      <c r="E4">
        <v>0.21</v>
      </c>
      <c r="F4">
        <v>14.34</v>
      </c>
      <c r="G4">
        <v>1.0989345594158207E-3</v>
      </c>
      <c r="H4">
        <v>6.366623392081582E-5</v>
      </c>
      <c r="I4">
        <v>6.1866970788271016E-3</v>
      </c>
      <c r="J4">
        <v>8.304291380975975E-6</v>
      </c>
      <c r="K4">
        <v>5.662891405729514E-3</v>
      </c>
      <c r="L4">
        <v>3</v>
      </c>
      <c r="M4">
        <v>1</v>
      </c>
      <c r="N4">
        <v>2</v>
      </c>
    </row>
    <row r="5" spans="1:14" x14ac:dyDescent="0.35">
      <c r="A5" t="s">
        <v>147</v>
      </c>
      <c r="B5">
        <v>73.98</v>
      </c>
      <c r="C5">
        <v>80.11</v>
      </c>
      <c r="D5">
        <v>44.44</v>
      </c>
      <c r="E5">
        <v>0.13400000000000001</v>
      </c>
      <c r="F5">
        <v>5.26</v>
      </c>
      <c r="G5">
        <v>7.9357825202644352E-4</v>
      </c>
      <c r="H5">
        <v>1.2300890020646701E-4</v>
      </c>
      <c r="I5">
        <v>2.3739009282900824E-3</v>
      </c>
      <c r="J5">
        <v>4.2711423682801053E-6</v>
      </c>
      <c r="K5">
        <v>5.4768041237113398E-3</v>
      </c>
      <c r="L5">
        <v>3</v>
      </c>
      <c r="M5">
        <v>1</v>
      </c>
      <c r="N5">
        <v>2</v>
      </c>
    </row>
    <row r="6" spans="1:14" x14ac:dyDescent="0.35">
      <c r="A6" t="s">
        <v>164</v>
      </c>
      <c r="B6">
        <v>72.16</v>
      </c>
      <c r="C6">
        <v>91.01</v>
      </c>
      <c r="D6">
        <v>87.52</v>
      </c>
      <c r="E6">
        <v>5.3999999999999999E-2</v>
      </c>
      <c r="F6">
        <v>2.99</v>
      </c>
      <c r="G6">
        <v>1.9629957797181494E-3</v>
      </c>
      <c r="H6">
        <v>2.4179526622136038E-4</v>
      </c>
      <c r="I6">
        <v>2.4768107204385403E-3</v>
      </c>
      <c r="J6">
        <v>3.8178199929688479E-5</v>
      </c>
      <c r="K6">
        <v>8.7209302325581394E-3</v>
      </c>
      <c r="L6">
        <v>2</v>
      </c>
      <c r="M6">
        <v>1</v>
      </c>
      <c r="N6">
        <v>1</v>
      </c>
    </row>
    <row r="7" spans="1:14" x14ac:dyDescent="0.35">
      <c r="A7" t="s">
        <v>153</v>
      </c>
      <c r="B7">
        <v>67.290000000000006</v>
      </c>
      <c r="C7">
        <v>51.64</v>
      </c>
      <c r="D7">
        <v>59.12</v>
      </c>
      <c r="E7">
        <v>2.5000000000000001E-2</v>
      </c>
      <c r="F7">
        <v>8.93</v>
      </c>
      <c r="G7">
        <v>1.840415837249202E-3</v>
      </c>
      <c r="H7">
        <v>1.7564134546361679E-4</v>
      </c>
      <c r="I7">
        <v>2.8777179861828807E-3</v>
      </c>
      <c r="J7">
        <v>5.2183298289915133E-5</v>
      </c>
      <c r="K7">
        <v>1.3560391043834753E-2</v>
      </c>
      <c r="L7">
        <v>1</v>
      </c>
      <c r="M7">
        <v>2</v>
      </c>
      <c r="N7">
        <v>1</v>
      </c>
    </row>
    <row r="8" spans="1:14" x14ac:dyDescent="0.35">
      <c r="A8" t="s">
        <v>167</v>
      </c>
      <c r="B8">
        <v>72.989999999999995</v>
      </c>
      <c r="C8">
        <v>90.29</v>
      </c>
      <c r="D8">
        <v>54.47</v>
      </c>
      <c r="E8">
        <v>3.9E-2</v>
      </c>
      <c r="F8">
        <v>6.86</v>
      </c>
      <c r="G8">
        <v>2.2404019896008192E-3</v>
      </c>
      <c r="H8">
        <v>1.4228285093549132E-4</v>
      </c>
      <c r="I8">
        <v>6.9976622853869614E-3</v>
      </c>
      <c r="J8">
        <v>4.57074443419713E-5</v>
      </c>
      <c r="K8">
        <v>3.7261526232114468E-3</v>
      </c>
      <c r="L8">
        <v>3</v>
      </c>
      <c r="M8">
        <v>1</v>
      </c>
      <c r="N8">
        <v>2</v>
      </c>
    </row>
    <row r="9" spans="1:14" x14ac:dyDescent="0.35">
      <c r="A9" t="s">
        <v>151</v>
      </c>
      <c r="B9">
        <v>69.680000000000007</v>
      </c>
      <c r="C9">
        <v>65.95</v>
      </c>
      <c r="D9">
        <v>85.23</v>
      </c>
      <c r="E9">
        <v>2.8000000000000001E-2</v>
      </c>
      <c r="F9">
        <v>7.68</v>
      </c>
      <c r="G9">
        <v>2.1141095039381537E-3</v>
      </c>
      <c r="H9">
        <v>3.180839814277657E-4</v>
      </c>
      <c r="I9">
        <v>2.416873851279411E-3</v>
      </c>
      <c r="J9">
        <v>4.6362050524959516E-5</v>
      </c>
      <c r="K9">
        <v>5.3773024361259657E-3</v>
      </c>
      <c r="L9">
        <v>2</v>
      </c>
      <c r="M9">
        <v>2</v>
      </c>
      <c r="N9">
        <v>1</v>
      </c>
    </row>
    <row r="10" spans="1:14" x14ac:dyDescent="0.35">
      <c r="A10" t="s">
        <v>159</v>
      </c>
      <c r="B10">
        <v>72.86</v>
      </c>
      <c r="C10">
        <v>93.67</v>
      </c>
      <c r="D10">
        <v>81.58</v>
      </c>
      <c r="E10">
        <v>6.2E-2</v>
      </c>
      <c r="F10">
        <v>8.69</v>
      </c>
      <c r="G10">
        <v>1.7547357926221336E-3</v>
      </c>
      <c r="H10">
        <v>1.9001818075186207E-4</v>
      </c>
      <c r="I10">
        <v>4.2101147537778822E-3</v>
      </c>
      <c r="J10">
        <v>3.0496745058940824E-5</v>
      </c>
      <c r="K10">
        <v>0.43788819875776397</v>
      </c>
      <c r="L10">
        <v>0</v>
      </c>
      <c r="M10">
        <v>0</v>
      </c>
      <c r="N10">
        <v>0</v>
      </c>
    </row>
    <row r="11" spans="1:14" x14ac:dyDescent="0.35">
      <c r="A11" t="s">
        <v>148</v>
      </c>
      <c r="B11">
        <v>72.97</v>
      </c>
      <c r="C11">
        <v>88.68</v>
      </c>
      <c r="D11">
        <v>69.3</v>
      </c>
      <c r="E11">
        <v>0.09</v>
      </c>
      <c r="F11">
        <v>10.79</v>
      </c>
      <c r="G11">
        <v>1.3932324940242947E-3</v>
      </c>
      <c r="H11">
        <v>1.4943187633068144E-4</v>
      </c>
      <c r="I11">
        <v>5.3042037447125915E-3</v>
      </c>
      <c r="J11">
        <v>1.0673705452191532E-5</v>
      </c>
      <c r="K11">
        <v>3.5755275006621348E-3</v>
      </c>
      <c r="L11">
        <v>3</v>
      </c>
      <c r="M11">
        <v>1</v>
      </c>
      <c r="N11">
        <v>2</v>
      </c>
    </row>
    <row r="12" spans="1:14" x14ac:dyDescent="0.35">
      <c r="A12" t="s">
        <v>115</v>
      </c>
      <c r="B12">
        <v>74.260000000000005</v>
      </c>
      <c r="C12">
        <v>95.91</v>
      </c>
      <c r="D12">
        <v>68.12</v>
      </c>
      <c r="E12">
        <v>0.17499999999999999</v>
      </c>
      <c r="F12">
        <v>5.26</v>
      </c>
      <c r="G12">
        <v>2.5219896771162256E-3</v>
      </c>
      <c r="H12">
        <v>7.3241344047758887E-4</v>
      </c>
      <c r="I12">
        <v>7.0132041706108747E-3</v>
      </c>
      <c r="J12">
        <v>6.9095607592225362E-6</v>
      </c>
      <c r="K12">
        <v>1.3552758954501452E-2</v>
      </c>
      <c r="L12">
        <v>0</v>
      </c>
      <c r="M12">
        <v>0</v>
      </c>
      <c r="N12">
        <v>0</v>
      </c>
    </row>
    <row r="13" spans="1:14" x14ac:dyDescent="0.35">
      <c r="A13" t="s">
        <v>114</v>
      </c>
      <c r="B13">
        <v>74.34</v>
      </c>
      <c r="C13">
        <v>95.87</v>
      </c>
      <c r="D13">
        <v>87.37</v>
      </c>
      <c r="E13">
        <v>7.0000000000000007E-2</v>
      </c>
      <c r="F13">
        <v>7.72</v>
      </c>
      <c r="G13">
        <v>5.1855923148088094E-3</v>
      </c>
      <c r="H13">
        <v>9.4904191146599661E-4</v>
      </c>
      <c r="I13">
        <v>7.5308865348704627E-3</v>
      </c>
      <c r="J13">
        <v>0</v>
      </c>
      <c r="K13">
        <v>5.1647811116576486E-3</v>
      </c>
      <c r="L13">
        <v>0</v>
      </c>
      <c r="M13">
        <v>0</v>
      </c>
      <c r="N13">
        <v>0</v>
      </c>
    </row>
    <row r="14" spans="1:14" x14ac:dyDescent="0.35">
      <c r="A14" t="s">
        <v>120</v>
      </c>
      <c r="B14">
        <v>73.13</v>
      </c>
      <c r="C14">
        <v>95.38</v>
      </c>
      <c r="D14">
        <v>100</v>
      </c>
      <c r="E14">
        <v>0.193</v>
      </c>
      <c r="F14">
        <v>7.18</v>
      </c>
      <c r="G14">
        <v>5.3944026063600121E-3</v>
      </c>
      <c r="H14">
        <v>8.2990809328615568E-4</v>
      </c>
      <c r="I14">
        <v>1.9603774960327027E-2</v>
      </c>
      <c r="J14">
        <v>1.1214974233596699E-5</v>
      </c>
      <c r="K14">
        <v>7.9540433053468841E-3</v>
      </c>
      <c r="L14">
        <v>0</v>
      </c>
      <c r="M14">
        <v>0</v>
      </c>
      <c r="N14">
        <v>0</v>
      </c>
    </row>
    <row r="15" spans="1:14" x14ac:dyDescent="0.35">
      <c r="A15" t="s">
        <v>116</v>
      </c>
      <c r="B15">
        <v>73.75</v>
      </c>
      <c r="C15">
        <v>82.61</v>
      </c>
      <c r="D15">
        <v>84.17</v>
      </c>
      <c r="E15">
        <v>0.14899999999999999</v>
      </c>
      <c r="F15">
        <v>9.1</v>
      </c>
      <c r="G15">
        <v>2.7556651137545796E-2</v>
      </c>
      <c r="H15">
        <v>5.4502691211723731E-3</v>
      </c>
      <c r="I15">
        <v>0.18579537744809807</v>
      </c>
      <c r="J15">
        <v>9.0460898276719892E-5</v>
      </c>
      <c r="K15">
        <v>4.2965459140690818E-2</v>
      </c>
      <c r="L15">
        <v>0</v>
      </c>
      <c r="M15">
        <v>0</v>
      </c>
      <c r="N15">
        <v>0</v>
      </c>
    </row>
    <row r="16" spans="1:14" x14ac:dyDescent="0.35">
      <c r="A16" t="s">
        <v>119</v>
      </c>
      <c r="B16">
        <v>73.739999999999995</v>
      </c>
      <c r="C16">
        <v>95.59</v>
      </c>
      <c r="D16">
        <v>100</v>
      </c>
      <c r="E16">
        <v>0.14799999999999999</v>
      </c>
      <c r="F16">
        <v>3.28</v>
      </c>
      <c r="G16">
        <v>6.6871142413571132E-3</v>
      </c>
      <c r="H16">
        <v>6.3614676814722256E-4</v>
      </c>
      <c r="I16">
        <v>8.2699079859138921E-3</v>
      </c>
      <c r="J16">
        <v>3.0292703245105836E-5</v>
      </c>
      <c r="K16">
        <v>6.6496163682864453E-3</v>
      </c>
      <c r="L16">
        <v>0</v>
      </c>
      <c r="M16">
        <v>0</v>
      </c>
      <c r="N16">
        <v>0</v>
      </c>
    </row>
    <row r="17" spans="1:14" x14ac:dyDescent="0.35">
      <c r="A17" t="s">
        <v>118</v>
      </c>
      <c r="B17">
        <v>71.959999999999994</v>
      </c>
      <c r="C17">
        <v>89.32</v>
      </c>
      <c r="D17">
        <v>92.08</v>
      </c>
      <c r="E17">
        <v>7.0000000000000007E-2</v>
      </c>
      <c r="F17">
        <v>16.309999999999999</v>
      </c>
      <c r="G17">
        <v>4.1560727557207119E-3</v>
      </c>
      <c r="H17">
        <v>2.5914336006258558E-4</v>
      </c>
      <c r="I17">
        <v>5.9114023078427535E-3</v>
      </c>
      <c r="J17">
        <v>6.3563465675728529E-5</v>
      </c>
      <c r="K17">
        <v>9.6935584740462793E-3</v>
      </c>
      <c r="L17">
        <v>2</v>
      </c>
      <c r="M17">
        <v>1</v>
      </c>
      <c r="N17">
        <v>1</v>
      </c>
    </row>
    <row r="18" spans="1:14" x14ac:dyDescent="0.35">
      <c r="A18" t="s">
        <v>117</v>
      </c>
      <c r="B18">
        <v>70.680000000000007</v>
      </c>
      <c r="C18">
        <v>89.27</v>
      </c>
      <c r="D18">
        <v>92.31</v>
      </c>
      <c r="E18">
        <v>3.7999999999999999E-2</v>
      </c>
      <c r="F18">
        <v>13.55</v>
      </c>
      <c r="G18">
        <v>3.1271059682111803E-3</v>
      </c>
      <c r="H18">
        <v>3.9037459524318284E-4</v>
      </c>
      <c r="I18">
        <v>4.9762487877841512E-3</v>
      </c>
      <c r="J18">
        <v>4.5201268922894854E-5</v>
      </c>
      <c r="K18">
        <v>1.4396456256921373E-2</v>
      </c>
      <c r="L18">
        <v>2</v>
      </c>
      <c r="M18">
        <v>1</v>
      </c>
      <c r="N18">
        <v>1</v>
      </c>
    </row>
    <row r="19" spans="1:14" x14ac:dyDescent="0.35">
      <c r="A19" t="s">
        <v>166</v>
      </c>
      <c r="B19">
        <v>72.86</v>
      </c>
      <c r="C19">
        <v>90.66</v>
      </c>
      <c r="D19">
        <v>87.79</v>
      </c>
      <c r="E19">
        <v>2.4E-2</v>
      </c>
      <c r="F19">
        <v>5.56</v>
      </c>
      <c r="G19">
        <v>2.5268247147995824E-3</v>
      </c>
      <c r="H19">
        <v>1.6165709297438275E-4</v>
      </c>
      <c r="I19">
        <v>2.3336652139635252E-3</v>
      </c>
      <c r="J19">
        <v>4.7253611792511877E-5</v>
      </c>
      <c r="K19">
        <v>5.7627118644067799E-3</v>
      </c>
      <c r="L19">
        <v>2</v>
      </c>
      <c r="M19">
        <v>2</v>
      </c>
      <c r="N19">
        <v>1</v>
      </c>
    </row>
    <row r="20" spans="1:14" x14ac:dyDescent="0.35">
      <c r="A20" t="s">
        <v>150</v>
      </c>
      <c r="B20">
        <v>70.61</v>
      </c>
      <c r="C20">
        <v>77.989999999999995</v>
      </c>
      <c r="D20">
        <v>79.61</v>
      </c>
      <c r="E20">
        <v>5.2999999999999999E-2</v>
      </c>
      <c r="F20">
        <v>6.03</v>
      </c>
      <c r="G20">
        <v>2.0932122566771757E-3</v>
      </c>
      <c r="H20">
        <v>4.8209622297617247E-4</v>
      </c>
      <c r="I20">
        <v>2.8173093504753792E-3</v>
      </c>
      <c r="J20">
        <v>1.0385076740000552E-4</v>
      </c>
      <c r="K20">
        <v>8.253301320528211E-3</v>
      </c>
      <c r="L20">
        <v>2</v>
      </c>
      <c r="M20">
        <v>2</v>
      </c>
      <c r="N20">
        <v>1</v>
      </c>
    </row>
    <row r="21" spans="1:14" x14ac:dyDescent="0.35">
      <c r="A21" t="s">
        <v>161</v>
      </c>
      <c r="B21">
        <v>71.900000000000006</v>
      </c>
      <c r="C21">
        <v>89.4</v>
      </c>
      <c r="D21">
        <v>60.29</v>
      </c>
      <c r="E21">
        <v>0.10100000000000001</v>
      </c>
      <c r="F21">
        <v>13.21</v>
      </c>
      <c r="G21">
        <v>1.4493281380867412E-3</v>
      </c>
      <c r="H21">
        <v>1.8353301045118532E-4</v>
      </c>
      <c r="I21">
        <v>4.0406394523141908E-3</v>
      </c>
      <c r="J21">
        <v>1.7479334328684315E-5</v>
      </c>
      <c r="K21">
        <v>3.4709754637941353E-3</v>
      </c>
      <c r="L21">
        <v>3</v>
      </c>
      <c r="M21">
        <v>1</v>
      </c>
      <c r="N21">
        <v>2</v>
      </c>
    </row>
    <row r="22" spans="1:14" x14ac:dyDescent="0.35">
      <c r="A22" t="s">
        <v>162</v>
      </c>
      <c r="B22">
        <v>72.97</v>
      </c>
      <c r="C22">
        <v>91.01</v>
      </c>
      <c r="D22">
        <v>74.09</v>
      </c>
      <c r="E22">
        <v>9.1999999999999998E-2</v>
      </c>
      <c r="F22">
        <v>10.08</v>
      </c>
      <c r="G22">
        <v>1.3828110775567094E-3</v>
      </c>
      <c r="H22">
        <v>1.7893355600620304E-4</v>
      </c>
      <c r="I22">
        <v>4.7150561600231046E-3</v>
      </c>
      <c r="J22">
        <v>2.9822259334367173E-5</v>
      </c>
      <c r="K22">
        <v>6.9529652351738242E-3</v>
      </c>
      <c r="L22">
        <v>3</v>
      </c>
      <c r="M22">
        <v>1</v>
      </c>
      <c r="N22">
        <v>2</v>
      </c>
    </row>
    <row r="23" spans="1:14" x14ac:dyDescent="0.35">
      <c r="A23" t="s">
        <v>149</v>
      </c>
      <c r="B23">
        <v>72.95</v>
      </c>
      <c r="C23">
        <v>81.8</v>
      </c>
      <c r="D23">
        <v>43.15</v>
      </c>
      <c r="E23">
        <v>7.0000000000000007E-2</v>
      </c>
      <c r="F23">
        <v>9.1</v>
      </c>
      <c r="G23">
        <v>1.0951307611781237E-3</v>
      </c>
      <c r="H23">
        <v>1.3957918761140401E-4</v>
      </c>
      <c r="I23">
        <v>5.147831335527619E-3</v>
      </c>
      <c r="J23">
        <v>1.39579187611404E-5</v>
      </c>
      <c r="K23">
        <v>5.7086125589476296E-3</v>
      </c>
      <c r="L23">
        <v>3</v>
      </c>
      <c r="M23">
        <v>1</v>
      </c>
      <c r="N23">
        <v>2</v>
      </c>
    </row>
    <row r="24" spans="1:14" x14ac:dyDescent="0.35">
      <c r="A24" t="s">
        <v>158</v>
      </c>
      <c r="B24">
        <v>72.930000000000007</v>
      </c>
      <c r="C24">
        <v>89.87</v>
      </c>
      <c r="D24">
        <v>10</v>
      </c>
      <c r="E24">
        <v>6.6000000000000003E-2</v>
      </c>
      <c r="F24">
        <v>3.79</v>
      </c>
      <c r="G24">
        <v>1.546720202505128E-3</v>
      </c>
      <c r="H24">
        <v>1.5275171300135293E-4</v>
      </c>
      <c r="I24">
        <v>3.4094182341901976E-3</v>
      </c>
      <c r="J24">
        <v>1.3093003971544539E-5</v>
      </c>
      <c r="K24">
        <v>2.3044344793223719E-3</v>
      </c>
      <c r="L24">
        <v>3</v>
      </c>
      <c r="M24">
        <v>2</v>
      </c>
      <c r="N24">
        <v>2</v>
      </c>
    </row>
    <row r="25" spans="1:14" x14ac:dyDescent="0.35">
      <c r="A25" t="s">
        <v>160</v>
      </c>
      <c r="B25">
        <v>71.95</v>
      </c>
      <c r="C25">
        <v>83.36</v>
      </c>
      <c r="D25">
        <v>34.47</v>
      </c>
      <c r="E25">
        <v>7.0000000000000007E-2</v>
      </c>
      <c r="F25">
        <v>6.99</v>
      </c>
      <c r="G25">
        <v>1.2434614729323571E-3</v>
      </c>
      <c r="H25">
        <v>2.9556919190065111E-4</v>
      </c>
      <c r="I25">
        <v>4.3619988384319022E-6</v>
      </c>
      <c r="J25">
        <v>2.9180397926497402E-5</v>
      </c>
      <c r="K25">
        <v>6.058898125968719E-3</v>
      </c>
      <c r="L25">
        <v>3</v>
      </c>
      <c r="M25">
        <v>2</v>
      </c>
      <c r="N25">
        <v>2</v>
      </c>
    </row>
    <row r="26" spans="1:14" x14ac:dyDescent="0.35">
      <c r="A26" t="s">
        <v>163</v>
      </c>
      <c r="B26">
        <v>72.81</v>
      </c>
      <c r="C26">
        <v>84.26</v>
      </c>
      <c r="D26">
        <v>52.5</v>
      </c>
      <c r="E26">
        <v>0.13200000000000001</v>
      </c>
      <c r="F26">
        <v>13.45</v>
      </c>
      <c r="G26">
        <v>1.4591341440954378E-3</v>
      </c>
      <c r="H26">
        <v>1.4377461843285665E-4</v>
      </c>
      <c r="I26">
        <v>3.4494026224015113E-3</v>
      </c>
      <c r="J26">
        <v>3.4458379624403664E-5</v>
      </c>
      <c r="K26">
        <v>9.6453330654074146E-3</v>
      </c>
      <c r="L26">
        <v>3</v>
      </c>
      <c r="M26">
        <v>1</v>
      </c>
      <c r="N26">
        <v>2</v>
      </c>
    </row>
    <row r="27" spans="1:14" x14ac:dyDescent="0.35">
      <c r="A27" t="s">
        <v>143</v>
      </c>
      <c r="B27">
        <v>72.48</v>
      </c>
      <c r="C27">
        <v>72.64</v>
      </c>
      <c r="D27">
        <v>71.3</v>
      </c>
      <c r="E27">
        <v>8.8999999999999996E-2</v>
      </c>
      <c r="F27">
        <v>13.18</v>
      </c>
      <c r="G27">
        <v>6.5977607056735366E-4</v>
      </c>
      <c r="H27">
        <v>3.7650264896506593E-5</v>
      </c>
      <c r="I27">
        <v>3.4279669753390766E-3</v>
      </c>
      <c r="J27">
        <v>5.3786092709295132E-6</v>
      </c>
      <c r="K27">
        <v>5.9724349157733538E-2</v>
      </c>
      <c r="L27">
        <v>0</v>
      </c>
      <c r="M27">
        <v>0</v>
      </c>
      <c r="N27">
        <v>0</v>
      </c>
    </row>
    <row r="28" spans="1:14" x14ac:dyDescent="0.35">
      <c r="A28" t="s">
        <v>170</v>
      </c>
      <c r="B28">
        <v>68.03</v>
      </c>
      <c r="C28">
        <v>65.95</v>
      </c>
      <c r="D28">
        <v>60.62</v>
      </c>
      <c r="E28">
        <v>8.9999999999999993E-3</v>
      </c>
      <c r="F28">
        <v>6.44</v>
      </c>
      <c r="G28">
        <v>1.6514137955379836E-3</v>
      </c>
      <c r="H28">
        <v>9.5973948037277599E-5</v>
      </c>
      <c r="I28">
        <v>8.0309234679469077E-4</v>
      </c>
      <c r="J28">
        <v>1.7650381248234963E-4</v>
      </c>
      <c r="K28">
        <v>5.4290576128352645E-3</v>
      </c>
      <c r="L28">
        <v>1</v>
      </c>
      <c r="M28">
        <v>2</v>
      </c>
      <c r="N28">
        <v>1</v>
      </c>
    </row>
    <row r="29" spans="1:14" x14ac:dyDescent="0.35">
      <c r="A29" t="s">
        <v>156</v>
      </c>
      <c r="B29">
        <v>70.55</v>
      </c>
      <c r="C29">
        <v>83.4</v>
      </c>
      <c r="D29">
        <v>68.180000000000007</v>
      </c>
      <c r="E29">
        <v>2.5999999999999999E-2</v>
      </c>
      <c r="F29">
        <v>16.309999999999999</v>
      </c>
      <c r="G29">
        <v>2.0378152019568806E-3</v>
      </c>
      <c r="H29">
        <v>3.095263043161456E-4</v>
      </c>
      <c r="I29">
        <v>1.2585797198847164E-4</v>
      </c>
      <c r="J29">
        <v>6.4434464128069216E-5</v>
      </c>
      <c r="K29">
        <v>2.579686065322898E-3</v>
      </c>
      <c r="L29">
        <v>2</v>
      </c>
      <c r="M29">
        <v>2</v>
      </c>
      <c r="N29">
        <v>1</v>
      </c>
    </row>
    <row r="30" spans="1:14" x14ac:dyDescent="0.35">
      <c r="A30" t="s">
        <v>144</v>
      </c>
      <c r="B30">
        <v>73.2</v>
      </c>
      <c r="C30">
        <v>86.77</v>
      </c>
      <c r="D30">
        <v>94.62</v>
      </c>
      <c r="E30">
        <v>0.12</v>
      </c>
      <c r="F30">
        <v>14.01</v>
      </c>
      <c r="G30">
        <v>1.5249388430053253E-3</v>
      </c>
      <c r="H30">
        <v>1.1388639604221996E-4</v>
      </c>
      <c r="I30">
        <v>3.0783492850212056E-3</v>
      </c>
      <c r="J30">
        <v>2.5055007129288391E-5</v>
      </c>
      <c r="K30">
        <v>7.7262693156732896E-3</v>
      </c>
      <c r="L30">
        <v>3</v>
      </c>
      <c r="M30">
        <v>1</v>
      </c>
      <c r="N30">
        <v>2</v>
      </c>
    </row>
    <row r="31" spans="1:14" x14ac:dyDescent="0.35">
      <c r="A31" t="s">
        <v>155</v>
      </c>
      <c r="B31">
        <v>67.78</v>
      </c>
      <c r="C31">
        <v>62.36</v>
      </c>
      <c r="D31">
        <v>56.5</v>
      </c>
      <c r="E31">
        <v>1.2E-2</v>
      </c>
      <c r="F31">
        <v>13.55</v>
      </c>
      <c r="G31">
        <v>1.8031602002239857E-3</v>
      </c>
      <c r="H31">
        <v>2.3223155168540367E-4</v>
      </c>
      <c r="I31">
        <v>1.6819959123881229E-3</v>
      </c>
      <c r="J31">
        <v>8.5824703883736138E-5</v>
      </c>
      <c r="K31">
        <v>5.9261050976597935E-3</v>
      </c>
      <c r="L31">
        <v>1</v>
      </c>
      <c r="M31">
        <v>2</v>
      </c>
      <c r="N31">
        <v>1</v>
      </c>
    </row>
    <row r="32" spans="1:14" x14ac:dyDescent="0.35">
      <c r="A32" t="s">
        <v>169</v>
      </c>
      <c r="B32">
        <v>68.38</v>
      </c>
      <c r="C32">
        <v>79.33</v>
      </c>
      <c r="D32">
        <v>32.49</v>
      </c>
      <c r="E32">
        <v>4.0000000000000001E-3</v>
      </c>
      <c r="F32">
        <v>4.58</v>
      </c>
      <c r="G32">
        <v>1.4958900100648779E-3</v>
      </c>
      <c r="H32">
        <v>5.3389332811304299E-5</v>
      </c>
      <c r="I32">
        <v>9.1948295397246299E-4</v>
      </c>
      <c r="J32">
        <v>2.3728592360579691E-4</v>
      </c>
      <c r="K32">
        <v>1.1669539848826415E-2</v>
      </c>
      <c r="L32">
        <v>1</v>
      </c>
      <c r="M32">
        <v>2</v>
      </c>
      <c r="N32">
        <v>1</v>
      </c>
    </row>
    <row r="33" spans="1:14" x14ac:dyDescent="0.35">
      <c r="A33" t="s">
        <v>157</v>
      </c>
      <c r="B33">
        <v>74.36</v>
      </c>
      <c r="C33">
        <v>89.54</v>
      </c>
      <c r="D33">
        <v>43.69</v>
      </c>
      <c r="E33">
        <v>5.7000000000000002E-2</v>
      </c>
      <c r="F33">
        <v>5.8</v>
      </c>
      <c r="G33">
        <v>2.1826302371344328E-3</v>
      </c>
      <c r="H33">
        <v>2.9421566900100408E-4</v>
      </c>
      <c r="I33">
        <v>1.0599830603099667E-2</v>
      </c>
      <c r="J33">
        <v>1.6557591761961269E-5</v>
      </c>
      <c r="K33">
        <v>2.4913375905615534E-3</v>
      </c>
      <c r="L33">
        <v>0</v>
      </c>
      <c r="M33">
        <v>0</v>
      </c>
      <c r="N33">
        <v>0</v>
      </c>
    </row>
    <row r="34" spans="1:14" x14ac:dyDescent="0.35">
      <c r="A34" t="s">
        <v>154</v>
      </c>
      <c r="B34">
        <v>69.62</v>
      </c>
      <c r="C34">
        <v>54.52</v>
      </c>
      <c r="D34">
        <v>76.790000000000006</v>
      </c>
      <c r="E34">
        <v>0.01</v>
      </c>
      <c r="F34">
        <v>8.2200000000000006</v>
      </c>
      <c r="G34">
        <v>2.2235289528320015E-3</v>
      </c>
      <c r="H34">
        <v>3.5975224772915421E-4</v>
      </c>
      <c r="I34">
        <v>2.7234256504797419E-3</v>
      </c>
      <c r="J34">
        <v>8.8132076752925334E-5</v>
      </c>
      <c r="K34">
        <v>9.4260828063476906E-3</v>
      </c>
      <c r="L34">
        <v>2</v>
      </c>
      <c r="M34">
        <v>2</v>
      </c>
      <c r="N34">
        <v>1</v>
      </c>
    </row>
    <row r="35" spans="1:14" x14ac:dyDescent="0.35">
      <c r="A35" t="s">
        <v>171</v>
      </c>
      <c r="B35">
        <v>71.989999999999995</v>
      </c>
      <c r="C35">
        <v>67.680000000000007</v>
      </c>
      <c r="D35">
        <v>60.75</v>
      </c>
      <c r="E35">
        <v>2E-3</v>
      </c>
      <c r="F35">
        <v>6.09</v>
      </c>
      <c r="G35">
        <v>1.9736740428680909E-3</v>
      </c>
      <c r="H35">
        <v>6.6364903329972663E-5</v>
      </c>
      <c r="I35">
        <v>3.7273438856559989E-4</v>
      </c>
      <c r="J35">
        <v>2.2182241660977163E-4</v>
      </c>
      <c r="K35">
        <v>1.0353554720454022E-2</v>
      </c>
      <c r="L35">
        <v>1</v>
      </c>
      <c r="M35">
        <v>2</v>
      </c>
      <c r="N35">
        <v>1</v>
      </c>
    </row>
    <row r="36" spans="1:14" x14ac:dyDescent="0.35">
      <c r="A36" t="s">
        <v>172</v>
      </c>
      <c r="B36">
        <v>74.47</v>
      </c>
      <c r="C36">
        <v>96.41</v>
      </c>
      <c r="D36">
        <v>100</v>
      </c>
      <c r="E36">
        <v>6.0999999999999999E-2</v>
      </c>
      <c r="F36">
        <v>1.01</v>
      </c>
      <c r="G36">
        <v>3.5456947915649211E-3</v>
      </c>
      <c r="H36">
        <v>2.8278128370407961E-4</v>
      </c>
      <c r="I36">
        <v>2.6549679002260202E-2</v>
      </c>
      <c r="J36">
        <v>3.1078619344288945E-5</v>
      </c>
      <c r="K36">
        <v>2.6173442680160531E-3</v>
      </c>
      <c r="L36">
        <v>0</v>
      </c>
      <c r="M36">
        <v>0</v>
      </c>
      <c r="N36">
        <v>0</v>
      </c>
    </row>
    <row r="37" spans="1:14" x14ac:dyDescent="0.35">
      <c r="A37" t="s">
        <v>145</v>
      </c>
      <c r="B37">
        <v>74.260000000000005</v>
      </c>
      <c r="C37">
        <v>79.27</v>
      </c>
      <c r="D37">
        <v>25.97</v>
      </c>
      <c r="E37">
        <v>4.2000000000000003E-2</v>
      </c>
      <c r="F37">
        <v>7.83</v>
      </c>
      <c r="G37">
        <v>9.5759194880664917E-4</v>
      </c>
      <c r="H37">
        <v>7.8491143344807315E-5</v>
      </c>
      <c r="I37">
        <v>2.8028473732582102E-3</v>
      </c>
      <c r="J37">
        <v>1.4271116971783148E-5</v>
      </c>
      <c r="K37">
        <v>3.1699585466959277E-3</v>
      </c>
      <c r="L37">
        <v>3</v>
      </c>
      <c r="M37">
        <v>2</v>
      </c>
      <c r="N37">
        <v>2</v>
      </c>
    </row>
    <row r="38" spans="1:14" x14ac:dyDescent="0.35">
      <c r="A38" t="s">
        <v>165</v>
      </c>
      <c r="B38">
        <v>71.97</v>
      </c>
      <c r="C38">
        <v>80.989999999999995</v>
      </c>
      <c r="D38">
        <v>56.98</v>
      </c>
      <c r="E38">
        <v>5.1999999999999998E-2</v>
      </c>
      <c r="F38">
        <v>9.4600000000000009</v>
      </c>
      <c r="G38">
        <v>1.8978531747938794E-3</v>
      </c>
      <c r="H38">
        <v>1.3742783984513652E-4</v>
      </c>
      <c r="I38">
        <v>1.7772876465861828E-3</v>
      </c>
      <c r="J38">
        <v>1.2056552820769646E-4</v>
      </c>
      <c r="K38">
        <v>6.8684982662043214E-3</v>
      </c>
      <c r="L38">
        <v>3</v>
      </c>
      <c r="M38">
        <v>2</v>
      </c>
      <c r="N38">
        <v>1</v>
      </c>
    </row>
    <row r="39" spans="1:14" x14ac:dyDescent="0.35">
      <c r="A39" t="s">
        <v>146</v>
      </c>
      <c r="B39">
        <v>74.540000000000006</v>
      </c>
      <c r="C39">
        <v>83.6</v>
      </c>
      <c r="D39">
        <v>78.17</v>
      </c>
      <c r="E39">
        <v>0.04</v>
      </c>
      <c r="F39">
        <v>4.67</v>
      </c>
      <c r="G39">
        <v>1.4562894391906417E-3</v>
      </c>
      <c r="H39">
        <v>2.5492199196805487E-4</v>
      </c>
      <c r="I39">
        <v>2.5910727840335128E-3</v>
      </c>
      <c r="J39">
        <v>1.8072827788780009E-5</v>
      </c>
      <c r="K39">
        <v>5.9485872105374971E-3</v>
      </c>
      <c r="L39">
        <v>3</v>
      </c>
      <c r="M39">
        <v>1</v>
      </c>
      <c r="N39">
        <v>2</v>
      </c>
    </row>
  </sheetData>
  <sortState xmlns:xlrd2="http://schemas.microsoft.com/office/spreadsheetml/2017/richdata2" ref="A2:N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</vt:lpstr>
      <vt:lpstr>Sheet4</vt:lpstr>
      <vt:lpstr>fix</vt:lpstr>
      <vt:lpstr>Sheet3</vt:lpstr>
      <vt:lpstr>Sheet5</vt:lpstr>
      <vt:lpstr>Sheet7</vt:lpstr>
      <vt:lpstr>lokasi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AUFAR ROMEO BAKHTIAR</dc:creator>
  <cp:lastModifiedBy>AKHMAD AUFAR ROMEO BAKHTIAR</cp:lastModifiedBy>
  <dcterms:created xsi:type="dcterms:W3CDTF">2023-12-09T06:23:08Z</dcterms:created>
  <dcterms:modified xsi:type="dcterms:W3CDTF">2023-12-15T00:42:52Z</dcterms:modified>
</cp:coreProperties>
</file>