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PRING25\Basic Modeling\Module 4'\"/>
    </mc:Choice>
  </mc:AlternateContent>
  <xr:revisionPtr revIDLastSave="0" documentId="13_ncr:1_{43488BBC-F94B-48D8-9776-F56CC4CBCB06}" xr6:coauthVersionLast="47" xr6:coauthVersionMax="47" xr10:uidLastSave="{00000000-0000-0000-0000-000000000000}"/>
  <bookViews>
    <workbookView xWindow="-110" yWindow="-110" windowWidth="19420" windowHeight="10300" activeTab="2" xr2:uid="{7E73983F-6959-4A2D-B135-2C576826A7A4}"/>
  </bookViews>
  <sheets>
    <sheet name="payments" sheetId="2" r:id="rId1"/>
    <sheet name="investments " sheetId="3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C23" i="1"/>
  <c r="C22" i="1"/>
  <c r="J22" i="1" s="1" a="1"/>
  <c r="J22" i="1" s="1"/>
  <c r="C21" i="1"/>
  <c r="O21" i="1" s="1" a="1"/>
  <c r="O21" i="1" s="1"/>
  <c r="C20" i="1"/>
  <c r="I20" i="1" s="1" a="1"/>
  <c r="I20" i="1" s="1"/>
  <c r="N19" i="1" a="1"/>
  <c r="N19" i="1" s="1"/>
  <c r="C19" i="1"/>
  <c r="L19" i="1" s="1" a="1"/>
  <c r="L19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C17" i="1"/>
  <c r="J17" i="1" s="1" a="1"/>
  <c r="J17" i="1" s="1"/>
  <c r="C16" i="1"/>
  <c r="O16" i="1" s="1" a="1"/>
  <c r="O16" i="1" s="1"/>
  <c r="C15" i="1"/>
  <c r="K15" i="1" s="1" a="1"/>
  <c r="K15" i="1" s="1"/>
  <c r="C14" i="1"/>
  <c r="L14" i="1" s="1" a="1"/>
  <c r="L14" i="1" s="1"/>
  <c r="M13" i="1" a="1"/>
  <c r="M13" i="1" s="1"/>
  <c r="C13" i="1"/>
  <c r="L13" i="1" s="1" a="1"/>
  <c r="L13" i="1" s="1"/>
  <c r="K12" i="1" a="1"/>
  <c r="K12" i="1" s="1"/>
  <c r="G12" i="1" a="1"/>
  <c r="G12" i="1" s="1"/>
  <c r="C12" i="1"/>
  <c r="M12" i="1" s="1" a="1"/>
  <c r="M12" i="1" s="1"/>
  <c r="C11" i="1"/>
  <c r="H11" i="1" s="1" a="1"/>
  <c r="H11" i="1" s="1"/>
  <c r="C10" i="1"/>
  <c r="N10" i="1" s="1" a="1"/>
  <c r="N10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C8" i="1"/>
  <c r="M8" i="1" s="1" a="1"/>
  <c r="M8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/>
  <c r="H7" i="1" a="1"/>
  <c r="G7" i="1" a="1"/>
  <c r="G7" i="1" s="1"/>
  <c r="F7" i="1" a="1"/>
  <c r="F7" i="1" s="1"/>
  <c r="C6" i="1"/>
  <c r="O6" i="1" s="1" a="1"/>
  <c r="O6" i="1" s="1"/>
  <c r="O12" i="1" l="1" a="1"/>
  <c r="O12" i="1" s="1"/>
  <c r="J14" i="1" a="1"/>
  <c r="J14" i="1" s="1"/>
  <c r="F19" i="1" a="1"/>
  <c r="F19" i="1" s="1"/>
  <c r="F13" i="1" a="1"/>
  <c r="F13" i="1" s="1"/>
  <c r="H10" i="1" a="1"/>
  <c r="H10" i="1" s="1"/>
  <c r="H13" i="1" a="1"/>
  <c r="H13" i="1" s="1"/>
  <c r="M16" i="1" a="1"/>
  <c r="M16" i="1" s="1"/>
  <c r="J13" i="1" a="1"/>
  <c r="J13" i="1" s="1"/>
  <c r="K13" i="1" a="1"/>
  <c r="K13" i="1" s="1"/>
  <c r="I13" i="1" a="1"/>
  <c r="I13" i="1" s="1"/>
  <c r="J19" i="1" a="1"/>
  <c r="J19" i="1" s="1"/>
  <c r="M20" i="1" a="1"/>
  <c r="M20" i="1" s="1"/>
  <c r="F8" i="1" a="1"/>
  <c r="F8" i="1" s="1"/>
  <c r="N20" i="1" a="1"/>
  <c r="N20" i="1" s="1"/>
  <c r="I21" i="1" a="1"/>
  <c r="I21" i="1" s="1"/>
  <c r="H8" i="1" a="1"/>
  <c r="H8" i="1" s="1"/>
  <c r="N13" i="1" a="1"/>
  <c r="N13" i="1" s="1"/>
  <c r="G20" i="1" a="1"/>
  <c r="G20" i="1" s="1"/>
  <c r="M21" i="1" a="1"/>
  <c r="M21" i="1" s="1"/>
  <c r="F20" i="1" a="1"/>
  <c r="F20" i="1" s="1"/>
  <c r="I8" i="1" a="1"/>
  <c r="I8" i="1" s="1"/>
  <c r="J20" i="1" a="1"/>
  <c r="J20" i="1" s="1"/>
  <c r="N8" i="1" a="1"/>
  <c r="N8" i="1" s="1"/>
  <c r="L10" i="1" a="1"/>
  <c r="L10" i="1" s="1"/>
  <c r="G13" i="1" a="1"/>
  <c r="G13" i="1" s="1"/>
  <c r="F14" i="1" a="1"/>
  <c r="F14" i="1" s="1"/>
  <c r="K20" i="1" a="1"/>
  <c r="K20" i="1" s="1"/>
  <c r="O8" i="1" a="1"/>
  <c r="O8" i="1" s="1"/>
  <c r="L20" i="1" a="1"/>
  <c r="L20" i="1" s="1"/>
  <c r="K22" i="1" a="1"/>
  <c r="K22" i="1" s="1"/>
  <c r="L15" i="1" a="1"/>
  <c r="L15" i="1" s="1"/>
  <c r="K17" i="1" a="1"/>
  <c r="K17" i="1" s="1"/>
  <c r="F22" i="1" a="1"/>
  <c r="F22" i="1" s="1"/>
  <c r="I6" i="1" a="1"/>
  <c r="I6" i="1" s="1"/>
  <c r="M15" i="1" a="1"/>
  <c r="M15" i="1" s="1"/>
  <c r="F17" i="1" a="1"/>
  <c r="F17" i="1" s="1"/>
  <c r="L17" i="1" a="1"/>
  <c r="L17" i="1" s="1"/>
  <c r="M22" i="1" a="1"/>
  <c r="M22" i="1" s="1"/>
  <c r="M6" i="1" a="1"/>
  <c r="M6" i="1" s="1"/>
  <c r="J8" i="1" a="1"/>
  <c r="J8" i="1" s="1"/>
  <c r="O13" i="1" a="1"/>
  <c r="O13" i="1" s="1"/>
  <c r="N15" i="1" a="1"/>
  <c r="N15" i="1" s="1"/>
  <c r="M17" i="1" a="1"/>
  <c r="M17" i="1" s="1"/>
  <c r="H20" i="1" a="1"/>
  <c r="H20" i="1" s="1"/>
  <c r="O20" i="1" a="1"/>
  <c r="O20" i="1" s="1"/>
  <c r="G22" i="1" a="1"/>
  <c r="G22" i="1" s="1"/>
  <c r="N22" i="1" a="1"/>
  <c r="N22" i="1" s="1"/>
  <c r="F15" i="1" a="1"/>
  <c r="F15" i="1" s="1"/>
  <c r="L22" i="1" a="1"/>
  <c r="L22" i="1" s="1"/>
  <c r="K8" i="1" a="1"/>
  <c r="K8" i="1" s="1"/>
  <c r="H15" i="1" a="1"/>
  <c r="H15" i="1" s="1"/>
  <c r="O15" i="1" a="1"/>
  <c r="O15" i="1" s="1"/>
  <c r="G17" i="1" a="1"/>
  <c r="G17" i="1" s="1"/>
  <c r="N17" i="1" a="1"/>
  <c r="N17" i="1" s="1"/>
  <c r="H22" i="1" a="1"/>
  <c r="H22" i="1" s="1"/>
  <c r="G15" i="1" a="1"/>
  <c r="G15" i="1" s="1"/>
  <c r="L8" i="1" a="1"/>
  <c r="L8" i="1" s="1"/>
  <c r="I15" i="1" a="1"/>
  <c r="I15" i="1" s="1"/>
  <c r="H17" i="1" a="1"/>
  <c r="H17" i="1" s="1"/>
  <c r="I22" i="1" a="1"/>
  <c r="I22" i="1" s="1"/>
  <c r="O22" i="1" a="1"/>
  <c r="O22" i="1" s="1"/>
  <c r="J15" i="1" a="1"/>
  <c r="J15" i="1" s="1"/>
  <c r="I17" i="1" a="1"/>
  <c r="I17" i="1" s="1"/>
  <c r="O17" i="1" a="1"/>
  <c r="O17" i="1" s="1"/>
  <c r="G8" i="1" a="1"/>
  <c r="G8" i="1" s="1"/>
  <c r="N14" i="1" a="1"/>
  <c r="N14" i="1" s="1"/>
  <c r="I16" i="1" a="1"/>
  <c r="I16" i="1" s="1"/>
  <c r="L11" i="1" a="1"/>
  <c r="L11" i="1" s="1"/>
  <c r="H6" i="1" a="1"/>
  <c r="H6" i="1" s="1"/>
  <c r="L6" i="1" a="1"/>
  <c r="L6" i="1" s="1"/>
  <c r="G10" i="1" a="1"/>
  <c r="G10" i="1" s="1"/>
  <c r="K10" i="1" a="1"/>
  <c r="K10" i="1" s="1"/>
  <c r="O10" i="1" a="1"/>
  <c r="O10" i="1" s="1"/>
  <c r="F12" i="1" a="1"/>
  <c r="F12" i="1" s="1"/>
  <c r="J12" i="1" a="1"/>
  <c r="J12" i="1" s="1"/>
  <c r="N12" i="1" a="1"/>
  <c r="N12" i="1" s="1"/>
  <c r="I14" i="1" a="1"/>
  <c r="I14" i="1" s="1"/>
  <c r="M14" i="1" a="1"/>
  <c r="M14" i="1" s="1"/>
  <c r="H16" i="1" a="1"/>
  <c r="H16" i="1" s="1"/>
  <c r="L16" i="1" a="1"/>
  <c r="L16" i="1" s="1"/>
  <c r="I19" i="1" a="1"/>
  <c r="I19" i="1" s="1"/>
  <c r="M19" i="1" a="1"/>
  <c r="M19" i="1" s="1"/>
  <c r="H21" i="1" a="1"/>
  <c r="H21" i="1" s="1"/>
  <c r="L21" i="1" a="1"/>
  <c r="L21" i="1" s="1"/>
  <c r="I11" i="1" a="1"/>
  <c r="I11" i="1" s="1"/>
  <c r="M11" i="1" a="1"/>
  <c r="M11" i="1" s="1"/>
  <c r="F6" i="1" a="1"/>
  <c r="F6" i="1" s="1"/>
  <c r="J6" i="1" a="1"/>
  <c r="J6" i="1" s="1"/>
  <c r="N6" i="1" a="1"/>
  <c r="N6" i="1" s="1"/>
  <c r="I10" i="1" a="1"/>
  <c r="I10" i="1" s="1"/>
  <c r="M10" i="1" a="1"/>
  <c r="M10" i="1" s="1"/>
  <c r="H12" i="1" a="1"/>
  <c r="H12" i="1" s="1"/>
  <c r="L12" i="1" a="1"/>
  <c r="L12" i="1" s="1"/>
  <c r="G14" i="1" a="1"/>
  <c r="G14" i="1" s="1"/>
  <c r="K14" i="1" a="1"/>
  <c r="K14" i="1" s="1"/>
  <c r="O14" i="1" a="1"/>
  <c r="O14" i="1" s="1"/>
  <c r="F16" i="1" a="1"/>
  <c r="F16" i="1" s="1"/>
  <c r="J16" i="1" a="1"/>
  <c r="J16" i="1" s="1"/>
  <c r="N16" i="1" a="1"/>
  <c r="N16" i="1" s="1"/>
  <c r="G19" i="1" a="1"/>
  <c r="G19" i="1" s="1"/>
  <c r="K19" i="1" a="1"/>
  <c r="K19" i="1" s="1"/>
  <c r="O19" i="1" a="1"/>
  <c r="O19" i="1" s="1"/>
  <c r="F21" i="1" a="1"/>
  <c r="F21" i="1" s="1"/>
  <c r="J21" i="1" a="1"/>
  <c r="J21" i="1" s="1"/>
  <c r="N21" i="1" a="1"/>
  <c r="N21" i="1" s="1"/>
  <c r="J11" i="1" a="1"/>
  <c r="J11" i="1" s="1"/>
  <c r="F11" i="1" a="1"/>
  <c r="F11" i="1" s="1"/>
  <c r="N11" i="1" a="1"/>
  <c r="N11" i="1" s="1"/>
  <c r="G11" i="1" a="1"/>
  <c r="G11" i="1" s="1"/>
  <c r="K11" i="1" a="1"/>
  <c r="K11" i="1" s="1"/>
  <c r="O11" i="1" a="1"/>
  <c r="O11" i="1" s="1"/>
  <c r="G6" i="1" a="1"/>
  <c r="G6" i="1" s="1"/>
  <c r="K6" i="1" a="1"/>
  <c r="K6" i="1" s="1"/>
  <c r="F10" i="1" a="1"/>
  <c r="F10" i="1" s="1"/>
  <c r="J10" i="1" a="1"/>
  <c r="J10" i="1" s="1"/>
  <c r="I12" i="1" a="1"/>
  <c r="I12" i="1" s="1"/>
  <c r="H14" i="1" a="1"/>
  <c r="H14" i="1" s="1"/>
  <c r="G16" i="1" a="1"/>
  <c r="G16" i="1" s="1"/>
  <c r="K16" i="1" a="1"/>
  <c r="K16" i="1" s="1"/>
  <c r="H19" i="1" a="1"/>
  <c r="H19" i="1" s="1"/>
  <c r="G21" i="1" a="1"/>
  <c r="G21" i="1" s="1"/>
  <c r="K21" i="1" a="1"/>
  <c r="K21" i="1" s="1"/>
  <c r="M24" i="1" l="1"/>
  <c r="I24" i="1"/>
  <c r="O24" i="1"/>
  <c r="K24" i="1"/>
  <c r="N24" i="1"/>
  <c r="L24" i="1"/>
  <c r="G24" i="1"/>
  <c r="J24" i="1"/>
  <c r="H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<sst xmlns="http://schemas.openxmlformats.org/spreadsheetml/2006/main" count="40" uniqueCount="22">
  <si>
    <t>Month of Cashflow</t>
  </si>
  <si>
    <t>Cash Flow Summary for Month</t>
  </si>
  <si>
    <t xml:space="preserve">Investment </t>
  </si>
  <si>
    <t>Inflow</t>
  </si>
  <si>
    <t>Outflow</t>
  </si>
  <si>
    <t xml:space="preserve">Amount </t>
  </si>
  <si>
    <t>Return</t>
  </si>
  <si>
    <t>Lollipop Lane Investments</t>
  </si>
  <si>
    <t>LuxeLollipop Asset Management</t>
  </si>
  <si>
    <t>Nougat Nest Investments</t>
  </si>
  <si>
    <t>SwizzleStick Strategies</t>
  </si>
  <si>
    <t>TruffleTrust Holdings</t>
  </si>
  <si>
    <t>Total Invested in Month 1 -&gt;</t>
  </si>
  <si>
    <t>Surplus Funds</t>
  </si>
  <si>
    <t>Req'd Payments</t>
  </si>
  <si>
    <t>first_payment_year</t>
  </si>
  <si>
    <t>second_payment_year</t>
  </si>
  <si>
    <t>final_payment_start_of_year</t>
  </si>
  <si>
    <t>investment_name</t>
  </si>
  <si>
    <t>investment_pct</t>
  </si>
  <si>
    <t>month_can_start_investing</t>
  </si>
  <si>
    <t>can_invest_every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</si>
</sst>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4" fontId="4" fillId="4" borderId="0" xfId="1" applyFont="1" applyFill="1"/>
    <xf numFmtId="164" fontId="2" fillId="0" borderId="0" xfId="1" applyNumberFormat="1" applyFont="1" applyAlignment="1">
      <alignment horizontal="center"/>
    </xf>
    <xf numFmtId="0" fontId="2" fillId="0" borderId="0" xfId="0" applyFont="1"/>
    <xf numFmtId="165" fontId="0" fillId="0" borderId="0" xfId="0" applyNumberFormat="1"/>
    <xf numFmtId="0" fontId="0" fillId="0" borderId="8" xfId="0" applyBorder="1"/>
    <xf numFmtId="0" fontId="0" fillId="5" borderId="0" xfId="0" applyFill="1" applyBorder="1"/>
    <xf numFmtId="10" fontId="0" fillId="0" borderId="10" xfId="2" applyNumberFormat="1" applyFont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17" xfId="0" applyFill="1" applyBorder="1"/>
    <xf numFmtId="10" fontId="0" fillId="0" borderId="18" xfId="2" applyNumberFormat="1" applyFont="1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0" xfId="0" applyBorder="1"/>
    <xf numFmtId="0" fontId="0" fillId="0" borderId="19" xfId="0" applyBorder="1"/>
    <xf numFmtId="0" fontId="0" fillId="0" borderId="17" xfId="0" applyBorder="1"/>
    <xf numFmtId="0" fontId="0" fillId="0" borderId="18" xfId="0" applyBorder="1"/>
    <xf numFmtId="44" fontId="3" fillId="4" borderId="9" xfId="1" applyFont="1" applyFill="1" applyBorder="1"/>
    <xf numFmtId="0" fontId="2" fillId="0" borderId="0" xfId="0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7BB0-1D53-477D-9182-1C6DA32A3843}">
  <dimension ref="A1:C3"/>
  <sheetViews>
    <sheetView workbookViewId="0">
      <selection activeCell="C7" sqref="C7"/>
    </sheetView>
  </sheetViews>
  <sheetFormatPr defaultRowHeight="14.5" x14ac:dyDescent="0.35"/>
  <cols>
    <col min="1" max="1" width="16.81640625" bestFit="1" customWidth="1"/>
    <col min="2" max="2" width="19" bestFit="1" customWidth="1"/>
    <col min="3" max="3" width="24.54296875" bestFit="1" customWidth="1"/>
  </cols>
  <sheetData>
    <row r="1" spans="1:3" x14ac:dyDescent="0.35">
      <c r="A1" s="12" t="s">
        <v>15</v>
      </c>
      <c r="B1" s="12" t="s">
        <v>16</v>
      </c>
      <c r="C1" s="12" t="s">
        <v>17</v>
      </c>
    </row>
    <row r="2" spans="1:3" x14ac:dyDescent="0.35">
      <c r="A2">
        <v>3</v>
      </c>
      <c r="B2">
        <v>6</v>
      </c>
      <c r="C2">
        <v>10</v>
      </c>
    </row>
    <row r="3" spans="1:3" x14ac:dyDescent="0.35">
      <c r="A3" s="13">
        <v>250</v>
      </c>
      <c r="B3" s="13">
        <v>250</v>
      </c>
      <c r="C3" s="1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0985-B553-40B0-BEE7-ADA24063CAF0}">
  <dimension ref="A1:D6"/>
  <sheetViews>
    <sheetView workbookViewId="0">
      <selection activeCell="A13" sqref="A13"/>
    </sheetView>
  </sheetViews>
  <sheetFormatPr defaultRowHeight="14.5" x14ac:dyDescent="0.35"/>
  <cols>
    <col min="1" max="1" width="27" bestFit="1" customWidth="1"/>
    <col min="2" max="2" width="16" customWidth="1"/>
    <col min="3" max="3" width="22.7265625" bestFit="1" customWidth="1"/>
    <col min="4" max="4" width="14.6328125" bestFit="1" customWidth="1"/>
  </cols>
  <sheetData>
    <row r="1" spans="1:4" x14ac:dyDescent="0.35">
      <c r="A1" s="12" t="s">
        <v>18</v>
      </c>
      <c r="B1" s="12" t="s">
        <v>19</v>
      </c>
      <c r="C1" s="12" t="s">
        <v>20</v>
      </c>
      <c r="D1" s="12" t="s">
        <v>21</v>
      </c>
    </row>
    <row r="2" spans="1:4" x14ac:dyDescent="0.35">
      <c r="A2" t="s">
        <v>7</v>
      </c>
      <c r="B2">
        <v>0.02</v>
      </c>
      <c r="C2">
        <v>1</v>
      </c>
      <c r="D2">
        <v>1</v>
      </c>
    </row>
    <row r="3" spans="1:4" x14ac:dyDescent="0.35">
      <c r="A3" t="s">
        <v>8</v>
      </c>
      <c r="B3">
        <v>4.2200000000000001E-2</v>
      </c>
      <c r="C3">
        <v>1</v>
      </c>
      <c r="D3">
        <v>2</v>
      </c>
    </row>
    <row r="4" spans="1:4" x14ac:dyDescent="0.35">
      <c r="A4" t="s">
        <v>9</v>
      </c>
      <c r="B4">
        <v>6.4699999999999994E-2</v>
      </c>
      <c r="C4">
        <v>2</v>
      </c>
      <c r="D4">
        <v>3</v>
      </c>
    </row>
    <row r="5" spans="1:4" x14ac:dyDescent="0.35">
      <c r="A5" t="s">
        <v>10</v>
      </c>
      <c r="B5">
        <v>8.6999999999999994E-2</v>
      </c>
      <c r="C5">
        <v>3</v>
      </c>
      <c r="D5">
        <v>4</v>
      </c>
    </row>
    <row r="6" spans="1:4" x14ac:dyDescent="0.35">
      <c r="A6" t="s">
        <v>11</v>
      </c>
      <c r="B6">
        <v>0.1094</v>
      </c>
      <c r="C6">
        <v>1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F9CC-C028-441D-A08F-382C277E4F5D}">
  <dimension ref="A4:O25"/>
  <sheetViews>
    <sheetView showGridLines="0" tabSelected="1" topLeftCell="A2" zoomScale="68" workbookViewId="0">
      <selection activeCell="D10" sqref="D10"/>
    </sheetView>
  </sheetViews>
  <sheetFormatPr defaultRowHeight="14.5" x14ac:dyDescent="0.35"/>
  <cols>
    <col min="1" max="1" width="27.81640625" bestFit="1" customWidth="1"/>
    <col min="4" max="4" width="8.6328125" bestFit="1" customWidth="1"/>
    <col min="13" max="13" width="9.81640625" customWidth="1"/>
    <col min="16" max="16" width="9.81640625" bestFit="1" customWidth="1"/>
    <col min="17" max="17" width="9.1796875" customWidth="1"/>
    <col min="18" max="18" width="7.08984375" bestFit="1" customWidth="1"/>
    <col min="20" max="20" width="27" bestFit="1" customWidth="1"/>
    <col min="21" max="21" width="13.90625" bestFit="1" customWidth="1"/>
    <col min="22" max="22" width="23.54296875" bestFit="1" customWidth="1"/>
    <col min="23" max="23" width="15.7265625" customWidth="1"/>
  </cols>
  <sheetData>
    <row r="4" spans="1:15" ht="15" thickBot="1" x14ac:dyDescent="0.4">
      <c r="A4" s="1" t="s">
        <v>0</v>
      </c>
      <c r="B4" s="1"/>
      <c r="F4" s="1" t="s">
        <v>1</v>
      </c>
      <c r="G4" s="1"/>
      <c r="H4" s="1"/>
      <c r="I4" s="1"/>
      <c r="J4" s="1"/>
      <c r="K4" s="1"/>
      <c r="L4" s="1"/>
    </row>
    <row r="5" spans="1:15" ht="15" thickBot="1" x14ac:dyDescent="0.4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26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5">
        <v>9</v>
      </c>
      <c r="O5" s="27">
        <v>10</v>
      </c>
    </row>
    <row r="6" spans="1:15" x14ac:dyDescent="0.35">
      <c r="A6" s="14" t="s">
        <v>7</v>
      </c>
      <c r="B6" s="6">
        <v>1</v>
      </c>
      <c r="C6" s="6">
        <f>B6+1</f>
        <v>2</v>
      </c>
      <c r="D6" s="15">
        <v>890.95893963384208</v>
      </c>
      <c r="E6" s="16">
        <v>0.02</v>
      </c>
      <c r="F6" s="17" cm="1">
        <f t="array" ref="F6">_xlfn.IFS(
$B6=F$5,-1,
$C6=F$5,1+$E6,
AND($B6&lt;F$5,$C6&gt;F$5),"&lt;---&gt;",
TRUE,""
)</f>
        <v>-1</v>
      </c>
      <c r="G6" s="18" cm="1">
        <f t="array" ref="G6">_xlfn.IFS(
$B6=G$5,-1,
$C6=G$5,1+$E6,
AND($B6&lt;G$5,$C6&gt;G$5),"&lt;---&gt;",
TRUE,""
)</f>
        <v>1.02</v>
      </c>
      <c r="H6" s="18" t="str" cm="1">
        <f t="array" ref="H6">_xlfn.IFS(
$B6=H$5,-1,
$C6=H$5,1+$E6,
AND($B6&lt;H$5,$C6&gt;H$5),"&lt;---&gt;",
TRUE,""
)</f>
        <v/>
      </c>
      <c r="I6" s="18" t="str" cm="1">
        <f t="array" ref="I6">_xlfn.IFS(
$B6=I$5,-1,
$C6=I$5,1+$E6,
AND($B6&lt;I$5,$C6&gt;I$5),"&lt;---&gt;",
TRUE,""
)</f>
        <v/>
      </c>
      <c r="J6" s="18" t="str" cm="1">
        <f t="array" ref="J6">_xlfn.IFS(
$B6=J$5,-1,
$C6=J$5,1+$E6,
AND($B6&lt;J$5,$C6&gt;J$5),"&lt;---&gt;",
TRUE,""
)</f>
        <v/>
      </c>
      <c r="K6" s="18" t="str" cm="1">
        <f t="array" ref="K6">_xlfn.IFS(
$B6=K$5,-1,
$C6=K$5,1+$E6,
AND($B6&lt;K$5,$C6&gt;K$5),"&lt;---&gt;",
TRUE,""
)</f>
        <v/>
      </c>
      <c r="L6" s="18" t="str" cm="1">
        <f t="array" ref="L6">_xlfn.IFS(
$B6=L$5,-1,
$C6=L$5,1+$E6,
AND($B6&lt;L$5,$C6&gt;L$5),"&lt;---&gt;",
TRUE,""
)</f>
        <v/>
      </c>
      <c r="M6" s="18" t="str" cm="1">
        <f t="array" ref="M6">_xlfn.IFS(
$B6=M$5,-1,
$C6=M$5,1+$E6,
AND($B6&lt;M$5,$C6&gt;M$5),"&lt;---&gt;",
TRUE,""
)</f>
        <v/>
      </c>
      <c r="N6" s="18" t="str" cm="1">
        <f t="array" ref="N6">_xlfn.IFS(
$B6=N$5,-1,
$C6=N$5,1+$E6,
AND($B6&lt;N$5,$C6&gt;N$5),"&lt;---&gt;",
TRUE,""
)</f>
        <v/>
      </c>
      <c r="O6" s="28" t="str" cm="1">
        <f t="array" ref="O6">_xlfn.IFS(
$B6=O$5,-1,
$C6=O$5,1+$E6,
AND($B6&lt;O$5,$C6&gt;O$5),"&lt;---&gt;",
TRUE,""
)</f>
        <v/>
      </c>
    </row>
    <row r="7" spans="1:15" x14ac:dyDescent="0.35">
      <c r="A7" s="17" t="s">
        <v>7</v>
      </c>
      <c r="B7" s="18">
        <v>1</v>
      </c>
      <c r="C7" s="18">
        <v>2</v>
      </c>
      <c r="D7" s="15">
        <v>0</v>
      </c>
      <c r="E7" s="16">
        <v>0.02</v>
      </c>
      <c r="F7" s="17" cm="1">
        <f t="array" ref="F7">_xlfn.IFS(
$B7=F$5,-1,
$C7=F$5,1+$E7,
AND($B7&lt;F$5,$C7&gt;F$5),"&lt;---&gt;",
TRUE,""
)</f>
        <v>-1</v>
      </c>
      <c r="G7" s="18" cm="1">
        <f t="array" ref="G7">_xlfn.IFS(
$B7=G$5,-1,
$C7=G$5,1+$E7,
AND($B7&lt;G$5,$C7&gt;G$5),"&lt;---&gt;",
TRUE,""
)</f>
        <v>1.02</v>
      </c>
      <c r="H7" s="18" t="str" cm="1">
        <f t="array" ref="H7">_xlfn.IFS(
$B7=H$5,-1,
$C7=H$5,1+$E7,
AND($B7&lt;H$5,$C7&gt;H$5),"&lt;---&gt;",
TRUE,""
)</f>
        <v/>
      </c>
      <c r="I7" s="18" t="str" cm="1">
        <f t="array" ref="I7">_xlfn.IFS(
$B7=I$5,-1,
$C7=I$5,1+$E7,
AND($B7&lt;I$5,$C7&gt;I$5),"&lt;---&gt;",
TRUE,""
)</f>
        <v/>
      </c>
      <c r="J7" s="18" t="str" cm="1">
        <f t="array" ref="J7">_xlfn.IFS(
$B7=J$5,-1,
$C7=J$5,1+$E7,
AND($B7&lt;J$5,$C7&gt;J$5),"&lt;---&gt;",
TRUE,""
)</f>
        <v/>
      </c>
      <c r="K7" s="18" t="str" cm="1">
        <f t="array" ref="K7">_xlfn.IFS(
$B7=K$5,-1,
$C7=K$5,1+$E7,
AND($B7&lt;K$5,$C7&gt;K$5),"&lt;---&gt;",
TRUE,""
)</f>
        <v/>
      </c>
      <c r="L7" s="18" t="str" cm="1">
        <f t="array" ref="L7">_xlfn.IFS(
$B7=L$5,-1,
$C7=L$5,1+$E7,
AND($B7&lt;L$5,$C7&gt;L$5),"&lt;---&gt;",
TRUE,""
)</f>
        <v/>
      </c>
      <c r="M7" s="18" t="str" cm="1">
        <f t="array" ref="M7">_xlfn.IFS(
$B7=M$5,-1,
$C7=M$5,1+$E7,
AND($B7&lt;M$5,$C7&gt;M$5),"&lt;---&gt;",
TRUE,""
)</f>
        <v/>
      </c>
      <c r="N7" s="18" t="str" cm="1">
        <f t="array" ref="N7">_xlfn.IFS(
$B7=N$5,-1,
$C7=N$5,1+$E7,
AND($B7&lt;N$5,$C7&gt;N$5),"&lt;---&gt;",
TRUE,""
)</f>
        <v/>
      </c>
      <c r="O7" s="28" t="str" cm="1">
        <f t="array" ref="O7">_xlfn.IFS(
$B7=O$5,-1,
$C7=O$5,1+$E7,
AND($B7&lt;O$5,$C7&gt;O$5),"&lt;---&gt;",
TRUE,""
)</f>
        <v/>
      </c>
    </row>
    <row r="8" spans="1:15" x14ac:dyDescent="0.35">
      <c r="A8" s="17" t="s">
        <v>7</v>
      </c>
      <c r="B8" s="18">
        <v>1</v>
      </c>
      <c r="C8" s="18">
        <f>1+C7</f>
        <v>3</v>
      </c>
      <c r="D8" s="15">
        <v>0</v>
      </c>
      <c r="E8" s="16">
        <v>0.02</v>
      </c>
      <c r="F8" s="17" cm="1">
        <f t="array" ref="F8">_xlfn.IFS(
$B8=F$5,-1,
$C8=F$5,1+$E8,
AND($B8&lt;F$5,$C8&gt;F$5),"&lt;---&gt;",
TRUE,""
)</f>
        <v>-1</v>
      </c>
      <c r="G8" s="18" t="str" cm="1">
        <f t="array" ref="G8">_xlfn.IFS(
$B8=G$5,-1,
$C8=G$5,1+$E8,
AND($B8&lt;G$5,$C8&gt;G$5),"&lt;---&gt;",
TRUE,""
)</f>
        <v>&lt;---&gt;</v>
      </c>
      <c r="H8" s="18" cm="1">
        <f t="array" ref="H8">_xlfn.IFS(
$B8=H$5,-1,
$C8=H$5,1+$E8,
AND($B8&lt;H$5,$C8&gt;H$5),"&lt;---&gt;",
TRUE,""
)</f>
        <v>1.02</v>
      </c>
      <c r="I8" s="18" t="str" cm="1">
        <f t="array" ref="I8">_xlfn.IFS(
$B8=I$5,-1,
$C8=I$5,1+$E8,
AND($B8&lt;I$5,$C8&gt;I$5),"&lt;---&gt;",
TRUE,""
)</f>
        <v/>
      </c>
      <c r="J8" s="18" t="str" cm="1">
        <f t="array" ref="J8">_xlfn.IFS(
$B8=J$5,-1,
$C8=J$5,1+$E8,
AND($B8&lt;J$5,$C8&gt;J$5),"&lt;---&gt;",
TRUE,""
)</f>
        <v/>
      </c>
      <c r="K8" s="18" t="str" cm="1">
        <f t="array" ref="K8">_xlfn.IFS(
$B8=K$5,-1,
$C8=K$5,1+$E8,
AND($B8&lt;K$5,$C8&gt;K$5),"&lt;---&gt;",
TRUE,""
)</f>
        <v/>
      </c>
      <c r="L8" s="18" t="str" cm="1">
        <f t="array" ref="L8">_xlfn.IFS(
$B8=L$5,-1,
$C8=L$5,1+$E8,
AND($B8&lt;L$5,$C8&gt;L$5),"&lt;---&gt;",
TRUE,""
)</f>
        <v/>
      </c>
      <c r="M8" s="18" t="str" cm="1">
        <f t="array" ref="M8">_xlfn.IFS(
$B8=M$5,-1,
$C8=M$5,1+$E8,
AND($B8&lt;M$5,$C8&gt;M$5),"&lt;---&gt;",
TRUE,""
)</f>
        <v/>
      </c>
      <c r="N8" s="18" t="str" cm="1">
        <f t="array" ref="N8">_xlfn.IFS(
$B8=N$5,-1,
$C8=N$5,1+$E8,
AND($B8&lt;N$5,$C8&gt;N$5),"&lt;---&gt;",
TRUE,""
)</f>
        <v/>
      </c>
      <c r="O8" s="28" t="str" cm="1">
        <f t="array" ref="O8">_xlfn.IFS(
$B8=O$5,-1,
$C8=O$5,1+$E8,
AND($B8&lt;O$5,$C8&gt;O$5),"&lt;---&gt;",
TRUE,""
)</f>
        <v/>
      </c>
    </row>
    <row r="9" spans="1:15" x14ac:dyDescent="0.35">
      <c r="A9" s="19" t="s">
        <v>7</v>
      </c>
      <c r="B9" s="7">
        <v>1</v>
      </c>
      <c r="C9" s="7">
        <v>6</v>
      </c>
      <c r="D9" s="15">
        <v>0</v>
      </c>
      <c r="E9" s="16">
        <v>0.02</v>
      </c>
      <c r="F9" s="17" cm="1">
        <f t="array" ref="F9">_xlfn.IFS(
$B9=F$5,-1,
$C9=F$5,1+$E9,
AND($B9&lt;F$5,$C9&gt;F$5),"&lt;---&gt;",
TRUE,""
)</f>
        <v>-1</v>
      </c>
      <c r="G9" s="18" t="str" cm="1">
        <f t="array" ref="G9">_xlfn.IFS(
$B9=G$5,-1,
$C9=G$5,1+$E9,
AND($B9&lt;G$5,$C9&gt;G$5),"&lt;---&gt;",
TRUE,""
)</f>
        <v>&lt;---&gt;</v>
      </c>
      <c r="H9" s="18" t="str" cm="1">
        <f t="array" ref="H9">_xlfn.IFS(
$B9=H$5,-1,
$C9=H$5,1+$E9,
AND($B9&lt;H$5,$C9&gt;H$5),"&lt;---&gt;",
TRUE,""
)</f>
        <v>&lt;---&gt;</v>
      </c>
      <c r="I9" s="18" t="str" cm="1">
        <f t="array" ref="I9">_xlfn.IFS(
$B9=I$5,-1,
$C9=I$5,1+$E9,
AND($B9&lt;I$5,$C9&gt;I$5),"&lt;---&gt;",
TRUE,""
)</f>
        <v>&lt;---&gt;</v>
      </c>
      <c r="J9" s="18" t="str" cm="1">
        <f t="array" ref="J9">_xlfn.IFS(
$B9=J$5,-1,
$C9=J$5,1+$E9,
AND($B9&lt;J$5,$C9&gt;J$5),"&lt;---&gt;",
TRUE,""
)</f>
        <v>&lt;---&gt;</v>
      </c>
      <c r="K9" s="18" cm="1">
        <f t="array" ref="K9">_xlfn.IFS(
$B9=K$5,-1,
$C9=K$5,1+$E9,
AND($B9&lt;K$5,$C9&gt;K$5),"&lt;---&gt;",
TRUE,""
)</f>
        <v>1.02</v>
      </c>
      <c r="L9" s="18" t="str" cm="1">
        <f t="array" ref="L9">_xlfn.IFS(
$B9=L$5,-1,
$C9=L$5,1+$E9,
AND($B9&lt;L$5,$C9&gt;L$5),"&lt;---&gt;",
TRUE,""
)</f>
        <v/>
      </c>
      <c r="M9" s="18" t="str" cm="1">
        <f t="array" ref="M9">_xlfn.IFS(
$B9=M$5,-1,
$C9=M$5,1+$E9,
AND($B9&lt;M$5,$C9&gt;M$5),"&lt;---&gt;",
TRUE,""
)</f>
        <v/>
      </c>
      <c r="N9" s="18" t="str" cm="1">
        <f t="array" ref="N9">_xlfn.IFS(
$B9=N$5,-1,
$C9=N$5,1+$E9,
AND($B9&lt;N$5,$C9&gt;N$5),"&lt;---&gt;",
TRUE,""
)</f>
        <v/>
      </c>
      <c r="O9" s="28" t="str" cm="1">
        <f t="array" ref="O9">_xlfn.IFS(
$B9=O$5,-1,
$C9=O$5,1+$E9,
AND($B9&lt;O$5,$C9&gt;O$5),"&lt;---&gt;",
TRUE,""
)</f>
        <v/>
      </c>
    </row>
    <row r="10" spans="1:15" x14ac:dyDescent="0.35">
      <c r="A10" s="20" t="s">
        <v>7</v>
      </c>
      <c r="B10" s="8">
        <v>2</v>
      </c>
      <c r="C10" s="8">
        <f>B10+1</f>
        <v>3</v>
      </c>
      <c r="D10" s="15">
        <v>908.77811842651897</v>
      </c>
      <c r="E10" s="16">
        <v>0.02</v>
      </c>
      <c r="F10" s="17" t="str" cm="1">
        <f t="array" ref="F10">_xlfn.IFS(
$B10=F$5,-1,
$C10=F$5,1+$E10,
AND($B10&lt;F$5,$C10&gt;F$5),"&lt;---&gt;",
TRUE,""
)</f>
        <v/>
      </c>
      <c r="G10" s="18" cm="1">
        <f t="array" ref="G10">_xlfn.IFS(
$B10=G$5,-1,
$C10=G$5,1+$E10,
AND($B10&lt;G$5,$C10&gt;G$5),"&lt;---&gt;",
TRUE,""
)</f>
        <v>-1</v>
      </c>
      <c r="H10" s="18" cm="1">
        <f t="array" ref="H10">_xlfn.IFS(
$B10=H$5,-1,
$C10=H$5,1+$E10,
AND($B10&lt;H$5,$C10&gt;H$5),"&lt;---&gt;",
TRUE,""
)</f>
        <v>1.02</v>
      </c>
      <c r="I10" s="18" t="str" cm="1">
        <f t="array" ref="I10">_xlfn.IFS(
$B10=I$5,-1,
$C10=I$5,1+$E10,
AND($B10&lt;I$5,$C10&gt;I$5),"&lt;---&gt;",
TRUE,""
)</f>
        <v/>
      </c>
      <c r="J10" s="18" t="str" cm="1">
        <f t="array" ref="J10">_xlfn.IFS(
$B10=J$5,-1,
$C10=J$5,1+$E10,
AND($B10&lt;J$5,$C10&gt;J$5),"&lt;---&gt;",
TRUE,""
)</f>
        <v/>
      </c>
      <c r="K10" s="18" t="str" cm="1">
        <f t="array" ref="K10">_xlfn.IFS(
$B10=K$5,-1,
$C10=K$5,1+$E10,
AND($B10&lt;K$5,$C10&gt;K$5),"&lt;---&gt;",
TRUE,""
)</f>
        <v/>
      </c>
      <c r="L10" s="18" t="str" cm="1">
        <f t="array" ref="L10">_xlfn.IFS(
$B10=L$5,-1,
$C10=L$5,1+$E10,
AND($B10&lt;L$5,$C10&gt;L$5),"&lt;---&gt;",
TRUE,""
)</f>
        <v/>
      </c>
      <c r="M10" s="18" t="str" cm="1">
        <f t="array" ref="M10">_xlfn.IFS(
$B10=M$5,-1,
$C10=M$5,1+$E10,
AND($B10&lt;M$5,$C10&gt;M$5),"&lt;---&gt;",
TRUE,""
)</f>
        <v/>
      </c>
      <c r="N10" s="18" t="str" cm="1">
        <f t="array" ref="N10">_xlfn.IFS(
$B10=N$5,-1,
$C10=N$5,1+$E10,
AND($B10&lt;N$5,$C10&gt;N$5),"&lt;---&gt;",
TRUE,""
)</f>
        <v/>
      </c>
      <c r="O10" s="28" t="str" cm="1">
        <f t="array" ref="O10">_xlfn.IFS(
$B10=O$5,-1,
$C10=O$5,1+$E10,
AND($B10&lt;O$5,$C10&gt;O$5),"&lt;---&gt;",
TRUE,""
)</f>
        <v/>
      </c>
    </row>
    <row r="11" spans="1:15" x14ac:dyDescent="0.35">
      <c r="A11" s="19" t="s">
        <v>7</v>
      </c>
      <c r="B11" s="7">
        <v>2</v>
      </c>
      <c r="C11" s="7">
        <f>2+3</f>
        <v>5</v>
      </c>
      <c r="D11" s="15">
        <v>0</v>
      </c>
      <c r="E11" s="16">
        <v>0.02</v>
      </c>
      <c r="F11" s="17" t="str" cm="1">
        <f t="array" ref="F11">_xlfn.IFS(
$B11=F$5,-1,
$C11=F$5,1+$E11,
AND($B11&lt;F$5,$C11&gt;F$5),"&lt;---&gt;",
TRUE,""
)</f>
        <v/>
      </c>
      <c r="G11" s="18" cm="1">
        <f t="array" ref="G11">_xlfn.IFS(
$B11=G$5,-1,
$C11=G$5,1+$E11,
AND($B11&lt;G$5,$C11&gt;G$5),"&lt;---&gt;",
TRUE,""
)</f>
        <v>-1</v>
      </c>
      <c r="H11" s="18" t="str" cm="1">
        <f t="array" ref="H11">_xlfn.IFS(
$B11=H$5,-1,
$C11=H$5,1+$E11,
AND($B11&lt;H$5,$C11&gt;H$5),"&lt;---&gt;",
TRUE,""
)</f>
        <v>&lt;---&gt;</v>
      </c>
      <c r="I11" s="18" t="str" cm="1">
        <f t="array" ref="I11">_xlfn.IFS(
$B11=I$5,-1,
$C11=I$5,1+$E11,
AND($B11&lt;I$5,$C11&gt;I$5),"&lt;---&gt;",
TRUE,""
)</f>
        <v>&lt;---&gt;</v>
      </c>
      <c r="J11" s="18" cm="1">
        <f t="array" ref="J11">_xlfn.IFS(
$B11=J$5,-1,
$C11=J$5,1+$E11,
AND($B11&lt;J$5,$C11&gt;J$5),"&lt;---&gt;",
TRUE,""
)</f>
        <v>1.02</v>
      </c>
      <c r="K11" s="18" t="str" cm="1">
        <f t="array" ref="K11">_xlfn.IFS(
$B11=K$5,-1,
$C11=K$5,1+$E11,
AND($B11&lt;K$5,$C11&gt;K$5),"&lt;---&gt;",
TRUE,""
)</f>
        <v/>
      </c>
      <c r="L11" s="18" t="str" cm="1">
        <f t="array" ref="L11">_xlfn.IFS(
$B11=L$5,-1,
$C11=L$5,1+$E11,
AND($B11&lt;L$5,$C11&gt;L$5),"&lt;---&gt;",
TRUE,""
)</f>
        <v/>
      </c>
      <c r="M11" s="18" t="str" cm="1">
        <f t="array" ref="M11">_xlfn.IFS(
$B11=M$5,-1,
$C11=M$5,1+$E11,
AND($B11&lt;M$5,$C11&gt;M$5),"&lt;---&gt;",
TRUE,""
)</f>
        <v/>
      </c>
      <c r="N11" s="18" t="str" cm="1">
        <f t="array" ref="N11">_xlfn.IFS(
$B11=N$5,-1,
$C11=N$5,1+$E11,
AND($B11&lt;N$5,$C11&gt;N$5),"&lt;---&gt;",
TRUE,""
)</f>
        <v/>
      </c>
      <c r="O11" s="28" t="str" cm="1">
        <f t="array" ref="O11">_xlfn.IFS(
$B11=O$5,-1,
$C11=O$5,1+$E11,
AND($B11&lt;O$5,$C11&gt;O$5),"&lt;---&gt;",
TRUE,""
)</f>
        <v/>
      </c>
    </row>
    <row r="12" spans="1:15" x14ac:dyDescent="0.35">
      <c r="A12" s="20" t="s">
        <v>7</v>
      </c>
      <c r="B12" s="8">
        <v>3</v>
      </c>
      <c r="C12" s="8">
        <f>B12+1</f>
        <v>4</v>
      </c>
      <c r="D12" s="15">
        <v>676.95368079504942</v>
      </c>
      <c r="E12" s="16">
        <v>0.02</v>
      </c>
      <c r="F12" s="17" t="str" cm="1">
        <f t="array" ref="F12">_xlfn.IFS(
$B12=F$5,-1,
$C12=F$5,1+$E12,
AND($B12&lt;F$5,$C12&gt;F$5),"&lt;---&gt;",
TRUE,""
)</f>
        <v/>
      </c>
      <c r="G12" s="18" t="str" cm="1">
        <f t="array" ref="G12">_xlfn.IFS(
$B12=G$5,-1,
$C12=G$5,1+$E12,
AND($B12&lt;G$5,$C12&gt;G$5),"&lt;---&gt;",
TRUE,""
)</f>
        <v/>
      </c>
      <c r="H12" s="18" cm="1">
        <f t="array" ref="H12">_xlfn.IFS(
$B12=H$5,-1,
$C12=H$5,1+$E12,
AND($B12&lt;H$5,$C12&gt;H$5),"&lt;---&gt;",
TRUE,""
)</f>
        <v>-1</v>
      </c>
      <c r="I12" s="18" cm="1">
        <f t="array" ref="I12">_xlfn.IFS(
$B12=I$5,-1,
$C12=I$5,1+$E12,
AND($B12&lt;I$5,$C12&gt;I$5),"&lt;---&gt;",
TRUE,""
)</f>
        <v>1.02</v>
      </c>
      <c r="J12" s="18" t="str" cm="1">
        <f t="array" ref="J12">_xlfn.IFS(
$B12=J$5,-1,
$C12=J$5,1+$E12,
AND($B12&lt;J$5,$C12&gt;J$5),"&lt;---&gt;",
TRUE,""
)</f>
        <v/>
      </c>
      <c r="K12" s="18" t="str" cm="1">
        <f t="array" ref="K12">_xlfn.IFS(
$B12=K$5,-1,
$C12=K$5,1+$E12,
AND($B12&lt;K$5,$C12&gt;K$5),"&lt;---&gt;",
TRUE,""
)</f>
        <v/>
      </c>
      <c r="L12" s="18" t="str" cm="1">
        <f t="array" ref="L12">_xlfn.IFS(
$B12=L$5,-1,
$C12=L$5,1+$E12,
AND($B12&lt;L$5,$C12&gt;L$5),"&lt;---&gt;",
TRUE,""
)</f>
        <v/>
      </c>
      <c r="M12" s="18" t="str" cm="1">
        <f t="array" ref="M12">_xlfn.IFS(
$B12=M$5,-1,
$C12=M$5,1+$E12,
AND($B12&lt;M$5,$C12&gt;M$5),"&lt;---&gt;",
TRUE,""
)</f>
        <v/>
      </c>
      <c r="N12" s="18" t="str" cm="1">
        <f t="array" ref="N12">_xlfn.IFS(
$B12=N$5,-1,
$C12=N$5,1+$E12,
AND($B12&lt;N$5,$C12&gt;N$5),"&lt;---&gt;",
TRUE,""
)</f>
        <v/>
      </c>
      <c r="O12" s="28" t="str" cm="1">
        <f t="array" ref="O12">_xlfn.IFS(
$B12=O$5,-1,
$C12=O$5,1+$E12,
AND($B12&lt;O$5,$C12&gt;O$5),"&lt;---&gt;",
TRUE,""
)</f>
        <v/>
      </c>
    </row>
    <row r="13" spans="1:15" x14ac:dyDescent="0.35">
      <c r="A13" s="17" t="s">
        <v>7</v>
      </c>
      <c r="B13" s="18">
        <v>3</v>
      </c>
      <c r="C13" s="18">
        <f>B13+2</f>
        <v>5</v>
      </c>
      <c r="D13" s="15">
        <v>0</v>
      </c>
      <c r="E13" s="16">
        <v>0.02</v>
      </c>
      <c r="F13" s="17" t="str" cm="1">
        <f t="array" ref="F13">_xlfn.IFS(
$B13=F$5,-1,
$C13=F$5,1+$E13,
AND($B13&lt;F$5,$C13&gt;F$5),"&lt;---&gt;",
TRUE,""
)</f>
        <v/>
      </c>
      <c r="G13" s="18" t="str" cm="1">
        <f t="array" ref="G13">_xlfn.IFS(
$B13=G$5,-1,
$C13=G$5,1+$E13,
AND($B13&lt;G$5,$C13&gt;G$5),"&lt;---&gt;",
TRUE,""
)</f>
        <v/>
      </c>
      <c r="H13" s="18" cm="1">
        <f t="array" ref="H13">_xlfn.IFS(
$B13=H$5,-1,
$C13=H$5,1+$E13,
AND($B13&lt;H$5,$C13&gt;H$5),"&lt;---&gt;",
TRUE,""
)</f>
        <v>-1</v>
      </c>
      <c r="I13" s="18" t="str" cm="1">
        <f t="array" ref="I13">_xlfn.IFS(
$B13=I$5,-1,
$C13=I$5,1+$E13,
AND($B13&lt;I$5,$C13&gt;I$5),"&lt;---&gt;",
TRUE,""
)</f>
        <v>&lt;---&gt;</v>
      </c>
      <c r="J13" s="18" cm="1">
        <f t="array" ref="J13">_xlfn.IFS(
$B13=J$5,-1,
$C13=J$5,1+$E13,
AND($B13&lt;J$5,$C13&gt;J$5),"&lt;---&gt;",
TRUE,""
)</f>
        <v>1.02</v>
      </c>
      <c r="K13" s="18" t="str" cm="1">
        <f t="array" ref="K13">_xlfn.IFS(
$B13=K$5,-1,
$C13=K$5,1+$E13,
AND($B13&lt;K$5,$C13&gt;K$5),"&lt;---&gt;",
TRUE,""
)</f>
        <v/>
      </c>
      <c r="L13" s="18" t="str" cm="1">
        <f t="array" ref="L13">_xlfn.IFS(
$B13=L$5,-1,
$C13=L$5,1+$E13,
AND($B13&lt;L$5,$C13&gt;L$5),"&lt;---&gt;",
TRUE,""
)</f>
        <v/>
      </c>
      <c r="M13" s="18" t="str" cm="1">
        <f t="array" ref="M13">_xlfn.IFS(
$B13=M$5,-1,
$C13=M$5,1+$E13,
AND($B13&lt;M$5,$C13&gt;M$5),"&lt;---&gt;",
TRUE,""
)</f>
        <v/>
      </c>
      <c r="N13" s="18" t="str" cm="1">
        <f t="array" ref="N13">_xlfn.IFS(
$B13=N$5,-1,
$C13=N$5,1+$E13,
AND($B13&lt;N$5,$C13&gt;N$5),"&lt;---&gt;",
TRUE,""
)</f>
        <v/>
      </c>
      <c r="O13" s="28" t="str" cm="1">
        <f t="array" ref="O13">_xlfn.IFS(
$B13=O$5,-1,
$C13=O$5,1+$E13,
AND($B13&lt;O$5,$C13&gt;O$5),"&lt;---&gt;",
TRUE,""
)</f>
        <v/>
      </c>
    </row>
    <row r="14" spans="1:15" x14ac:dyDescent="0.35">
      <c r="A14" s="19" t="s">
        <v>7</v>
      </c>
      <c r="B14" s="7">
        <v>3</v>
      </c>
      <c r="C14" s="7">
        <f>B14+4</f>
        <v>7</v>
      </c>
      <c r="D14" s="15">
        <v>0</v>
      </c>
      <c r="E14" s="16">
        <v>0.02</v>
      </c>
      <c r="F14" s="17" t="str" cm="1">
        <f t="array" ref="F14">_xlfn.IFS(
$B14=F$5,-1,
$C14=F$5,1+$E14,
AND($B14&lt;F$5,$C14&gt;F$5),"&lt;---&gt;",
TRUE,""
)</f>
        <v/>
      </c>
      <c r="G14" s="18" t="str" cm="1">
        <f t="array" ref="G14">_xlfn.IFS(
$B14=G$5,-1,
$C14=G$5,1+$E14,
AND($B14&lt;G$5,$C14&gt;G$5),"&lt;---&gt;",
TRUE,""
)</f>
        <v/>
      </c>
      <c r="H14" s="18" cm="1">
        <f t="array" ref="H14">_xlfn.IFS(
$B14=H$5,-1,
$C14=H$5,1+$E14,
AND($B14&lt;H$5,$C14&gt;H$5),"&lt;---&gt;",
TRUE,""
)</f>
        <v>-1</v>
      </c>
      <c r="I14" s="18" t="str" cm="1">
        <f t="array" ref="I14">_xlfn.IFS(
$B14=I$5,-1,
$C14=I$5,1+$E14,
AND($B14&lt;I$5,$C14&gt;I$5),"&lt;---&gt;",
TRUE,""
)</f>
        <v>&lt;---&gt;</v>
      </c>
      <c r="J14" s="18" t="str" cm="1">
        <f t="array" ref="J14">_xlfn.IFS(
$B14=J$5,-1,
$C14=J$5,1+$E14,
AND($B14&lt;J$5,$C14&gt;J$5),"&lt;---&gt;",
TRUE,""
)</f>
        <v>&lt;---&gt;</v>
      </c>
      <c r="K14" s="18" t="str" cm="1">
        <f t="array" ref="K14">_xlfn.IFS(
$B14=K$5,-1,
$C14=K$5,1+$E14,
AND($B14&lt;K$5,$C14&gt;K$5),"&lt;---&gt;",
TRUE,""
)</f>
        <v>&lt;---&gt;</v>
      </c>
      <c r="L14" s="18" cm="1">
        <f t="array" ref="L14">_xlfn.IFS(
$B14=L$5,-1,
$C14=L$5,1+$E14,
AND($B14&lt;L$5,$C14&gt;L$5),"&lt;---&gt;",
TRUE,""
)</f>
        <v>1.02</v>
      </c>
      <c r="M14" s="18" t="str" cm="1">
        <f t="array" ref="M14">_xlfn.IFS(
$B14=M$5,-1,
$C14=M$5,1+$E14,
AND($B14&lt;M$5,$C14&gt;M$5),"&lt;---&gt;",
TRUE,""
)</f>
        <v/>
      </c>
      <c r="N14" s="18" t="str" cm="1">
        <f t="array" ref="N14">_xlfn.IFS(
$B14=N$5,-1,
$C14=N$5,1+$E14,
AND($B14&lt;N$5,$C14&gt;N$5),"&lt;---&gt;",
TRUE,""
)</f>
        <v/>
      </c>
      <c r="O14" s="28" t="str" cm="1">
        <f t="array" ref="O14">_xlfn.IFS(
$B14=O$5,-1,
$C14=O$5,1+$E14,
AND($B14&lt;O$5,$C14&gt;O$5),"&lt;---&gt;",
TRUE,""
)</f>
        <v/>
      </c>
    </row>
    <row r="15" spans="1:15" x14ac:dyDescent="0.35">
      <c r="A15" s="21" t="s">
        <v>8</v>
      </c>
      <c r="B15" s="9">
        <v>4</v>
      </c>
      <c r="C15" s="9">
        <f>B15+1</f>
        <v>5</v>
      </c>
      <c r="D15" s="15">
        <v>690.4927544109504</v>
      </c>
      <c r="E15" s="16">
        <v>4.2200000000000001E-2</v>
      </c>
      <c r="F15" s="17" t="str" cm="1">
        <f t="array" ref="F15">_xlfn.IFS(
$B15=F$5,-1,
$C15=F$5,1+$E15,
AND($B15&lt;F$5,$C15&gt;F$5),"&lt;---&gt;",
TRUE,""
)</f>
        <v/>
      </c>
      <c r="G15" s="18" t="str" cm="1">
        <f t="array" ref="G15">_xlfn.IFS(
$B15=G$5,-1,
$C15=G$5,1+$E15,
AND($B15&lt;G$5,$C15&gt;G$5),"&lt;---&gt;",
TRUE,""
)</f>
        <v/>
      </c>
      <c r="H15" s="18" t="str" cm="1">
        <f t="array" ref="H15">_xlfn.IFS(
$B15=H$5,-1,
$C15=H$5,1+$E15,
AND($B15&lt;H$5,$C15&gt;H$5),"&lt;---&gt;",
TRUE,""
)</f>
        <v/>
      </c>
      <c r="I15" s="18" cm="1">
        <f t="array" ref="I15">_xlfn.IFS(
$B15=I$5,-1,
$C15=I$5,1+$E15,
AND($B15&lt;I$5,$C15&gt;I$5),"&lt;---&gt;",
TRUE,""
)</f>
        <v>-1</v>
      </c>
      <c r="J15" s="18" cm="1">
        <f t="array" ref="J15">_xlfn.IFS(
$B15=J$5,-1,
$C15=J$5,1+$E15,
AND($B15&lt;J$5,$C15&gt;J$5),"&lt;---&gt;",
TRUE,""
)</f>
        <v>1.0422</v>
      </c>
      <c r="K15" s="18" t="str" cm="1">
        <f t="array" ref="K15">_xlfn.IFS(
$B15=K$5,-1,
$C15=K$5,1+$E15,
AND($B15&lt;K$5,$C15&gt;K$5),"&lt;---&gt;",
TRUE,""
)</f>
        <v/>
      </c>
      <c r="L15" s="18" t="str" cm="1">
        <f t="array" ref="L15">_xlfn.IFS(
$B15=L$5,-1,
$C15=L$5,1+$E15,
AND($B15&lt;L$5,$C15&gt;L$5),"&lt;---&gt;",
TRUE,""
)</f>
        <v/>
      </c>
      <c r="M15" s="18" t="str" cm="1">
        <f t="array" ref="M15">_xlfn.IFS(
$B15=M$5,-1,
$C15=M$5,1+$E15,
AND($B15&lt;M$5,$C15&gt;M$5),"&lt;---&gt;",
TRUE,""
)</f>
        <v/>
      </c>
      <c r="N15" s="18" t="str" cm="1">
        <f t="array" ref="N15">_xlfn.IFS(
$B15=N$5,-1,
$C15=N$5,1+$E15,
AND($B15&lt;N$5,$C15&gt;N$5),"&lt;---&gt;",
TRUE,""
)</f>
        <v/>
      </c>
      <c r="O15" s="28" t="str" cm="1">
        <f t="array" ref="O15">_xlfn.IFS(
$B15=O$5,-1,
$C15=O$5,1+$E15,
AND($B15&lt;O$5,$C15&gt;O$5),"&lt;---&gt;",
TRUE,""
)</f>
        <v/>
      </c>
    </row>
    <row r="16" spans="1:15" x14ac:dyDescent="0.35">
      <c r="A16" s="20" t="s">
        <v>8</v>
      </c>
      <c r="B16" s="8">
        <v>5</v>
      </c>
      <c r="C16" s="8">
        <f>B16+1</f>
        <v>6</v>
      </c>
      <c r="D16" s="15">
        <v>239.87718288236428</v>
      </c>
      <c r="E16" s="16">
        <v>4.2200000000000001E-2</v>
      </c>
      <c r="F16" s="17" t="str" cm="1">
        <f t="array" ref="F16">_xlfn.IFS(
$B16=F$5,-1,
$C16=F$5,1+$E16,
AND($B16&lt;F$5,$C16&gt;F$5),"&lt;---&gt;",
TRUE,""
)</f>
        <v/>
      </c>
      <c r="G16" s="18" t="str" cm="1">
        <f t="array" ref="G16">_xlfn.IFS(
$B16=G$5,-1,
$C16=G$5,1+$E16,
AND($B16&lt;G$5,$C16&gt;G$5),"&lt;---&gt;",
TRUE,""
)</f>
        <v/>
      </c>
      <c r="H16" s="18" t="str" cm="1">
        <f t="array" ref="H16">_xlfn.IFS(
$B16=H$5,-1,
$C16=H$5,1+$E16,
AND($B16&lt;H$5,$C16&gt;H$5),"&lt;---&gt;",
TRUE,""
)</f>
        <v/>
      </c>
      <c r="I16" s="18" t="str" cm="1">
        <f t="array" ref="I16">_xlfn.IFS(
$B16=I$5,-1,
$C16=I$5,1+$E16,
AND($B16&lt;I$5,$C16&gt;I$5),"&lt;---&gt;",
TRUE,""
)</f>
        <v/>
      </c>
      <c r="J16" s="18" cm="1">
        <f t="array" ref="J16">_xlfn.IFS(
$B16=J$5,-1,
$C16=J$5,1+$E16,
AND($B16&lt;J$5,$C16&gt;J$5),"&lt;---&gt;",
TRUE,""
)</f>
        <v>-1</v>
      </c>
      <c r="K16" s="18" cm="1">
        <f t="array" ref="K16">_xlfn.IFS(
$B16=K$5,-1,
$C16=K$5,1+$E16,
AND($B16&lt;K$5,$C16&gt;K$5),"&lt;---&gt;",
TRUE,""
)</f>
        <v>1.0422</v>
      </c>
      <c r="L16" s="18" t="str" cm="1">
        <f t="array" ref="L16">_xlfn.IFS(
$B16=L$5,-1,
$C16=L$5,1+$E16,
AND($B16&lt;L$5,$C16&gt;L$5),"&lt;---&gt;",
TRUE,""
)</f>
        <v/>
      </c>
      <c r="M16" s="18" t="str" cm="1">
        <f t="array" ref="M16">_xlfn.IFS(
$B16=M$5,-1,
$C16=M$5,1+$E16,
AND($B16&lt;M$5,$C16&gt;M$5),"&lt;---&gt;",
TRUE,""
)</f>
        <v/>
      </c>
      <c r="N16" s="18" t="str" cm="1">
        <f t="array" ref="N16">_xlfn.IFS(
$B16=N$5,-1,
$C16=N$5,1+$E16,
AND($B16&lt;N$5,$C16&gt;N$5),"&lt;---&gt;",
TRUE,""
)</f>
        <v/>
      </c>
      <c r="O16" s="28" t="str" cm="1">
        <f t="array" ref="O16">_xlfn.IFS(
$B16=O$5,-1,
$C16=O$5,1+$E16,
AND($B16&lt;O$5,$C16&gt;O$5),"&lt;---&gt;",
TRUE,""
)</f>
        <v/>
      </c>
    </row>
    <row r="17" spans="1:15" x14ac:dyDescent="0.35">
      <c r="A17" s="17" t="s">
        <v>8</v>
      </c>
      <c r="B17" s="18">
        <v>5</v>
      </c>
      <c r="C17" s="18">
        <f>B17+2</f>
        <v>7</v>
      </c>
      <c r="D17" s="15">
        <v>0</v>
      </c>
      <c r="E17" s="16">
        <v>4.2200000000000001E-2</v>
      </c>
      <c r="F17" s="17" t="str" cm="1">
        <f t="array" ref="F17">_xlfn.IFS(
$B17=F$5,-1,
$C17=F$5,1+$E17,
AND($B17&lt;F$5,$C17&gt;F$5),"&lt;---&gt;",
TRUE,""
)</f>
        <v/>
      </c>
      <c r="G17" s="18" t="str" cm="1">
        <f t="array" ref="G17">_xlfn.IFS(
$B17=G$5,-1,
$C17=G$5,1+$E17,
AND($B17&lt;G$5,$C17&gt;G$5),"&lt;---&gt;",
TRUE,""
)</f>
        <v/>
      </c>
      <c r="H17" s="18" t="str" cm="1">
        <f t="array" ref="H17">_xlfn.IFS(
$B17=H$5,-1,
$C17=H$5,1+$E17,
AND($B17&lt;H$5,$C17&gt;H$5),"&lt;---&gt;",
TRUE,""
)</f>
        <v/>
      </c>
      <c r="I17" s="18" t="str" cm="1">
        <f t="array" ref="I17">_xlfn.IFS(
$B17=I$5,-1,
$C17=I$5,1+$E17,
AND($B17&lt;I$5,$C17&gt;I$5),"&lt;---&gt;",
TRUE,""
)</f>
        <v/>
      </c>
      <c r="J17" s="18" cm="1">
        <f t="array" ref="J17">_xlfn.IFS(
$B17=J$5,-1,
$C17=J$5,1+$E17,
AND($B17&lt;J$5,$C17&gt;J$5),"&lt;---&gt;",
TRUE,""
)</f>
        <v>-1</v>
      </c>
      <c r="K17" s="18" t="str" cm="1">
        <f t="array" ref="K17">_xlfn.IFS(
$B17=K$5,-1,
$C17=K$5,1+$E17,
AND($B17&lt;K$5,$C17&gt;K$5),"&lt;---&gt;",
TRUE,""
)</f>
        <v>&lt;---&gt;</v>
      </c>
      <c r="L17" s="18" cm="1">
        <f t="array" ref="L17">_xlfn.IFS(
$B17=L$5,-1,
$C17=L$5,1+$E17,
AND($B17&lt;L$5,$C17&gt;L$5),"&lt;---&gt;",
TRUE,""
)</f>
        <v>1.0422</v>
      </c>
      <c r="M17" s="18" t="str" cm="1">
        <f t="array" ref="M17">_xlfn.IFS(
$B17=M$5,-1,
$C17=M$5,1+$E17,
AND($B17&lt;M$5,$C17&gt;M$5),"&lt;---&gt;",
TRUE,""
)</f>
        <v/>
      </c>
      <c r="N17" s="18" t="str" cm="1">
        <f t="array" ref="N17">_xlfn.IFS(
$B17=N$5,-1,
$C17=N$5,1+$E17,
AND($B17&lt;N$5,$C17&gt;N$5),"&lt;---&gt;",
TRUE,""
)</f>
        <v/>
      </c>
      <c r="O17" s="28" t="str" cm="1">
        <f t="array" ref="O17">_xlfn.IFS(
$B17=O$5,-1,
$C17=O$5,1+$E17,
AND($B17&lt;O$5,$C17&gt;O$5),"&lt;---&gt;",
TRUE,""
)</f>
        <v/>
      </c>
    </row>
    <row r="18" spans="1:15" x14ac:dyDescent="0.35">
      <c r="A18" s="19" t="s">
        <v>8</v>
      </c>
      <c r="B18" s="7">
        <v>5</v>
      </c>
      <c r="C18" s="7">
        <v>10</v>
      </c>
      <c r="D18" s="15">
        <v>479.75436576472845</v>
      </c>
      <c r="E18" s="16">
        <v>4.2200000000000001E-2</v>
      </c>
      <c r="F18" s="17" t="str" cm="1">
        <f t="array" ref="F18">_xlfn.IFS(
$B18=F$5,-1,
$C18=F$5,1+$E18,
AND($B18&lt;F$5,$C18&gt;F$5),"&lt;---&gt;",
TRUE,""
)</f>
        <v/>
      </c>
      <c r="G18" s="18" t="str" cm="1">
        <f t="array" ref="G18">_xlfn.IFS(
$B18=G$5,-1,
$C18=G$5,1+$E18,
AND($B18&lt;G$5,$C18&gt;G$5),"&lt;---&gt;",
TRUE,""
)</f>
        <v/>
      </c>
      <c r="H18" s="18" t="str" cm="1">
        <f t="array" ref="H18">_xlfn.IFS(
$B18=H$5,-1,
$C18=H$5,1+$E18,
AND($B18&lt;H$5,$C18&gt;H$5),"&lt;---&gt;",
TRUE,""
)</f>
        <v/>
      </c>
      <c r="I18" s="18" t="str" cm="1">
        <f t="array" ref="I18">_xlfn.IFS(
$B18=I$5,-1,
$C18=I$5,1+$E18,
AND($B18&lt;I$5,$C18&gt;I$5),"&lt;---&gt;",
TRUE,""
)</f>
        <v/>
      </c>
      <c r="J18" s="18" cm="1">
        <f t="array" ref="J18">_xlfn.IFS(
$B18=J$5,-1,
$C18=J$5,1+$E18,
AND($B18&lt;J$5,$C18&gt;J$5),"&lt;---&gt;",
TRUE,""
)</f>
        <v>-1</v>
      </c>
      <c r="K18" s="18" t="str" cm="1">
        <f t="array" ref="K18">_xlfn.IFS(
$B18=K$5,-1,
$C18=K$5,1+$E18,
AND($B18&lt;K$5,$C18&gt;K$5),"&lt;---&gt;",
TRUE,""
)</f>
        <v>&lt;---&gt;</v>
      </c>
      <c r="L18" s="18" t="str" cm="1">
        <f t="array" ref="L18">_xlfn.IFS(
$B18=L$5,-1,
$C18=L$5,1+$E18,
AND($B18&lt;L$5,$C18&gt;L$5),"&lt;---&gt;",
TRUE,""
)</f>
        <v>&lt;---&gt;</v>
      </c>
      <c r="M18" s="18" t="str" cm="1">
        <f t="array" ref="M18">_xlfn.IFS(
$B18=M$5,-1,
$C18=M$5,1+$E18,
AND($B18&lt;M$5,$C18&gt;M$5),"&lt;---&gt;",
TRUE,""
)</f>
        <v>&lt;---&gt;</v>
      </c>
      <c r="N18" s="18" t="str" cm="1">
        <f t="array" ref="N18">_xlfn.IFS(
$B18=N$5,-1,
$C18=N$5,1+$E18,
AND($B18&lt;N$5,$C18&gt;N$5),"&lt;---&gt;",
TRUE,""
)</f>
        <v>&lt;---&gt;</v>
      </c>
      <c r="O18" s="28" cm="1">
        <f t="array" ref="O18">_xlfn.IFS(
$B18=O$5,-1,
$C18=O$5,1+$E18,
AND($B18&lt;O$5,$C18&gt;O$5),"&lt;---&gt;",
TRUE,""
)</f>
        <v>1.0422</v>
      </c>
    </row>
    <row r="19" spans="1:15" x14ac:dyDescent="0.35">
      <c r="A19" s="21" t="s">
        <v>8</v>
      </c>
      <c r="B19" s="9">
        <v>6</v>
      </c>
      <c r="C19" s="9">
        <f>B19+1</f>
        <v>7</v>
      </c>
      <c r="D19" s="15">
        <v>0</v>
      </c>
      <c r="E19" s="16">
        <v>4.2200000000000001E-2</v>
      </c>
      <c r="F19" s="17" t="str" cm="1">
        <f t="array" ref="F19">_xlfn.IFS(
$B19=F$5,-1,
$C19=F$5,1+$E19,
AND($B19&lt;F$5,$C19&gt;F$5),"&lt;---&gt;",
TRUE,""
)</f>
        <v/>
      </c>
      <c r="G19" s="18" t="str" cm="1">
        <f t="array" ref="G19">_xlfn.IFS(
$B19=G$5,-1,
$C19=G$5,1+$E19,
AND($B19&lt;G$5,$C19&gt;G$5),"&lt;---&gt;",
TRUE,""
)</f>
        <v/>
      </c>
      <c r="H19" s="18" t="str" cm="1">
        <f t="array" ref="H19">_xlfn.IFS(
$B19=H$5,-1,
$C19=H$5,1+$E19,
AND($B19&lt;H$5,$C19&gt;H$5),"&lt;---&gt;",
TRUE,""
)</f>
        <v/>
      </c>
      <c r="I19" s="18" t="str" cm="1">
        <f t="array" ref="I19">_xlfn.IFS(
$B19=I$5,-1,
$C19=I$5,1+$E19,
AND($B19&lt;I$5,$C19&gt;I$5),"&lt;---&gt;",
TRUE,""
)</f>
        <v/>
      </c>
      <c r="J19" s="18" t="str" cm="1">
        <f t="array" ref="J19">_xlfn.IFS(
$B19=J$5,-1,
$C19=J$5,1+$E19,
AND($B19&lt;J$5,$C19&gt;J$5),"&lt;---&gt;",
TRUE,""
)</f>
        <v/>
      </c>
      <c r="K19" s="18" cm="1">
        <f t="array" ref="K19">_xlfn.IFS(
$B19=K$5,-1,
$C19=K$5,1+$E19,
AND($B19&lt;K$5,$C19&gt;K$5),"&lt;---&gt;",
TRUE,""
)</f>
        <v>-1</v>
      </c>
      <c r="L19" s="18" cm="1">
        <f t="array" ref="L19">_xlfn.IFS(
$B19=L$5,-1,
$C19=L$5,1+$E19,
AND($B19&lt;L$5,$C19&gt;L$5),"&lt;---&gt;",
TRUE,""
)</f>
        <v>1.0422</v>
      </c>
      <c r="M19" s="18" t="str" cm="1">
        <f t="array" ref="M19">_xlfn.IFS(
$B19=M$5,-1,
$C19=M$5,1+$E19,
AND($B19&lt;M$5,$C19&gt;M$5),"&lt;---&gt;",
TRUE,""
)</f>
        <v/>
      </c>
      <c r="N19" s="18" t="str" cm="1">
        <f t="array" ref="N19">_xlfn.IFS(
$B19=N$5,-1,
$C19=N$5,1+$E19,
AND($B19&lt;N$5,$C19&gt;N$5),"&lt;---&gt;",
TRUE,""
)</f>
        <v/>
      </c>
      <c r="O19" s="28" t="str" cm="1">
        <f t="array" ref="O19">_xlfn.IFS(
$B19=O$5,-1,
$C19=O$5,1+$E19,
AND($B19&lt;O$5,$C19&gt;O$5),"&lt;---&gt;",
TRUE,""
)</f>
        <v/>
      </c>
    </row>
    <row r="20" spans="1:15" x14ac:dyDescent="0.35">
      <c r="A20" s="20" t="s">
        <v>9</v>
      </c>
      <c r="B20" s="8">
        <v>7</v>
      </c>
      <c r="C20" s="8">
        <f>B20+1</f>
        <v>8</v>
      </c>
      <c r="D20" s="15">
        <v>0</v>
      </c>
      <c r="E20" s="16">
        <v>6.4699999999999994E-2</v>
      </c>
      <c r="F20" s="17" t="str" cm="1">
        <f t="array" ref="F20">_xlfn.IFS(
$B20=F$5,-1,
$C20=F$5,1+$E20,
AND($B20&lt;F$5,$C20&gt;F$5),"&lt;---&gt;",
TRUE,""
)</f>
        <v/>
      </c>
      <c r="G20" s="18" t="str" cm="1">
        <f t="array" ref="G20">_xlfn.IFS(
$B20=G$5,-1,
$C20=G$5,1+$E20,
AND($B20&lt;G$5,$C20&gt;G$5),"&lt;---&gt;",
TRUE,""
)</f>
        <v/>
      </c>
      <c r="H20" s="18" t="str" cm="1">
        <f t="array" ref="H20">_xlfn.IFS(
$B20=H$5,-1,
$C20=H$5,1+$E20,
AND($B20&lt;H$5,$C20&gt;H$5),"&lt;---&gt;",
TRUE,""
)</f>
        <v/>
      </c>
      <c r="I20" s="18" t="str" cm="1">
        <f t="array" ref="I20">_xlfn.IFS(
$B20=I$5,-1,
$C20=I$5,1+$E20,
AND($B20&lt;I$5,$C20&gt;I$5),"&lt;---&gt;",
TRUE,""
)</f>
        <v/>
      </c>
      <c r="J20" s="18" t="str" cm="1">
        <f t="array" ref="J20">_xlfn.IFS(
$B20=J$5,-1,
$C20=J$5,1+$E20,
AND($B20&lt;J$5,$C20&gt;J$5),"&lt;---&gt;",
TRUE,""
)</f>
        <v/>
      </c>
      <c r="K20" s="18" t="str" cm="1">
        <f t="array" ref="K20">_xlfn.IFS(
$B20=K$5,-1,
$C20=K$5,1+$E20,
AND($B20&lt;K$5,$C20&gt;K$5),"&lt;---&gt;",
TRUE,""
)</f>
        <v/>
      </c>
      <c r="L20" s="18" cm="1">
        <f t="array" ref="L20">_xlfn.IFS(
$B20=L$5,-1,
$C20=L$5,1+$E20,
AND($B20&lt;L$5,$C20&gt;L$5),"&lt;---&gt;",
TRUE,""
)</f>
        <v>-1</v>
      </c>
      <c r="M20" s="18" cm="1">
        <f t="array" ref="M20">_xlfn.IFS(
$B20=M$5,-1,
$C20=M$5,1+$E20,
AND($B20&lt;M$5,$C20&gt;M$5),"&lt;---&gt;",
TRUE,""
)</f>
        <v>1.0647</v>
      </c>
      <c r="N20" s="18" t="str" cm="1">
        <f t="array" ref="N20">_xlfn.IFS(
$B20=N$5,-1,
$C20=N$5,1+$E20,
AND($B20&lt;N$5,$C20&gt;N$5),"&lt;---&gt;",
TRUE,""
)</f>
        <v/>
      </c>
      <c r="O20" s="28" t="str" cm="1">
        <f t="array" ref="O20">_xlfn.IFS(
$B20=O$5,-1,
$C20=O$5,1+$E20,
AND($B20&lt;O$5,$C20&gt;O$5),"&lt;---&gt;",
TRUE,""
)</f>
        <v/>
      </c>
    </row>
    <row r="21" spans="1:15" x14ac:dyDescent="0.35">
      <c r="A21" s="19" t="s">
        <v>9</v>
      </c>
      <c r="B21" s="7">
        <v>7</v>
      </c>
      <c r="C21" s="7">
        <f>B21+2</f>
        <v>9</v>
      </c>
      <c r="D21" s="15">
        <v>0</v>
      </c>
      <c r="E21" s="16">
        <v>6.4699999999999994E-2</v>
      </c>
      <c r="F21" s="17" t="str" cm="1">
        <f t="array" ref="F21">_xlfn.IFS(
$B21=F$5,-1,
$C21=F$5,1+$E21,
AND($B21&lt;F$5,$C21&gt;F$5),"&lt;---&gt;",
TRUE,""
)</f>
        <v/>
      </c>
      <c r="G21" s="18" t="str" cm="1">
        <f t="array" ref="G21">_xlfn.IFS(
$B21=G$5,-1,
$C21=G$5,1+$E21,
AND($B21&lt;G$5,$C21&gt;G$5),"&lt;---&gt;",
TRUE,""
)</f>
        <v/>
      </c>
      <c r="H21" s="18" t="str" cm="1">
        <f t="array" ref="H21">_xlfn.IFS(
$B21=H$5,-1,
$C21=H$5,1+$E21,
AND($B21&lt;H$5,$C21&gt;H$5),"&lt;---&gt;",
TRUE,""
)</f>
        <v/>
      </c>
      <c r="I21" s="18" t="str" cm="1">
        <f t="array" ref="I21">_xlfn.IFS(
$B21=I$5,-1,
$C21=I$5,1+$E21,
AND($B21&lt;I$5,$C21&gt;I$5),"&lt;---&gt;",
TRUE,""
)</f>
        <v/>
      </c>
      <c r="J21" s="18" t="str" cm="1">
        <f t="array" ref="J21">_xlfn.IFS(
$B21=J$5,-1,
$C21=J$5,1+$E21,
AND($B21&lt;J$5,$C21&gt;J$5),"&lt;---&gt;",
TRUE,""
)</f>
        <v/>
      </c>
      <c r="K21" s="18" t="str" cm="1">
        <f t="array" ref="K21">_xlfn.IFS(
$B21=K$5,-1,
$C21=K$5,1+$E21,
AND($B21&lt;K$5,$C21&gt;K$5),"&lt;---&gt;",
TRUE,""
)</f>
        <v/>
      </c>
      <c r="L21" s="18" cm="1">
        <f t="array" ref="L21">_xlfn.IFS(
$B21=L$5,-1,
$C21=L$5,1+$E21,
AND($B21&lt;L$5,$C21&gt;L$5),"&lt;---&gt;",
TRUE,""
)</f>
        <v>-1</v>
      </c>
      <c r="M21" s="18" t="str" cm="1">
        <f t="array" ref="M21">_xlfn.IFS(
$B21=M$5,-1,
$C21=M$5,1+$E21,
AND($B21&lt;M$5,$C21&gt;M$5),"&lt;---&gt;",
TRUE,""
)</f>
        <v>&lt;---&gt;</v>
      </c>
      <c r="N21" s="18" cm="1">
        <f t="array" ref="N21">_xlfn.IFS(
$B21=N$5,-1,
$C21=N$5,1+$E21,
AND($B21&lt;N$5,$C21&gt;N$5),"&lt;---&gt;",
TRUE,""
)</f>
        <v>1.0647</v>
      </c>
      <c r="O21" s="28" t="str" cm="1">
        <f t="array" ref="O21">_xlfn.IFS(
$B21=O$5,-1,
$C21=O$5,1+$E21,
AND($B21&lt;O$5,$C21&gt;O$5),"&lt;---&gt;",
TRUE,""
)</f>
        <v/>
      </c>
    </row>
    <row r="22" spans="1:15" x14ac:dyDescent="0.35">
      <c r="A22" s="21" t="s">
        <v>10</v>
      </c>
      <c r="B22" s="9">
        <v>8</v>
      </c>
      <c r="C22" s="9">
        <f>B22+1</f>
        <v>9</v>
      </c>
      <c r="D22" s="15">
        <v>0</v>
      </c>
      <c r="E22" s="16">
        <v>8.6999999999999994E-2</v>
      </c>
      <c r="F22" s="17" t="str" cm="1">
        <f t="array" ref="F22">_xlfn.IFS(
$B22=F$5,-1,
$C22=F$5,1+$E22,
AND($B22&lt;F$5,$C22&gt;F$5),"&lt;---&gt;",
TRUE,""
)</f>
        <v/>
      </c>
      <c r="G22" s="18" t="str" cm="1">
        <f t="array" ref="G22">_xlfn.IFS(
$B22=G$5,-1,
$C22=G$5,1+$E22,
AND($B22&lt;G$5,$C22&gt;G$5),"&lt;---&gt;",
TRUE,""
)</f>
        <v/>
      </c>
      <c r="H22" s="18" t="str" cm="1">
        <f t="array" ref="H22">_xlfn.IFS(
$B22=H$5,-1,
$C22=H$5,1+$E22,
AND($B22&lt;H$5,$C22&gt;H$5),"&lt;---&gt;",
TRUE,""
)</f>
        <v/>
      </c>
      <c r="I22" s="18" t="str" cm="1">
        <f t="array" ref="I22">_xlfn.IFS(
$B22=I$5,-1,
$C22=I$5,1+$E22,
AND($B22&lt;I$5,$C22&gt;I$5),"&lt;---&gt;",
TRUE,""
)</f>
        <v/>
      </c>
      <c r="J22" s="18" t="str" cm="1">
        <f t="array" ref="J22">_xlfn.IFS(
$B22=J$5,-1,
$C22=J$5,1+$E22,
AND($B22&lt;J$5,$C22&gt;J$5),"&lt;---&gt;",
TRUE,""
)</f>
        <v/>
      </c>
      <c r="K22" s="18" t="str" cm="1">
        <f t="array" ref="K22">_xlfn.IFS(
$B22=K$5,-1,
$C22=K$5,1+$E22,
AND($B22&lt;K$5,$C22&gt;K$5),"&lt;---&gt;",
TRUE,""
)</f>
        <v/>
      </c>
      <c r="L22" s="18" t="str" cm="1">
        <f t="array" ref="L22">_xlfn.IFS(
$B22=L$5,-1,
$C22=L$5,1+$E22,
AND($B22&lt;L$5,$C22&gt;L$5),"&lt;---&gt;",
TRUE,""
)</f>
        <v/>
      </c>
      <c r="M22" s="18" cm="1">
        <f t="array" ref="M22">_xlfn.IFS(
$B22=M$5,-1,
$C22=M$5,1+$E22,
AND($B22&lt;M$5,$C22&gt;M$5),"&lt;---&gt;",
TRUE,""
)</f>
        <v>-1</v>
      </c>
      <c r="N22" s="18" cm="1">
        <f t="array" ref="N22">_xlfn.IFS(
$B22=N$5,-1,
$C22=N$5,1+$E22,
AND($B22&lt;N$5,$C22&gt;N$5),"&lt;---&gt;",
TRUE,""
)</f>
        <v>1.087</v>
      </c>
      <c r="O22" s="28" t="str" cm="1">
        <f t="array" ref="O22">_xlfn.IFS(
$B22=O$5,-1,
$C22=O$5,1+$E22,
AND($B22&lt;O$5,$C22&gt;O$5),"&lt;---&gt;",
TRUE,""
)</f>
        <v/>
      </c>
    </row>
    <row r="23" spans="1:15" ht="15" thickBot="1" x14ac:dyDescent="0.4">
      <c r="A23" s="22" t="s">
        <v>11</v>
      </c>
      <c r="B23" s="23">
        <v>9</v>
      </c>
      <c r="C23" s="23">
        <f>B23+1</f>
        <v>10</v>
      </c>
      <c r="D23" s="24">
        <v>0</v>
      </c>
      <c r="E23" s="25">
        <v>0.1094</v>
      </c>
      <c r="F23" s="29"/>
      <c r="G23" s="30"/>
      <c r="H23" s="30"/>
      <c r="I23" s="30"/>
      <c r="J23" s="30"/>
      <c r="K23" s="30"/>
      <c r="L23" s="30"/>
      <c r="M23" s="30"/>
      <c r="N23" s="30"/>
      <c r="O23" s="31"/>
    </row>
    <row r="24" spans="1:15" ht="15" thickBot="1" x14ac:dyDescent="0.4">
      <c r="A24" s="33" t="s">
        <v>12</v>
      </c>
      <c r="B24" s="33"/>
      <c r="C24" s="33"/>
      <c r="D24" s="32">
        <f>SUMIF(B6:B23,1,D6:D23)</f>
        <v>890.95893963384208</v>
      </c>
      <c r="E24" s="1" t="s">
        <v>13</v>
      </c>
      <c r="F24" s="1"/>
      <c r="G24" s="10">
        <f>SUMPRODUCT(G6:G23,$D$6:$D$23)</f>
        <v>0</v>
      </c>
      <c r="H24" s="10">
        <f t="shared" ref="H24:O24" si="0">SUMPRODUCT(H6:H23,$D$6:$D$23)</f>
        <v>250</v>
      </c>
      <c r="I24" s="10">
        <f t="shared" si="0"/>
        <v>0</v>
      </c>
      <c r="J24" s="10">
        <f t="shared" si="0"/>
        <v>-2.8421709430404007E-13</v>
      </c>
      <c r="K24" s="10">
        <f t="shared" si="0"/>
        <v>250.00000000000006</v>
      </c>
      <c r="L24" s="10">
        <f t="shared" si="0"/>
        <v>0</v>
      </c>
      <c r="M24" s="10">
        <f t="shared" si="0"/>
        <v>0</v>
      </c>
      <c r="N24" s="10">
        <f t="shared" si="0"/>
        <v>0</v>
      </c>
      <c r="O24" s="10">
        <f t="shared" si="0"/>
        <v>500</v>
      </c>
    </row>
    <row r="25" spans="1:15" x14ac:dyDescent="0.35">
      <c r="E25" s="1" t="s">
        <v>14</v>
      </c>
      <c r="F25" s="1"/>
      <c r="G25" s="11">
        <v>0</v>
      </c>
      <c r="H25" s="11">
        <v>250</v>
      </c>
      <c r="I25">
        <v>0</v>
      </c>
      <c r="J25" s="11">
        <v>0</v>
      </c>
      <c r="K25" s="11">
        <v>250</v>
      </c>
      <c r="L25" s="11">
        <v>0</v>
      </c>
      <c r="M25" s="11">
        <v>0</v>
      </c>
      <c r="N25" s="11">
        <v>0</v>
      </c>
      <c r="O25" s="11">
        <v>500</v>
      </c>
    </row>
  </sheetData>
  <mergeCells count="5">
    <mergeCell ref="A4:B4"/>
    <mergeCell ref="F4:L4"/>
    <mergeCell ref="A24:C24"/>
    <mergeCell ref="E24:F24"/>
    <mergeCell ref="E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investments 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Ugolini</dc:creator>
  <cp:lastModifiedBy>Arianna Ugolini</cp:lastModifiedBy>
  <dcterms:created xsi:type="dcterms:W3CDTF">2025-02-27T00:56:48Z</dcterms:created>
  <dcterms:modified xsi:type="dcterms:W3CDTF">2025-02-27T01:02:58Z</dcterms:modified>
</cp:coreProperties>
</file>