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PRING25\Basic Modeling\Workshop 2\"/>
    </mc:Choice>
  </mc:AlternateContent>
  <xr:revisionPtr revIDLastSave="0" documentId="13_ncr:1_{927209BC-28A9-412C-91BE-AAA04E973A22}" xr6:coauthVersionLast="47" xr6:coauthVersionMax="47" xr10:uidLastSave="{00000000-0000-0000-0000-000000000000}"/>
  <bookViews>
    <workbookView xWindow="-110" yWindow="-110" windowWidth="19420" windowHeight="10300" activeTab="3" xr2:uid="{78EE56C6-AB99-4780-A03A-2B5EB8B4D396}"/>
  </bookViews>
  <sheets>
    <sheet name="Limits" sheetId="1" r:id="rId1"/>
    <sheet name="Location" sheetId="2" r:id="rId2"/>
    <sheet name="Shipment" sheetId="3" r:id="rId3"/>
    <sheet name="Model" sheetId="10" r:id="rId4"/>
  </sheets>
  <definedNames>
    <definedName name="solver_adj" localSheetId="3" hidden="1">Model!$B$10:$G$13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Model!$B$10:$G$13</definedName>
    <definedName name="solver_lhs2" localSheetId="3" hidden="1">Model!$B$14:$G$14</definedName>
    <definedName name="solver_lhs3" localSheetId="3" hidden="1">Model!$H$10:$H$13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Model!$B$18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2</definedName>
    <definedName name="solver_rel3" localSheetId="3" hidden="1">2</definedName>
    <definedName name="solver_rhs1" localSheetId="3" hidden="1">0</definedName>
    <definedName name="solver_rhs2" localSheetId="3" hidden="1">Model!$B$15:$G$15</definedName>
    <definedName name="solver_rhs3" localSheetId="3" hidden="1">Model!$I$10:$I$13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0" l="1"/>
  <c r="H10" i="10"/>
  <c r="B18" i="10"/>
  <c r="B14" i="10"/>
  <c r="H12" i="10"/>
  <c r="H13" i="10"/>
  <c r="C14" i="10"/>
  <c r="D14" i="10"/>
  <c r="E14" i="10"/>
  <c r="F14" i="10"/>
  <c r="G14" i="10"/>
  <c r="G7" i="10"/>
  <c r="F7" i="10"/>
  <c r="E7" i="10"/>
  <c r="D7" i="10"/>
  <c r="C7" i="10"/>
  <c r="B7" i="10"/>
  <c r="L14" i="10"/>
  <c r="L13" i="10"/>
  <c r="L12" i="10"/>
  <c r="L11" i="10"/>
  <c r="L10" i="10"/>
  <c r="L9" i="10"/>
  <c r="I13" i="10"/>
  <c r="I12" i="10"/>
  <c r="I11" i="10"/>
  <c r="I10" i="10"/>
  <c r="I14" i="10" s="1"/>
  <c r="L6" i="10"/>
  <c r="L5" i="10"/>
  <c r="L4" i="10"/>
  <c r="L3" i="10"/>
  <c r="B2" i="1"/>
  <c r="B3" i="1"/>
  <c r="B4" i="1"/>
  <c r="B5" i="1"/>
  <c r="B6" i="1"/>
  <c r="B7" i="1"/>
  <c r="B8" i="1"/>
  <c r="B9" i="1"/>
  <c r="B10" i="1"/>
  <c r="B11" i="1"/>
  <c r="G6" i="10" l="1"/>
  <c r="F6" i="10"/>
  <c r="E6" i="10"/>
  <c r="D6" i="10"/>
  <c r="C6" i="10"/>
  <c r="B6" i="10"/>
  <c r="G5" i="10"/>
  <c r="F5" i="10"/>
  <c r="E5" i="10"/>
  <c r="D5" i="10"/>
  <c r="C5" i="10"/>
  <c r="B5" i="10"/>
  <c r="G4" i="10"/>
  <c r="F4" i="10"/>
  <c r="E4" i="10"/>
  <c r="D4" i="10"/>
  <c r="C4" i="10"/>
  <c r="B4" i="10"/>
  <c r="G3" i="10"/>
  <c r="F3" i="10"/>
  <c r="E3" i="10"/>
  <c r="D3" i="10"/>
  <c r="C3" i="10"/>
  <c r="B3" i="10"/>
  <c r="I2" i="3"/>
  <c r="AO2" i="3" a="1"/>
  <c r="AO2" i="3" s="1"/>
  <c r="AD2" i="3" a="1"/>
  <c r="AD2" i="3" s="1"/>
  <c r="AF2" i="3" s="1"/>
  <c r="S2" i="3" a="1"/>
  <c r="S2" i="3" s="1"/>
  <c r="P3" i="3"/>
  <c r="Q3" i="3"/>
  <c r="R3" i="3"/>
  <c r="P4" i="3"/>
  <c r="Q4" i="3"/>
  <c r="R4" i="3"/>
  <c r="P5" i="3"/>
  <c r="Q5" i="3"/>
  <c r="R5" i="3"/>
  <c r="P6" i="3"/>
  <c r="Q6" i="3"/>
  <c r="R6" i="3"/>
  <c r="P7" i="3"/>
  <c r="Q7" i="3"/>
  <c r="R7" i="3"/>
  <c r="P8" i="3"/>
  <c r="Q8" i="3"/>
  <c r="R8" i="3"/>
  <c r="P9" i="3"/>
  <c r="Q9" i="3"/>
  <c r="R9" i="3"/>
  <c r="P10" i="3"/>
  <c r="Q10" i="3"/>
  <c r="R10" i="3"/>
  <c r="P11" i="3"/>
  <c r="Q11" i="3"/>
  <c r="R11" i="3"/>
  <c r="P12" i="3"/>
  <c r="Q12" i="3"/>
  <c r="R12" i="3"/>
  <c r="P13" i="3"/>
  <c r="Q13" i="3"/>
  <c r="R13" i="3"/>
  <c r="P14" i="3"/>
  <c r="Q14" i="3"/>
  <c r="R14" i="3"/>
  <c r="P15" i="3"/>
  <c r="Q15" i="3"/>
  <c r="R15" i="3"/>
  <c r="P16" i="3"/>
  <c r="Q16" i="3"/>
  <c r="R16" i="3"/>
  <c r="P17" i="3"/>
  <c r="Q17" i="3"/>
  <c r="R17" i="3"/>
  <c r="P18" i="3"/>
  <c r="Q18" i="3"/>
  <c r="R18" i="3"/>
  <c r="P19" i="3"/>
  <c r="Q19" i="3"/>
  <c r="R19" i="3"/>
  <c r="P20" i="3"/>
  <c r="Q20" i="3"/>
  <c r="R20" i="3"/>
  <c r="P21" i="3"/>
  <c r="Q21" i="3"/>
  <c r="R21" i="3"/>
  <c r="P22" i="3"/>
  <c r="Q22" i="3"/>
  <c r="R22" i="3"/>
  <c r="P23" i="3"/>
  <c r="Q23" i="3"/>
  <c r="R23" i="3"/>
  <c r="P24" i="3"/>
  <c r="Q24" i="3"/>
  <c r="R24" i="3"/>
  <c r="P25" i="3"/>
  <c r="Q25" i="3"/>
  <c r="R25" i="3"/>
  <c r="P26" i="3"/>
  <c r="Q26" i="3"/>
  <c r="R26" i="3"/>
  <c r="P27" i="3"/>
  <c r="Q27" i="3"/>
  <c r="R27" i="3"/>
  <c r="P28" i="3"/>
  <c r="Q28" i="3"/>
  <c r="R28" i="3"/>
  <c r="P29" i="3"/>
  <c r="Q29" i="3"/>
  <c r="R29" i="3"/>
  <c r="P30" i="3"/>
  <c r="Q30" i="3"/>
  <c r="R30" i="3"/>
  <c r="P31" i="3"/>
  <c r="Q31" i="3"/>
  <c r="R31" i="3"/>
  <c r="P32" i="3"/>
  <c r="Q32" i="3"/>
  <c r="R32" i="3"/>
  <c r="P33" i="3"/>
  <c r="Q33" i="3"/>
  <c r="R33" i="3"/>
  <c r="P34" i="3"/>
  <c r="Q34" i="3"/>
  <c r="R34" i="3"/>
  <c r="P35" i="3"/>
  <c r="Q35" i="3"/>
  <c r="R35" i="3"/>
  <c r="P36" i="3"/>
  <c r="Q36" i="3"/>
  <c r="R36" i="3"/>
  <c r="P37" i="3"/>
  <c r="Q37" i="3"/>
  <c r="R37" i="3"/>
  <c r="P38" i="3"/>
  <c r="Q38" i="3"/>
  <c r="R38" i="3"/>
  <c r="P39" i="3"/>
  <c r="Q39" i="3"/>
  <c r="R39" i="3"/>
  <c r="P40" i="3"/>
  <c r="Q40" i="3"/>
  <c r="R40" i="3"/>
  <c r="P41" i="3"/>
  <c r="Q41" i="3"/>
  <c r="R41" i="3"/>
  <c r="P42" i="3"/>
  <c r="Q42" i="3"/>
  <c r="R42" i="3"/>
  <c r="P43" i="3"/>
  <c r="Q43" i="3"/>
  <c r="R43" i="3"/>
  <c r="P44" i="3"/>
  <c r="Q44" i="3"/>
  <c r="R44" i="3"/>
  <c r="P45" i="3"/>
  <c r="Q45" i="3"/>
  <c r="R45" i="3"/>
  <c r="P46" i="3"/>
  <c r="Q46" i="3"/>
  <c r="R46" i="3"/>
  <c r="P47" i="3"/>
  <c r="Q47" i="3"/>
  <c r="R47" i="3"/>
  <c r="P48" i="3"/>
  <c r="Q48" i="3"/>
  <c r="R48" i="3"/>
  <c r="P49" i="3"/>
  <c r="Q49" i="3"/>
  <c r="R49" i="3"/>
  <c r="P50" i="3"/>
  <c r="Q50" i="3"/>
  <c r="R50" i="3"/>
  <c r="P51" i="3"/>
  <c r="Q51" i="3"/>
  <c r="R51" i="3"/>
  <c r="P52" i="3"/>
  <c r="Q52" i="3"/>
  <c r="R52" i="3"/>
  <c r="P53" i="3"/>
  <c r="Q53" i="3"/>
  <c r="R53" i="3"/>
  <c r="P54" i="3"/>
  <c r="Q54" i="3"/>
  <c r="R54" i="3"/>
  <c r="P55" i="3"/>
  <c r="Q55" i="3"/>
  <c r="R55" i="3"/>
  <c r="P56" i="3"/>
  <c r="Q56" i="3"/>
  <c r="R56" i="3"/>
  <c r="P57" i="3"/>
  <c r="Q57" i="3"/>
  <c r="R57" i="3"/>
  <c r="P58" i="3"/>
  <c r="Q58" i="3"/>
  <c r="R58" i="3"/>
  <c r="P59" i="3"/>
  <c r="Q59" i="3"/>
  <c r="R59" i="3"/>
  <c r="P60" i="3"/>
  <c r="Q60" i="3"/>
  <c r="R60" i="3"/>
  <c r="P61" i="3"/>
  <c r="Q61" i="3"/>
  <c r="R61" i="3"/>
  <c r="P62" i="3"/>
  <c r="Q62" i="3"/>
  <c r="R62" i="3"/>
  <c r="P63" i="3"/>
  <c r="Q63" i="3"/>
  <c r="R63" i="3"/>
  <c r="P64" i="3"/>
  <c r="Q64" i="3"/>
  <c r="R64" i="3"/>
  <c r="P65" i="3"/>
  <c r="Q65" i="3"/>
  <c r="R65" i="3"/>
  <c r="P66" i="3"/>
  <c r="Q66" i="3"/>
  <c r="R66" i="3"/>
  <c r="P67" i="3"/>
  <c r="Q67" i="3"/>
  <c r="R67" i="3"/>
  <c r="P68" i="3"/>
  <c r="Q68" i="3"/>
  <c r="R68" i="3"/>
  <c r="P69" i="3"/>
  <c r="Q69" i="3"/>
  <c r="R69" i="3"/>
  <c r="P70" i="3"/>
  <c r="Q70" i="3"/>
  <c r="R70" i="3"/>
  <c r="P71" i="3"/>
  <c r="Q71" i="3"/>
  <c r="R71" i="3"/>
  <c r="P72" i="3"/>
  <c r="Q72" i="3"/>
  <c r="R72" i="3"/>
  <c r="P73" i="3"/>
  <c r="Q73" i="3"/>
  <c r="R73" i="3"/>
  <c r="P74" i="3"/>
  <c r="Q74" i="3"/>
  <c r="R74" i="3"/>
  <c r="P75" i="3"/>
  <c r="Q75" i="3"/>
  <c r="R75" i="3"/>
  <c r="P76" i="3"/>
  <c r="Q76" i="3"/>
  <c r="R76" i="3"/>
  <c r="P77" i="3"/>
  <c r="Q77" i="3"/>
  <c r="R77" i="3"/>
  <c r="P78" i="3"/>
  <c r="Q78" i="3"/>
  <c r="R78" i="3"/>
  <c r="P79" i="3"/>
  <c r="Q79" i="3"/>
  <c r="R79" i="3"/>
  <c r="P80" i="3"/>
  <c r="Q80" i="3"/>
  <c r="R80" i="3"/>
  <c r="P81" i="3"/>
  <c r="Q81" i="3"/>
  <c r="R81" i="3"/>
  <c r="P82" i="3"/>
  <c r="Q82" i="3"/>
  <c r="R82" i="3"/>
  <c r="P83" i="3"/>
  <c r="Q83" i="3"/>
  <c r="R83" i="3"/>
  <c r="P84" i="3"/>
  <c r="Q84" i="3"/>
  <c r="R84" i="3"/>
  <c r="P85" i="3"/>
  <c r="Q85" i="3"/>
  <c r="R85" i="3"/>
  <c r="P86" i="3"/>
  <c r="Q86" i="3"/>
  <c r="R86" i="3"/>
  <c r="P87" i="3"/>
  <c r="Q87" i="3"/>
  <c r="R87" i="3"/>
  <c r="P88" i="3"/>
  <c r="Q88" i="3"/>
  <c r="R88" i="3"/>
  <c r="P89" i="3"/>
  <c r="Q89" i="3"/>
  <c r="R89" i="3"/>
  <c r="P90" i="3"/>
  <c r="Q90" i="3"/>
  <c r="R90" i="3"/>
  <c r="P91" i="3"/>
  <c r="Q91" i="3"/>
  <c r="R91" i="3"/>
  <c r="P92" i="3"/>
  <c r="Q92" i="3"/>
  <c r="R92" i="3"/>
  <c r="P93" i="3"/>
  <c r="Q93" i="3"/>
  <c r="R93" i="3"/>
  <c r="P94" i="3"/>
  <c r="Q94" i="3"/>
  <c r="R94" i="3"/>
  <c r="P95" i="3"/>
  <c r="Q95" i="3"/>
  <c r="R95" i="3"/>
  <c r="P96" i="3"/>
  <c r="Q96" i="3"/>
  <c r="R96" i="3"/>
  <c r="P97" i="3"/>
  <c r="Q97" i="3"/>
  <c r="R97" i="3"/>
  <c r="P98" i="3"/>
  <c r="Q98" i="3"/>
  <c r="R98" i="3"/>
  <c r="P99" i="3"/>
  <c r="Q99" i="3"/>
  <c r="R99" i="3"/>
  <c r="P100" i="3"/>
  <c r="Q100" i="3"/>
  <c r="R100" i="3"/>
  <c r="P101" i="3"/>
  <c r="Q101" i="3"/>
  <c r="R101" i="3"/>
  <c r="P102" i="3"/>
  <c r="Q102" i="3"/>
  <c r="R102" i="3"/>
  <c r="P103" i="3"/>
  <c r="Q103" i="3"/>
  <c r="R103" i="3"/>
  <c r="P104" i="3"/>
  <c r="Q104" i="3"/>
  <c r="R104" i="3"/>
  <c r="P105" i="3"/>
  <c r="Q105" i="3"/>
  <c r="R105" i="3"/>
  <c r="P106" i="3"/>
  <c r="Q106" i="3"/>
  <c r="R106" i="3"/>
  <c r="P107" i="3"/>
  <c r="Q107" i="3"/>
  <c r="R107" i="3"/>
  <c r="P108" i="3"/>
  <c r="Q108" i="3"/>
  <c r="R108" i="3"/>
  <c r="P109" i="3"/>
  <c r="Q109" i="3"/>
  <c r="R109" i="3"/>
  <c r="P110" i="3"/>
  <c r="Q110" i="3"/>
  <c r="R110" i="3"/>
  <c r="P111" i="3"/>
  <c r="Q111" i="3"/>
  <c r="R111" i="3"/>
  <c r="P112" i="3"/>
  <c r="Q112" i="3"/>
  <c r="R112" i="3"/>
  <c r="P113" i="3"/>
  <c r="Q113" i="3"/>
  <c r="R113" i="3"/>
  <c r="P114" i="3"/>
  <c r="Q114" i="3"/>
  <c r="R114" i="3"/>
  <c r="P115" i="3"/>
  <c r="Q115" i="3"/>
  <c r="R115" i="3"/>
  <c r="P116" i="3"/>
  <c r="Q116" i="3"/>
  <c r="R116" i="3"/>
  <c r="P117" i="3"/>
  <c r="Q117" i="3"/>
  <c r="R117" i="3"/>
  <c r="P118" i="3"/>
  <c r="Q118" i="3"/>
  <c r="R118" i="3"/>
  <c r="P119" i="3"/>
  <c r="Q119" i="3"/>
  <c r="R119" i="3"/>
  <c r="P120" i="3"/>
  <c r="Q120" i="3"/>
  <c r="R120" i="3"/>
  <c r="P121" i="3"/>
  <c r="Q121" i="3"/>
  <c r="R121" i="3"/>
  <c r="P122" i="3"/>
  <c r="Q122" i="3"/>
  <c r="R122" i="3"/>
  <c r="P123" i="3"/>
  <c r="Q123" i="3"/>
  <c r="R123" i="3"/>
  <c r="P124" i="3"/>
  <c r="Q124" i="3"/>
  <c r="R124" i="3"/>
  <c r="P125" i="3"/>
  <c r="Q125" i="3"/>
  <c r="R125" i="3"/>
  <c r="P126" i="3"/>
  <c r="Q126" i="3"/>
  <c r="R126" i="3"/>
  <c r="P127" i="3"/>
  <c r="Q127" i="3"/>
  <c r="R127" i="3"/>
  <c r="P128" i="3"/>
  <c r="Q128" i="3"/>
  <c r="R128" i="3"/>
  <c r="P129" i="3"/>
  <c r="Q129" i="3"/>
  <c r="R129" i="3"/>
  <c r="P130" i="3"/>
  <c r="Q130" i="3"/>
  <c r="R130" i="3"/>
  <c r="P131" i="3"/>
  <c r="Q131" i="3"/>
  <c r="R131" i="3"/>
  <c r="P132" i="3"/>
  <c r="Q132" i="3"/>
  <c r="R132" i="3"/>
  <c r="P133" i="3"/>
  <c r="Q133" i="3"/>
  <c r="R133" i="3"/>
  <c r="P134" i="3"/>
  <c r="Q134" i="3"/>
  <c r="R134" i="3"/>
  <c r="P135" i="3"/>
  <c r="Q135" i="3"/>
  <c r="R135" i="3"/>
  <c r="P136" i="3"/>
  <c r="Q136" i="3"/>
  <c r="R136" i="3"/>
  <c r="P137" i="3"/>
  <c r="Q137" i="3"/>
  <c r="R137" i="3"/>
  <c r="P138" i="3"/>
  <c r="Q138" i="3"/>
  <c r="R138" i="3"/>
  <c r="P139" i="3"/>
  <c r="Q139" i="3"/>
  <c r="R139" i="3"/>
  <c r="P140" i="3"/>
  <c r="Q140" i="3"/>
  <c r="R140" i="3"/>
  <c r="P141" i="3"/>
  <c r="Q141" i="3"/>
  <c r="R141" i="3"/>
  <c r="P142" i="3"/>
  <c r="Q142" i="3"/>
  <c r="R142" i="3"/>
  <c r="P143" i="3"/>
  <c r="Q143" i="3"/>
  <c r="R143" i="3"/>
  <c r="P144" i="3"/>
  <c r="Q144" i="3"/>
  <c r="R144" i="3"/>
  <c r="P145" i="3"/>
  <c r="Q145" i="3"/>
  <c r="R145" i="3"/>
  <c r="P146" i="3"/>
  <c r="Q146" i="3"/>
  <c r="R146" i="3"/>
  <c r="P147" i="3"/>
  <c r="Q147" i="3"/>
  <c r="R147" i="3"/>
  <c r="P148" i="3"/>
  <c r="Q148" i="3"/>
  <c r="R148" i="3"/>
  <c r="P149" i="3"/>
  <c r="Q149" i="3"/>
  <c r="R149" i="3"/>
  <c r="P150" i="3"/>
  <c r="Q150" i="3"/>
  <c r="R150" i="3"/>
  <c r="P151" i="3"/>
  <c r="Q151" i="3"/>
  <c r="R151" i="3"/>
  <c r="P152" i="3"/>
  <c r="Q152" i="3"/>
  <c r="R152" i="3"/>
  <c r="P153" i="3"/>
  <c r="Q153" i="3"/>
  <c r="R153" i="3"/>
  <c r="P154" i="3"/>
  <c r="Q154" i="3"/>
  <c r="R154" i="3"/>
  <c r="P155" i="3"/>
  <c r="Q155" i="3"/>
  <c r="R155" i="3"/>
  <c r="P156" i="3"/>
  <c r="Q156" i="3"/>
  <c r="R156" i="3"/>
  <c r="P157" i="3"/>
  <c r="Q157" i="3"/>
  <c r="R157" i="3"/>
  <c r="P158" i="3"/>
  <c r="Q158" i="3"/>
  <c r="R158" i="3"/>
  <c r="P159" i="3"/>
  <c r="Q159" i="3"/>
  <c r="R159" i="3"/>
  <c r="P160" i="3"/>
  <c r="Q160" i="3"/>
  <c r="R160" i="3"/>
  <c r="P161" i="3"/>
  <c r="Q161" i="3"/>
  <c r="R161" i="3"/>
  <c r="P162" i="3"/>
  <c r="Q162" i="3"/>
  <c r="R162" i="3"/>
  <c r="P163" i="3"/>
  <c r="Q163" i="3"/>
  <c r="R163" i="3"/>
  <c r="P164" i="3"/>
  <c r="Q164" i="3"/>
  <c r="R164" i="3"/>
  <c r="P165" i="3"/>
  <c r="Q165" i="3"/>
  <c r="R165" i="3"/>
  <c r="P166" i="3"/>
  <c r="Q166" i="3"/>
  <c r="R166" i="3"/>
  <c r="P167" i="3"/>
  <c r="Q167" i="3"/>
  <c r="R167" i="3"/>
  <c r="P168" i="3"/>
  <c r="Q168" i="3"/>
  <c r="R168" i="3"/>
  <c r="P169" i="3"/>
  <c r="Q169" i="3"/>
  <c r="R169" i="3"/>
  <c r="P170" i="3"/>
  <c r="Q170" i="3"/>
  <c r="R170" i="3"/>
  <c r="P171" i="3"/>
  <c r="Q171" i="3"/>
  <c r="R171" i="3"/>
  <c r="P172" i="3"/>
  <c r="Q172" i="3"/>
  <c r="R172" i="3"/>
  <c r="P173" i="3"/>
  <c r="Q173" i="3"/>
  <c r="R173" i="3"/>
  <c r="P174" i="3"/>
  <c r="Q174" i="3"/>
  <c r="R174" i="3"/>
  <c r="P175" i="3"/>
  <c r="Q175" i="3"/>
  <c r="R175" i="3"/>
  <c r="P176" i="3"/>
  <c r="Q176" i="3"/>
  <c r="R176" i="3"/>
  <c r="P177" i="3"/>
  <c r="Q177" i="3"/>
  <c r="R177" i="3"/>
  <c r="P178" i="3"/>
  <c r="Q178" i="3"/>
  <c r="R178" i="3"/>
  <c r="P179" i="3"/>
  <c r="Q179" i="3"/>
  <c r="R179" i="3"/>
  <c r="P180" i="3"/>
  <c r="Q180" i="3"/>
  <c r="R180" i="3"/>
  <c r="P181" i="3"/>
  <c r="Q181" i="3"/>
  <c r="R181" i="3"/>
  <c r="P182" i="3"/>
  <c r="Q182" i="3"/>
  <c r="R182" i="3"/>
  <c r="P183" i="3"/>
  <c r="Q183" i="3"/>
  <c r="R183" i="3"/>
  <c r="P184" i="3"/>
  <c r="Q184" i="3"/>
  <c r="R184" i="3"/>
  <c r="P185" i="3"/>
  <c r="Q185" i="3"/>
  <c r="R185" i="3"/>
  <c r="P186" i="3"/>
  <c r="Q186" i="3"/>
  <c r="R186" i="3"/>
  <c r="P187" i="3"/>
  <c r="Q187" i="3"/>
  <c r="R187" i="3"/>
  <c r="P188" i="3"/>
  <c r="Q188" i="3"/>
  <c r="R188" i="3"/>
  <c r="P189" i="3"/>
  <c r="Q189" i="3"/>
  <c r="R189" i="3"/>
  <c r="P190" i="3"/>
  <c r="Q190" i="3"/>
  <c r="R190" i="3"/>
  <c r="P191" i="3"/>
  <c r="Q191" i="3"/>
  <c r="R191" i="3"/>
  <c r="P192" i="3"/>
  <c r="Q192" i="3"/>
  <c r="R192" i="3"/>
  <c r="P193" i="3"/>
  <c r="Q193" i="3"/>
  <c r="R193" i="3"/>
  <c r="P194" i="3"/>
  <c r="Q194" i="3"/>
  <c r="R194" i="3"/>
  <c r="P195" i="3"/>
  <c r="Q195" i="3"/>
  <c r="R195" i="3"/>
  <c r="P196" i="3"/>
  <c r="Q196" i="3"/>
  <c r="R196" i="3"/>
  <c r="P197" i="3"/>
  <c r="Q197" i="3"/>
  <c r="R197" i="3"/>
  <c r="P198" i="3"/>
  <c r="Q198" i="3"/>
  <c r="R198" i="3"/>
  <c r="P199" i="3"/>
  <c r="Q199" i="3"/>
  <c r="R199" i="3"/>
  <c r="P200" i="3"/>
  <c r="Q200" i="3"/>
  <c r="R200" i="3"/>
  <c r="P201" i="3"/>
  <c r="Q201" i="3"/>
  <c r="R201" i="3"/>
  <c r="AC7" i="3"/>
  <c r="AC5" i="3"/>
  <c r="AC3" i="3"/>
  <c r="AL201" i="3"/>
  <c r="AL200" i="3"/>
  <c r="AL199" i="3"/>
  <c r="AL198" i="3"/>
  <c r="AL197" i="3"/>
  <c r="AL196" i="3"/>
  <c r="AL195" i="3"/>
  <c r="AL194" i="3"/>
  <c r="AL193" i="3"/>
  <c r="AL192" i="3"/>
  <c r="AL191" i="3"/>
  <c r="AL190" i="3"/>
  <c r="AL189" i="3"/>
  <c r="AL188" i="3"/>
  <c r="AL187" i="3"/>
  <c r="AL186" i="3"/>
  <c r="AL185" i="3"/>
  <c r="AL184" i="3"/>
  <c r="AL183" i="3"/>
  <c r="AL182" i="3"/>
  <c r="AL181" i="3"/>
  <c r="AL180" i="3"/>
  <c r="AL179" i="3"/>
  <c r="AL178" i="3"/>
  <c r="AL177" i="3"/>
  <c r="AL176" i="3"/>
  <c r="AL175" i="3"/>
  <c r="AL174" i="3"/>
  <c r="AL173" i="3"/>
  <c r="AL172" i="3"/>
  <c r="AL171" i="3"/>
  <c r="AL170" i="3"/>
  <c r="AL169" i="3"/>
  <c r="AL168" i="3"/>
  <c r="AL167" i="3"/>
  <c r="AL166" i="3"/>
  <c r="AL165" i="3"/>
  <c r="AL164" i="3"/>
  <c r="AL163" i="3"/>
  <c r="AL162" i="3"/>
  <c r="AL161" i="3"/>
  <c r="AL160" i="3"/>
  <c r="AL159" i="3"/>
  <c r="AL158" i="3"/>
  <c r="AL157" i="3"/>
  <c r="AL156" i="3"/>
  <c r="AL155" i="3"/>
  <c r="AL154" i="3"/>
  <c r="AL153" i="3"/>
  <c r="AL152" i="3"/>
  <c r="AL151" i="3"/>
  <c r="AL150" i="3"/>
  <c r="AL149" i="3"/>
  <c r="AL148" i="3"/>
  <c r="AL147" i="3"/>
  <c r="AL146" i="3"/>
  <c r="AL145" i="3"/>
  <c r="AL144" i="3"/>
  <c r="AL143" i="3"/>
  <c r="AL142" i="3"/>
  <c r="AL141" i="3"/>
  <c r="AL140" i="3"/>
  <c r="AL139" i="3"/>
  <c r="AL138" i="3"/>
  <c r="AL137" i="3"/>
  <c r="AL136" i="3"/>
  <c r="AL135" i="3"/>
  <c r="AL134" i="3"/>
  <c r="AL133" i="3"/>
  <c r="AL132" i="3"/>
  <c r="AL131" i="3"/>
  <c r="AL130" i="3"/>
  <c r="AL129" i="3"/>
  <c r="AL128" i="3"/>
  <c r="AL127" i="3"/>
  <c r="AL126" i="3"/>
  <c r="AL125" i="3"/>
  <c r="AL124" i="3"/>
  <c r="AL123" i="3"/>
  <c r="AL122" i="3"/>
  <c r="AL121" i="3"/>
  <c r="AL120" i="3"/>
  <c r="AL119" i="3"/>
  <c r="AL118" i="3"/>
  <c r="AL117" i="3"/>
  <c r="AL116" i="3"/>
  <c r="AL115" i="3"/>
  <c r="AL114" i="3"/>
  <c r="AL113" i="3"/>
  <c r="AL112" i="3"/>
  <c r="AL111" i="3"/>
  <c r="AL110" i="3"/>
  <c r="AL109" i="3"/>
  <c r="AL108" i="3"/>
  <c r="AL107" i="3"/>
  <c r="AL106" i="3"/>
  <c r="AL105" i="3"/>
  <c r="AL104" i="3"/>
  <c r="AL103" i="3"/>
  <c r="AL102" i="3"/>
  <c r="AL101" i="3"/>
  <c r="AL100" i="3"/>
  <c r="AL99" i="3"/>
  <c r="AL98" i="3"/>
  <c r="AL97" i="3"/>
  <c r="AL96" i="3"/>
  <c r="AL95" i="3"/>
  <c r="AL94" i="3"/>
  <c r="AL93" i="3"/>
  <c r="AL92" i="3"/>
  <c r="AL91" i="3"/>
  <c r="AL90" i="3"/>
  <c r="AL89" i="3"/>
  <c r="AL88" i="3"/>
  <c r="AL87" i="3"/>
  <c r="AL86" i="3"/>
  <c r="AL85" i="3"/>
  <c r="AL84" i="3"/>
  <c r="AL83" i="3"/>
  <c r="AL82" i="3"/>
  <c r="AL81" i="3"/>
  <c r="AL80" i="3"/>
  <c r="AL79" i="3"/>
  <c r="AL78" i="3"/>
  <c r="AL77" i="3"/>
  <c r="AL76" i="3"/>
  <c r="AL75" i="3"/>
  <c r="AL74" i="3"/>
  <c r="AL73" i="3"/>
  <c r="AL72" i="3"/>
  <c r="AL71" i="3"/>
  <c r="AL70" i="3"/>
  <c r="AL69" i="3"/>
  <c r="AL68" i="3"/>
  <c r="AL67" i="3"/>
  <c r="AL66" i="3"/>
  <c r="AL65" i="3"/>
  <c r="AL64" i="3"/>
  <c r="AL63" i="3"/>
  <c r="AL62" i="3"/>
  <c r="AL61" i="3"/>
  <c r="AL60" i="3"/>
  <c r="AL59" i="3"/>
  <c r="AL58" i="3"/>
  <c r="AL57" i="3"/>
  <c r="AL56" i="3"/>
  <c r="AL55" i="3"/>
  <c r="AL54" i="3"/>
  <c r="AL53" i="3"/>
  <c r="AL52" i="3"/>
  <c r="AL51" i="3"/>
  <c r="AL50" i="3"/>
  <c r="AL49" i="3"/>
  <c r="AL48" i="3"/>
  <c r="AL47" i="3"/>
  <c r="AL46" i="3"/>
  <c r="AL45" i="3"/>
  <c r="AL44" i="3"/>
  <c r="AL43" i="3"/>
  <c r="AL42" i="3"/>
  <c r="AL41" i="3"/>
  <c r="AL40" i="3"/>
  <c r="AL39" i="3"/>
  <c r="AL38" i="3"/>
  <c r="AL37" i="3"/>
  <c r="AL36" i="3"/>
  <c r="AL35" i="3"/>
  <c r="AL34" i="3"/>
  <c r="AL33" i="3"/>
  <c r="AL32" i="3"/>
  <c r="AL31" i="3"/>
  <c r="AL30" i="3"/>
  <c r="AL29" i="3"/>
  <c r="AL28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AL3" i="3"/>
  <c r="AL2" i="3"/>
  <c r="AA201" i="3"/>
  <c r="AA200" i="3"/>
  <c r="AA199" i="3"/>
  <c r="AA198" i="3"/>
  <c r="AA197" i="3"/>
  <c r="AA196" i="3"/>
  <c r="AA195" i="3"/>
  <c r="AA194" i="3"/>
  <c r="AA193" i="3"/>
  <c r="AA192" i="3"/>
  <c r="AA191" i="3"/>
  <c r="AA190" i="3"/>
  <c r="AA189" i="3"/>
  <c r="AA188" i="3"/>
  <c r="AA187" i="3"/>
  <c r="AA186" i="3"/>
  <c r="AA185" i="3"/>
  <c r="AA184" i="3"/>
  <c r="AA183" i="3"/>
  <c r="AA182" i="3"/>
  <c r="AA181" i="3"/>
  <c r="AA180" i="3"/>
  <c r="AA179" i="3"/>
  <c r="AA178" i="3"/>
  <c r="AA177" i="3"/>
  <c r="AA176" i="3"/>
  <c r="AA175" i="3"/>
  <c r="AA174" i="3"/>
  <c r="AA173" i="3"/>
  <c r="AA172" i="3"/>
  <c r="AA171" i="3"/>
  <c r="AA170" i="3"/>
  <c r="AA169" i="3"/>
  <c r="AA168" i="3"/>
  <c r="AA167" i="3"/>
  <c r="AA166" i="3"/>
  <c r="AA165" i="3"/>
  <c r="AA164" i="3"/>
  <c r="AA163" i="3"/>
  <c r="AA162" i="3"/>
  <c r="AA161" i="3"/>
  <c r="AA160" i="3"/>
  <c r="AA159" i="3"/>
  <c r="AA158" i="3"/>
  <c r="AA157" i="3"/>
  <c r="AA156" i="3"/>
  <c r="AA155" i="3"/>
  <c r="AA154" i="3"/>
  <c r="AA153" i="3"/>
  <c r="AA152" i="3"/>
  <c r="AA151" i="3"/>
  <c r="AA150" i="3"/>
  <c r="AA149" i="3"/>
  <c r="AA148" i="3"/>
  <c r="AA147" i="3"/>
  <c r="AA146" i="3"/>
  <c r="AA145" i="3"/>
  <c r="AA144" i="3"/>
  <c r="AA143" i="3"/>
  <c r="AA142" i="3"/>
  <c r="AA141" i="3"/>
  <c r="AA140" i="3"/>
  <c r="AA139" i="3"/>
  <c r="AA138" i="3"/>
  <c r="AA137" i="3"/>
  <c r="AA136" i="3"/>
  <c r="AA135" i="3"/>
  <c r="AA134" i="3"/>
  <c r="AA133" i="3"/>
  <c r="AA132" i="3"/>
  <c r="AA131" i="3"/>
  <c r="AA130" i="3"/>
  <c r="AA129" i="3"/>
  <c r="AA128" i="3"/>
  <c r="AA127" i="3"/>
  <c r="AA126" i="3"/>
  <c r="AA125" i="3"/>
  <c r="AA124" i="3"/>
  <c r="AA123" i="3"/>
  <c r="AA122" i="3"/>
  <c r="AA121" i="3"/>
  <c r="AA120" i="3"/>
  <c r="AA119" i="3"/>
  <c r="AA118" i="3"/>
  <c r="AA117" i="3"/>
  <c r="AA116" i="3"/>
  <c r="AA115" i="3"/>
  <c r="AA114" i="3"/>
  <c r="AA113" i="3"/>
  <c r="AA112" i="3"/>
  <c r="AA111" i="3"/>
  <c r="AA110" i="3"/>
  <c r="AA109" i="3"/>
  <c r="AA108" i="3"/>
  <c r="AA107" i="3"/>
  <c r="AA106" i="3"/>
  <c r="AA105" i="3"/>
  <c r="AA104" i="3"/>
  <c r="AA103" i="3"/>
  <c r="AA102" i="3"/>
  <c r="AA101" i="3"/>
  <c r="AA100" i="3"/>
  <c r="AA99" i="3"/>
  <c r="AA98" i="3"/>
  <c r="AA97" i="3"/>
  <c r="AA96" i="3"/>
  <c r="AA95" i="3"/>
  <c r="AA94" i="3"/>
  <c r="AA93" i="3"/>
  <c r="AA92" i="3"/>
  <c r="AA91" i="3"/>
  <c r="AA90" i="3"/>
  <c r="AA89" i="3"/>
  <c r="AA88" i="3"/>
  <c r="AA87" i="3"/>
  <c r="AA86" i="3"/>
  <c r="AA85" i="3"/>
  <c r="AA84" i="3"/>
  <c r="AA83" i="3"/>
  <c r="AA82" i="3"/>
  <c r="AA81" i="3"/>
  <c r="AA80" i="3"/>
  <c r="AA79" i="3"/>
  <c r="AA78" i="3"/>
  <c r="AA77" i="3"/>
  <c r="AA76" i="3"/>
  <c r="AA75" i="3"/>
  <c r="AA74" i="3"/>
  <c r="AA73" i="3"/>
  <c r="AA72" i="3"/>
  <c r="AA71" i="3"/>
  <c r="AA70" i="3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50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P2" i="3"/>
  <c r="I3" i="3"/>
  <c r="I4" i="3"/>
  <c r="I5" i="3"/>
  <c r="I6" i="3"/>
  <c r="I7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F2" i="3"/>
  <c r="AN2" i="3"/>
  <c r="AN201" i="3"/>
  <c r="AN200" i="3"/>
  <c r="AN199" i="3"/>
  <c r="AN198" i="3"/>
  <c r="AN197" i="3"/>
  <c r="AN196" i="3"/>
  <c r="AN195" i="3"/>
  <c r="AN194" i="3"/>
  <c r="AN193" i="3"/>
  <c r="AN192" i="3"/>
  <c r="AN191" i="3"/>
  <c r="AN190" i="3"/>
  <c r="AN189" i="3"/>
  <c r="AN188" i="3"/>
  <c r="AN187" i="3"/>
  <c r="AN186" i="3"/>
  <c r="AN185" i="3"/>
  <c r="AN184" i="3"/>
  <c r="AN183" i="3"/>
  <c r="AN182" i="3"/>
  <c r="AN181" i="3"/>
  <c r="AN180" i="3"/>
  <c r="AN179" i="3"/>
  <c r="AN178" i="3"/>
  <c r="AN177" i="3"/>
  <c r="AN176" i="3"/>
  <c r="AN175" i="3"/>
  <c r="AN174" i="3"/>
  <c r="AN173" i="3"/>
  <c r="AN172" i="3"/>
  <c r="AN171" i="3"/>
  <c r="AN170" i="3"/>
  <c r="AN169" i="3"/>
  <c r="AN168" i="3"/>
  <c r="AN167" i="3"/>
  <c r="AN166" i="3"/>
  <c r="AN165" i="3"/>
  <c r="AN164" i="3"/>
  <c r="AN163" i="3"/>
  <c r="AN162" i="3"/>
  <c r="AN161" i="3"/>
  <c r="AN160" i="3"/>
  <c r="AN159" i="3"/>
  <c r="AN158" i="3"/>
  <c r="AN157" i="3"/>
  <c r="AN156" i="3"/>
  <c r="AN155" i="3"/>
  <c r="AN154" i="3"/>
  <c r="AN153" i="3"/>
  <c r="AN152" i="3"/>
  <c r="AN151" i="3"/>
  <c r="AN150" i="3"/>
  <c r="AN149" i="3"/>
  <c r="AN148" i="3"/>
  <c r="AN147" i="3"/>
  <c r="AN146" i="3"/>
  <c r="AN145" i="3"/>
  <c r="AN144" i="3"/>
  <c r="AN143" i="3"/>
  <c r="AN142" i="3"/>
  <c r="AN141" i="3"/>
  <c r="AN140" i="3"/>
  <c r="AN139" i="3"/>
  <c r="AN138" i="3"/>
  <c r="AN137" i="3"/>
  <c r="AN136" i="3"/>
  <c r="AN135" i="3"/>
  <c r="AN134" i="3"/>
  <c r="AN133" i="3"/>
  <c r="AN132" i="3"/>
  <c r="AN131" i="3"/>
  <c r="AN130" i="3"/>
  <c r="AN129" i="3"/>
  <c r="AN128" i="3"/>
  <c r="AN127" i="3"/>
  <c r="AN126" i="3"/>
  <c r="AN125" i="3"/>
  <c r="AN124" i="3"/>
  <c r="AN123" i="3"/>
  <c r="AN122" i="3"/>
  <c r="AN121" i="3"/>
  <c r="AN120" i="3"/>
  <c r="AN119" i="3"/>
  <c r="AN118" i="3"/>
  <c r="AN117" i="3"/>
  <c r="AN116" i="3"/>
  <c r="AN115" i="3"/>
  <c r="AN114" i="3"/>
  <c r="AN113" i="3"/>
  <c r="AN112" i="3"/>
  <c r="AN111" i="3"/>
  <c r="AN110" i="3"/>
  <c r="AN109" i="3"/>
  <c r="AN108" i="3"/>
  <c r="AN107" i="3"/>
  <c r="AN106" i="3"/>
  <c r="AN105" i="3"/>
  <c r="AN104" i="3"/>
  <c r="AN103" i="3"/>
  <c r="AN102" i="3"/>
  <c r="AN101" i="3"/>
  <c r="AN100" i="3"/>
  <c r="AN99" i="3"/>
  <c r="AN98" i="3"/>
  <c r="AN97" i="3"/>
  <c r="AN96" i="3"/>
  <c r="AN95" i="3"/>
  <c r="AN94" i="3"/>
  <c r="AN93" i="3"/>
  <c r="AN92" i="3"/>
  <c r="AN91" i="3"/>
  <c r="AN90" i="3"/>
  <c r="AN89" i="3"/>
  <c r="AN88" i="3"/>
  <c r="AN87" i="3"/>
  <c r="AN86" i="3"/>
  <c r="AN85" i="3"/>
  <c r="AN84" i="3"/>
  <c r="AN83" i="3"/>
  <c r="AN82" i="3"/>
  <c r="AN81" i="3"/>
  <c r="AN80" i="3"/>
  <c r="AN79" i="3"/>
  <c r="AN78" i="3"/>
  <c r="AN77" i="3"/>
  <c r="AN76" i="3"/>
  <c r="AN75" i="3"/>
  <c r="AN74" i="3"/>
  <c r="AN73" i="3"/>
  <c r="AN72" i="3"/>
  <c r="AN71" i="3"/>
  <c r="AN70" i="3"/>
  <c r="AN69" i="3"/>
  <c r="AN68" i="3"/>
  <c r="AN67" i="3"/>
  <c r="AN66" i="3"/>
  <c r="AN65" i="3"/>
  <c r="AN64" i="3"/>
  <c r="AN63" i="3"/>
  <c r="AN62" i="3"/>
  <c r="AN61" i="3"/>
  <c r="AN60" i="3"/>
  <c r="AN59" i="3"/>
  <c r="AN58" i="3"/>
  <c r="AN57" i="3"/>
  <c r="AN56" i="3"/>
  <c r="AN55" i="3"/>
  <c r="AN54" i="3"/>
  <c r="AN53" i="3"/>
  <c r="AN52" i="3"/>
  <c r="AN51" i="3"/>
  <c r="AN50" i="3"/>
  <c r="AN49" i="3"/>
  <c r="AN48" i="3"/>
  <c r="AN47" i="3"/>
  <c r="AN46" i="3"/>
  <c r="AN45" i="3"/>
  <c r="AN44" i="3"/>
  <c r="AN43" i="3"/>
  <c r="AN42" i="3"/>
  <c r="AN41" i="3"/>
  <c r="AN40" i="3"/>
  <c r="AN39" i="3"/>
  <c r="AN38" i="3"/>
  <c r="AN37" i="3"/>
  <c r="AN36" i="3"/>
  <c r="AN35" i="3"/>
  <c r="AN34" i="3"/>
  <c r="AN33" i="3"/>
  <c r="AN32" i="3"/>
  <c r="AN31" i="3"/>
  <c r="AN30" i="3"/>
  <c r="AN29" i="3"/>
  <c r="AN28" i="3"/>
  <c r="AN27" i="3"/>
  <c r="AN26" i="3"/>
  <c r="AN25" i="3"/>
  <c r="AN24" i="3"/>
  <c r="AN23" i="3"/>
  <c r="AN22" i="3"/>
  <c r="AN21" i="3"/>
  <c r="AN20" i="3"/>
  <c r="AN19" i="3"/>
  <c r="AN18" i="3"/>
  <c r="AN17" i="3"/>
  <c r="AN16" i="3"/>
  <c r="AN15" i="3"/>
  <c r="AN14" i="3"/>
  <c r="AN13" i="3"/>
  <c r="AN12" i="3"/>
  <c r="AN11" i="3"/>
  <c r="AN10" i="3"/>
  <c r="AN9" i="3"/>
  <c r="AN8" i="3"/>
  <c r="AN7" i="3"/>
  <c r="AN6" i="3"/>
  <c r="AN5" i="3"/>
  <c r="AN4" i="3"/>
  <c r="AN3" i="3"/>
  <c r="AC201" i="3"/>
  <c r="AC200" i="3"/>
  <c r="AC199" i="3"/>
  <c r="AC198" i="3"/>
  <c r="AC197" i="3"/>
  <c r="AC196" i="3"/>
  <c r="AC195" i="3"/>
  <c r="AC194" i="3"/>
  <c r="AC193" i="3"/>
  <c r="AC192" i="3"/>
  <c r="AC191" i="3"/>
  <c r="AC190" i="3"/>
  <c r="AC189" i="3"/>
  <c r="AC188" i="3"/>
  <c r="AC187" i="3"/>
  <c r="AC186" i="3"/>
  <c r="AC185" i="3"/>
  <c r="AC184" i="3"/>
  <c r="AC183" i="3"/>
  <c r="AC182" i="3"/>
  <c r="AC181" i="3"/>
  <c r="AC180" i="3"/>
  <c r="AC179" i="3"/>
  <c r="AC178" i="3"/>
  <c r="AC177" i="3"/>
  <c r="AC176" i="3"/>
  <c r="AC175" i="3"/>
  <c r="AC174" i="3"/>
  <c r="AC173" i="3"/>
  <c r="AC172" i="3"/>
  <c r="AC171" i="3"/>
  <c r="AC170" i="3"/>
  <c r="AC169" i="3"/>
  <c r="AC168" i="3"/>
  <c r="AC167" i="3"/>
  <c r="AC166" i="3"/>
  <c r="AC165" i="3"/>
  <c r="AC164" i="3"/>
  <c r="AC163" i="3"/>
  <c r="AC162" i="3"/>
  <c r="AC161" i="3"/>
  <c r="AC160" i="3"/>
  <c r="AC159" i="3"/>
  <c r="AC158" i="3"/>
  <c r="AC157" i="3"/>
  <c r="AC156" i="3"/>
  <c r="AC155" i="3"/>
  <c r="AC154" i="3"/>
  <c r="AC153" i="3"/>
  <c r="AC152" i="3"/>
  <c r="AC151" i="3"/>
  <c r="AC150" i="3"/>
  <c r="AC149" i="3"/>
  <c r="AC148" i="3"/>
  <c r="AC147" i="3"/>
  <c r="AC146" i="3"/>
  <c r="AC145" i="3"/>
  <c r="AC144" i="3"/>
  <c r="AC143" i="3"/>
  <c r="AC142" i="3"/>
  <c r="AC141" i="3"/>
  <c r="AC140" i="3"/>
  <c r="AC139" i="3"/>
  <c r="AC138" i="3"/>
  <c r="AC137" i="3"/>
  <c r="AC136" i="3"/>
  <c r="AC135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AC117" i="3"/>
  <c r="AC116" i="3"/>
  <c r="AC115" i="3"/>
  <c r="AC114" i="3"/>
  <c r="AC113" i="3"/>
  <c r="AC112" i="3"/>
  <c r="AC111" i="3"/>
  <c r="AC110" i="3"/>
  <c r="AC109" i="3"/>
  <c r="AC108" i="3"/>
  <c r="AC107" i="3"/>
  <c r="AC106" i="3"/>
  <c r="AC105" i="3"/>
  <c r="AC104" i="3"/>
  <c r="AC103" i="3"/>
  <c r="AC102" i="3"/>
  <c r="AC101" i="3"/>
  <c r="AC100" i="3"/>
  <c r="AC99" i="3"/>
  <c r="AC98" i="3"/>
  <c r="AC97" i="3"/>
  <c r="AC96" i="3"/>
  <c r="AC95" i="3"/>
  <c r="AC94" i="3"/>
  <c r="AC93" i="3"/>
  <c r="AC92" i="3"/>
  <c r="AC91" i="3"/>
  <c r="AC90" i="3"/>
  <c r="AC89" i="3"/>
  <c r="AC88" i="3"/>
  <c r="AC87" i="3"/>
  <c r="AC86" i="3"/>
  <c r="AC85" i="3"/>
  <c r="AC84" i="3"/>
  <c r="AC83" i="3"/>
  <c r="AC82" i="3"/>
  <c r="AC81" i="3"/>
  <c r="AC80" i="3"/>
  <c r="AC79" i="3"/>
  <c r="AC78" i="3"/>
  <c r="AC77" i="3"/>
  <c r="AC76" i="3"/>
  <c r="AC75" i="3"/>
  <c r="AC74" i="3"/>
  <c r="AC73" i="3"/>
  <c r="AC72" i="3"/>
  <c r="AC71" i="3"/>
  <c r="AC70" i="3"/>
  <c r="AC69" i="3"/>
  <c r="AC68" i="3"/>
  <c r="AC67" i="3"/>
  <c r="AC66" i="3"/>
  <c r="AC65" i="3"/>
  <c r="AC64" i="3"/>
  <c r="AC63" i="3"/>
  <c r="AC62" i="3"/>
  <c r="AC61" i="3"/>
  <c r="AC60" i="3"/>
  <c r="AC59" i="3"/>
  <c r="AC58" i="3"/>
  <c r="AC57" i="3"/>
  <c r="AC56" i="3"/>
  <c r="AC55" i="3"/>
  <c r="AC54" i="3"/>
  <c r="AC53" i="3"/>
  <c r="AC52" i="3"/>
  <c r="AC51" i="3"/>
  <c r="AC50" i="3"/>
  <c r="AC49" i="3"/>
  <c r="AC48" i="3"/>
  <c r="AC47" i="3"/>
  <c r="AC46" i="3"/>
  <c r="AC45" i="3"/>
  <c r="AC44" i="3"/>
  <c r="AC43" i="3"/>
  <c r="AC42" i="3"/>
  <c r="AC41" i="3"/>
  <c r="AC40" i="3"/>
  <c r="AC39" i="3"/>
  <c r="AC38" i="3"/>
  <c r="AC37" i="3"/>
  <c r="AC36" i="3"/>
  <c r="AC35" i="3"/>
  <c r="AC34" i="3"/>
  <c r="AC33" i="3"/>
  <c r="AC32" i="3"/>
  <c r="AC31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AC6" i="3"/>
  <c r="AC4" i="3"/>
  <c r="AC2" i="3"/>
  <c r="R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" i="3"/>
  <c r="Q2" i="3"/>
  <c r="AM201" i="3"/>
  <c r="AM200" i="3"/>
  <c r="AM199" i="3"/>
  <c r="AM198" i="3"/>
  <c r="AM197" i="3"/>
  <c r="AM196" i="3"/>
  <c r="AM195" i="3"/>
  <c r="AM194" i="3"/>
  <c r="AM193" i="3"/>
  <c r="AM192" i="3"/>
  <c r="AM191" i="3"/>
  <c r="AM190" i="3"/>
  <c r="AM189" i="3"/>
  <c r="AM188" i="3"/>
  <c r="AM187" i="3"/>
  <c r="AM186" i="3"/>
  <c r="AM185" i="3"/>
  <c r="AM184" i="3"/>
  <c r="AM183" i="3"/>
  <c r="AM182" i="3"/>
  <c r="AM181" i="3"/>
  <c r="AM180" i="3"/>
  <c r="AM179" i="3"/>
  <c r="AM178" i="3"/>
  <c r="AM177" i="3"/>
  <c r="AM176" i="3"/>
  <c r="AM175" i="3"/>
  <c r="AM174" i="3"/>
  <c r="AM173" i="3"/>
  <c r="AM172" i="3"/>
  <c r="AM171" i="3"/>
  <c r="AM170" i="3"/>
  <c r="AM169" i="3"/>
  <c r="AM168" i="3"/>
  <c r="AM167" i="3"/>
  <c r="AM166" i="3"/>
  <c r="AM165" i="3"/>
  <c r="AM164" i="3"/>
  <c r="AM163" i="3"/>
  <c r="AM162" i="3"/>
  <c r="AM161" i="3"/>
  <c r="AM160" i="3"/>
  <c r="AM159" i="3"/>
  <c r="AM158" i="3"/>
  <c r="AM157" i="3"/>
  <c r="AM156" i="3"/>
  <c r="AM155" i="3"/>
  <c r="AM154" i="3"/>
  <c r="AM153" i="3"/>
  <c r="AM152" i="3"/>
  <c r="AM151" i="3"/>
  <c r="AM150" i="3"/>
  <c r="AM149" i="3"/>
  <c r="AM148" i="3"/>
  <c r="AM147" i="3"/>
  <c r="AM146" i="3"/>
  <c r="AM145" i="3"/>
  <c r="AM144" i="3"/>
  <c r="AM143" i="3"/>
  <c r="AM142" i="3"/>
  <c r="AM141" i="3"/>
  <c r="AM140" i="3"/>
  <c r="AM139" i="3"/>
  <c r="AM138" i="3"/>
  <c r="AM137" i="3"/>
  <c r="AM136" i="3"/>
  <c r="AM135" i="3"/>
  <c r="AM134" i="3"/>
  <c r="AM133" i="3"/>
  <c r="AM132" i="3"/>
  <c r="AM131" i="3"/>
  <c r="AM130" i="3"/>
  <c r="AM129" i="3"/>
  <c r="AM128" i="3"/>
  <c r="AM127" i="3"/>
  <c r="AM126" i="3"/>
  <c r="AM125" i="3"/>
  <c r="AM124" i="3"/>
  <c r="AM123" i="3"/>
  <c r="AM122" i="3"/>
  <c r="AM121" i="3"/>
  <c r="AM120" i="3"/>
  <c r="AM119" i="3"/>
  <c r="AM118" i="3"/>
  <c r="AM117" i="3"/>
  <c r="AM116" i="3"/>
  <c r="AM115" i="3"/>
  <c r="AM114" i="3"/>
  <c r="AM113" i="3"/>
  <c r="AM112" i="3"/>
  <c r="AM111" i="3"/>
  <c r="AM110" i="3"/>
  <c r="AM109" i="3"/>
  <c r="AM108" i="3"/>
  <c r="AM107" i="3"/>
  <c r="AM106" i="3"/>
  <c r="AM105" i="3"/>
  <c r="AM104" i="3"/>
  <c r="AM103" i="3"/>
  <c r="AM102" i="3"/>
  <c r="AM101" i="3"/>
  <c r="AM100" i="3"/>
  <c r="AM99" i="3"/>
  <c r="AM98" i="3"/>
  <c r="AM97" i="3"/>
  <c r="AM96" i="3"/>
  <c r="AM95" i="3"/>
  <c r="AM94" i="3"/>
  <c r="AM93" i="3"/>
  <c r="AM92" i="3"/>
  <c r="AM91" i="3"/>
  <c r="AM90" i="3"/>
  <c r="AM89" i="3"/>
  <c r="AM88" i="3"/>
  <c r="AM87" i="3"/>
  <c r="AM86" i="3"/>
  <c r="AM85" i="3"/>
  <c r="AM84" i="3"/>
  <c r="AM83" i="3"/>
  <c r="AM82" i="3"/>
  <c r="AM81" i="3"/>
  <c r="AM80" i="3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4" i="3"/>
  <c r="AM63" i="3"/>
  <c r="AM62" i="3"/>
  <c r="AM61" i="3"/>
  <c r="AM60" i="3"/>
  <c r="AM59" i="3"/>
  <c r="AM58" i="3"/>
  <c r="AM57" i="3"/>
  <c r="AM56" i="3"/>
  <c r="AM55" i="3"/>
  <c r="AM54" i="3"/>
  <c r="AM53" i="3"/>
  <c r="AM52" i="3"/>
  <c r="AM51" i="3"/>
  <c r="AM50" i="3"/>
  <c r="AM49" i="3"/>
  <c r="AM48" i="3"/>
  <c r="AM47" i="3"/>
  <c r="AM46" i="3"/>
  <c r="AM45" i="3"/>
  <c r="AM44" i="3"/>
  <c r="AM43" i="3"/>
  <c r="AM42" i="3"/>
  <c r="AM41" i="3"/>
  <c r="AM40" i="3"/>
  <c r="AM39" i="3"/>
  <c r="AM38" i="3"/>
  <c r="AM37" i="3"/>
  <c r="AM36" i="3"/>
  <c r="AM35" i="3"/>
  <c r="AM34" i="3"/>
  <c r="AM33" i="3"/>
  <c r="AM32" i="3"/>
  <c r="AM31" i="3"/>
  <c r="AM30" i="3"/>
  <c r="AM29" i="3"/>
  <c r="AM28" i="3"/>
  <c r="AM27" i="3"/>
  <c r="AM26" i="3"/>
  <c r="AM25" i="3"/>
  <c r="AM24" i="3"/>
  <c r="AM23" i="3"/>
  <c r="AM22" i="3"/>
  <c r="AM21" i="3"/>
  <c r="AM20" i="3"/>
  <c r="AM19" i="3"/>
  <c r="AM18" i="3"/>
  <c r="AM17" i="3"/>
  <c r="AM16" i="3"/>
  <c r="AM15" i="3"/>
  <c r="AM14" i="3"/>
  <c r="AM13" i="3"/>
  <c r="AM12" i="3"/>
  <c r="AM11" i="3"/>
  <c r="AM10" i="3"/>
  <c r="AM9" i="3"/>
  <c r="AM8" i="3"/>
  <c r="AM7" i="3"/>
  <c r="AM6" i="3"/>
  <c r="AM5" i="3"/>
  <c r="AM4" i="3"/>
  <c r="AM3" i="3"/>
  <c r="AM2" i="3"/>
  <c r="AB201" i="3"/>
  <c r="AB200" i="3"/>
  <c r="AB199" i="3"/>
  <c r="AB198" i="3"/>
  <c r="AB197" i="3"/>
  <c r="AB196" i="3"/>
  <c r="AB195" i="3"/>
  <c r="AB194" i="3"/>
  <c r="AB193" i="3"/>
  <c r="AB192" i="3"/>
  <c r="AB191" i="3"/>
  <c r="AB190" i="3"/>
  <c r="AB189" i="3"/>
  <c r="AB188" i="3"/>
  <c r="AB187" i="3"/>
  <c r="AB186" i="3"/>
  <c r="AB185" i="3"/>
  <c r="AB184" i="3"/>
  <c r="AB183" i="3"/>
  <c r="AB182" i="3"/>
  <c r="AB181" i="3"/>
  <c r="AB180" i="3"/>
  <c r="AB179" i="3"/>
  <c r="AB178" i="3"/>
  <c r="AB177" i="3"/>
  <c r="AB176" i="3"/>
  <c r="AB175" i="3"/>
  <c r="AB174" i="3"/>
  <c r="AB173" i="3"/>
  <c r="AB172" i="3"/>
  <c r="AB171" i="3"/>
  <c r="AB170" i="3"/>
  <c r="AB169" i="3"/>
  <c r="AB168" i="3"/>
  <c r="AB167" i="3"/>
  <c r="AB166" i="3"/>
  <c r="AB165" i="3"/>
  <c r="AB164" i="3"/>
  <c r="AB163" i="3"/>
  <c r="AB162" i="3"/>
  <c r="AB161" i="3"/>
  <c r="AB160" i="3"/>
  <c r="AB159" i="3"/>
  <c r="AB158" i="3"/>
  <c r="AB157" i="3"/>
  <c r="AB156" i="3"/>
  <c r="AB155" i="3"/>
  <c r="AB154" i="3"/>
  <c r="AB153" i="3"/>
  <c r="AB152" i="3"/>
  <c r="AB151" i="3"/>
  <c r="AB150" i="3"/>
  <c r="AB149" i="3"/>
  <c r="AB148" i="3"/>
  <c r="AB147" i="3"/>
  <c r="AB146" i="3"/>
  <c r="AB145" i="3"/>
  <c r="AB144" i="3"/>
  <c r="AB143" i="3"/>
  <c r="AB142" i="3"/>
  <c r="AB141" i="3"/>
  <c r="AB140" i="3"/>
  <c r="AB139" i="3"/>
  <c r="AB138" i="3"/>
  <c r="AB137" i="3"/>
  <c r="AB136" i="3"/>
  <c r="AB135" i="3"/>
  <c r="AB134" i="3"/>
  <c r="AB133" i="3"/>
  <c r="AB132" i="3"/>
  <c r="AB131" i="3"/>
  <c r="AB130" i="3"/>
  <c r="AB129" i="3"/>
  <c r="AB128" i="3"/>
  <c r="AB127" i="3"/>
  <c r="AB126" i="3"/>
  <c r="AB125" i="3"/>
  <c r="AB124" i="3"/>
  <c r="AB123" i="3"/>
  <c r="AB122" i="3"/>
  <c r="AB121" i="3"/>
  <c r="AB120" i="3"/>
  <c r="AB119" i="3"/>
  <c r="AB118" i="3"/>
  <c r="AB117" i="3"/>
  <c r="AB116" i="3"/>
  <c r="AB115" i="3"/>
  <c r="AB114" i="3"/>
  <c r="AB113" i="3"/>
  <c r="AB112" i="3"/>
  <c r="AB111" i="3"/>
  <c r="AB110" i="3"/>
  <c r="AB109" i="3"/>
  <c r="AB108" i="3"/>
  <c r="AB107" i="3"/>
  <c r="AB106" i="3"/>
  <c r="AB105" i="3"/>
  <c r="AB104" i="3"/>
  <c r="AB103" i="3"/>
  <c r="AB102" i="3"/>
  <c r="AB101" i="3"/>
  <c r="AB100" i="3"/>
  <c r="AB99" i="3"/>
  <c r="AB98" i="3"/>
  <c r="AB97" i="3"/>
  <c r="AB96" i="3"/>
  <c r="AB95" i="3"/>
  <c r="AB94" i="3"/>
  <c r="AB93" i="3"/>
  <c r="AB92" i="3"/>
  <c r="AB91" i="3"/>
  <c r="AB90" i="3"/>
  <c r="AB89" i="3"/>
  <c r="AB88" i="3"/>
  <c r="AB87" i="3"/>
  <c r="AB86" i="3"/>
  <c r="AB85" i="3"/>
  <c r="AB84" i="3"/>
  <c r="AB83" i="3"/>
  <c r="AB82" i="3"/>
  <c r="AB81" i="3"/>
  <c r="AB80" i="3"/>
  <c r="AB79" i="3"/>
  <c r="AB78" i="3"/>
  <c r="AB77" i="3"/>
  <c r="AB76" i="3"/>
  <c r="AB75" i="3"/>
  <c r="AB74" i="3"/>
  <c r="AB73" i="3"/>
  <c r="AB72" i="3"/>
  <c r="AB71" i="3"/>
  <c r="AB70" i="3"/>
  <c r="AB69" i="3"/>
  <c r="AB68" i="3"/>
  <c r="AB67" i="3"/>
  <c r="AB66" i="3"/>
  <c r="AB65" i="3"/>
  <c r="AB64" i="3"/>
  <c r="AB63" i="3"/>
  <c r="AB62" i="3"/>
  <c r="AB61" i="3"/>
  <c r="AB60" i="3"/>
  <c r="AB59" i="3"/>
  <c r="AB58" i="3"/>
  <c r="AB57" i="3"/>
  <c r="AB56" i="3"/>
  <c r="AB55" i="3"/>
  <c r="AB54" i="3"/>
  <c r="AB53" i="3"/>
  <c r="AB52" i="3"/>
  <c r="AB51" i="3"/>
  <c r="AB50" i="3"/>
  <c r="AB49" i="3"/>
  <c r="AB48" i="3"/>
  <c r="AB47" i="3"/>
  <c r="AB46" i="3"/>
  <c r="AB45" i="3"/>
  <c r="AB44" i="3"/>
  <c r="AB43" i="3"/>
  <c r="AB42" i="3"/>
  <c r="AB41" i="3"/>
  <c r="AB40" i="3"/>
  <c r="AB39" i="3"/>
  <c r="AB38" i="3"/>
  <c r="AB37" i="3"/>
  <c r="AB36" i="3"/>
  <c r="AB35" i="3"/>
  <c r="AB34" i="3"/>
  <c r="AB33" i="3"/>
  <c r="AB32" i="3"/>
  <c r="AB31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AB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AF7" i="3" l="1"/>
  <c r="AE2" i="3"/>
  <c r="AP7" i="3"/>
  <c r="AQ3" i="3"/>
  <c r="AQ7" i="3"/>
  <c r="AP4" i="3"/>
  <c r="AQ4" i="3"/>
  <c r="AP5" i="3"/>
  <c r="AQ5" i="3"/>
  <c r="AP6" i="3"/>
  <c r="AQ6" i="3"/>
  <c r="AP3" i="3"/>
  <c r="AE3" i="3"/>
  <c r="AE4" i="3"/>
  <c r="AF5" i="3"/>
  <c r="AF4" i="3"/>
  <c r="AE5" i="3"/>
  <c r="AE6" i="3"/>
  <c r="AF6" i="3"/>
  <c r="AE7" i="3"/>
  <c r="AF3" i="3"/>
  <c r="U6" i="3"/>
  <c r="T3" i="3"/>
  <c r="T7" i="3"/>
  <c r="U2" i="3"/>
  <c r="U3" i="3"/>
  <c r="T6" i="3"/>
  <c r="U4" i="3"/>
  <c r="U7" i="3"/>
  <c r="T4" i="3"/>
  <c r="U5" i="3"/>
  <c r="T2" i="3"/>
  <c r="T5" i="3"/>
  <c r="J6" i="3"/>
  <c r="J2" i="3"/>
  <c r="J3" i="3"/>
  <c r="J7" i="3"/>
  <c r="J5" i="3"/>
  <c r="J4" i="3"/>
  <c r="AQ2" i="3" l="1"/>
  <c r="AP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<sst xmlns="http://schemas.openxmlformats.org/spreadsheetml/2006/main" count="1862" uniqueCount="39">
  <si>
    <t>location_id</t>
  </si>
  <si>
    <t>capacity</t>
  </si>
  <si>
    <t>demand</t>
  </si>
  <si>
    <t>Sf290089</t>
  </si>
  <si>
    <t>Sbd5f29b</t>
  </si>
  <si>
    <t>S7fe62f8</t>
  </si>
  <si>
    <t>S4592718</t>
  </si>
  <si>
    <t>Df0929d3</t>
  </si>
  <si>
    <t>Dbc85654</t>
  </si>
  <si>
    <t>Db55b4cc</t>
  </si>
  <si>
    <t>D9661ca9</t>
  </si>
  <si>
    <t>D2900710</t>
  </si>
  <si>
    <t>D1df3a32</t>
  </si>
  <si>
    <t>location</t>
  </si>
  <si>
    <t>Candy Button Bay</t>
  </si>
  <si>
    <t>Gingerbread Glades</t>
  </si>
  <si>
    <t>Honeysuckle Hollow</t>
  </si>
  <si>
    <t>Gummy Grotto</t>
  </si>
  <si>
    <t>Taffy Tundra</t>
  </si>
  <si>
    <t>Sugar Swirl Spires</t>
  </si>
  <si>
    <t>Marshmallow Meadows</t>
  </si>
  <si>
    <t>Toblerone Tower</t>
  </si>
  <si>
    <t>Swedish Fish Shores</t>
  </si>
  <si>
    <t>Strawberry Swirl Stream</t>
  </si>
  <si>
    <t>source_id</t>
  </si>
  <si>
    <t>destination_id</t>
  </si>
  <si>
    <t>units_shipped</t>
  </si>
  <si>
    <t>total_cost</t>
  </si>
  <si>
    <t xml:space="preserve">Destination Location </t>
  </si>
  <si>
    <t xml:space="preserve">Source Location </t>
  </si>
  <si>
    <t>cost per unit</t>
  </si>
  <si>
    <t>avg cost for destination</t>
  </si>
  <si>
    <t>destination name</t>
  </si>
  <si>
    <t xml:space="preserve">Demand </t>
  </si>
  <si>
    <t>name</t>
  </si>
  <si>
    <t>Capacity</t>
  </si>
  <si>
    <t xml:space="preserve">Sent </t>
  </si>
  <si>
    <t>Objective Function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</si>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</sst>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1" applyFont="1"/>
    <xf numFmtId="164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164" fontId="0" fillId="0" borderId="8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0" fontId="2" fillId="0" borderId="7" xfId="0" applyFont="1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0" fillId="0" borderId="12" xfId="0" applyBorder="1"/>
    <xf numFmtId="164" fontId="0" fillId="0" borderId="17" xfId="1" applyNumberFormat="1" applyFont="1" applyBorder="1" applyAlignment="1">
      <alignment horizontal="center" vertical="center"/>
    </xf>
    <xf numFmtId="164" fontId="0" fillId="0" borderId="18" xfId="1" applyNumberFormat="1" applyFont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 vertical="center"/>
    </xf>
    <xf numFmtId="0" fontId="0" fillId="0" borderId="16" xfId="0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2" fontId="0" fillId="0" borderId="11" xfId="0" applyNumberFormat="1" applyBorder="1"/>
    <xf numFmtId="0" fontId="2" fillId="0" borderId="1" xfId="0" applyFont="1" applyBorder="1"/>
    <xf numFmtId="0" fontId="0" fillId="0" borderId="8" xfId="1" applyNumberFormat="1" applyFont="1" applyBorder="1" applyAlignment="1">
      <alignment horizontal="center" vertical="center"/>
    </xf>
    <xf numFmtId="0" fontId="0" fillId="0" borderId="13" xfId="1" applyNumberFormat="1" applyFont="1" applyBorder="1" applyAlignment="1">
      <alignment horizontal="center" vertical="center"/>
    </xf>
    <xf numFmtId="0" fontId="0" fillId="0" borderId="14" xfId="1" applyNumberFormat="1" applyFont="1" applyBorder="1" applyAlignment="1">
      <alignment horizontal="center" vertical="center"/>
    </xf>
    <xf numFmtId="0" fontId="0" fillId="0" borderId="17" xfId="1" applyNumberFormat="1" applyFont="1" applyBorder="1" applyAlignment="1">
      <alignment horizontal="center" vertical="center"/>
    </xf>
    <xf numFmtId="0" fontId="0" fillId="0" borderId="16" xfId="1" applyNumberFormat="1" applyFont="1" applyBorder="1" applyAlignment="1">
      <alignment horizontal="center" vertical="center"/>
    </xf>
    <xf numFmtId="164" fontId="0" fillId="0" borderId="1" xfId="1" applyNumberFormat="1" applyFont="1" applyBorder="1"/>
    <xf numFmtId="0" fontId="0" fillId="0" borderId="11" xfId="0" applyBorder="1" applyAlignment="1">
      <alignment horizontal="center"/>
    </xf>
    <xf numFmtId="0" fontId="2" fillId="4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5746-A060-494E-885A-2020727FCE36}">
  <dimension ref="A1:D11"/>
  <sheetViews>
    <sheetView zoomScale="92" workbookViewId="0">
      <selection activeCell="A6" sqref="A6:D11"/>
    </sheetView>
  </sheetViews>
  <sheetFormatPr defaultRowHeight="14.5" x14ac:dyDescent="0.35"/>
  <cols>
    <col min="1" max="1" width="9.6328125" bestFit="1" customWidth="1"/>
    <col min="2" max="2" width="20" bestFit="1" customWidth="1"/>
  </cols>
  <sheetData>
    <row r="1" spans="1:4" x14ac:dyDescent="0.35">
      <c r="A1" t="s">
        <v>0</v>
      </c>
      <c r="B1" t="s">
        <v>34</v>
      </c>
      <c r="C1" t="s">
        <v>1</v>
      </c>
      <c r="D1" t="s">
        <v>2</v>
      </c>
    </row>
    <row r="2" spans="1:4" x14ac:dyDescent="0.35">
      <c r="A2" t="s">
        <v>3</v>
      </c>
      <c r="B2" t="str">
        <f>_xlfn.XLOOKUP(A2,Location!$A$2:$A$11,Location!$B$2:$B$11)</f>
        <v>Candy Button Bay</v>
      </c>
      <c r="C2" s="1">
        <v>190</v>
      </c>
    </row>
    <row r="3" spans="1:4" x14ac:dyDescent="0.35">
      <c r="A3" t="s">
        <v>4</v>
      </c>
      <c r="B3" t="str">
        <f>_xlfn.XLOOKUP(A3,Location!$A$2:$A$11,Location!$B$2:$B$11)</f>
        <v>Gingerbread Glades</v>
      </c>
      <c r="C3" s="1">
        <v>181</v>
      </c>
    </row>
    <row r="4" spans="1:4" x14ac:dyDescent="0.35">
      <c r="A4" t="s">
        <v>5</v>
      </c>
      <c r="B4" t="str">
        <f>_xlfn.XLOOKUP(A4,Location!$A$2:$A$11,Location!$B$2:$B$11)</f>
        <v>Honeysuckle Hollow</v>
      </c>
      <c r="C4" s="1">
        <v>116</v>
      </c>
    </row>
    <row r="5" spans="1:4" x14ac:dyDescent="0.35">
      <c r="A5" t="s">
        <v>6</v>
      </c>
      <c r="B5" t="str">
        <f>_xlfn.XLOOKUP(A5,Location!$A$2:$A$11,Location!$B$2:$B$11)</f>
        <v>Gummy Grotto</v>
      </c>
      <c r="C5" s="1">
        <v>176</v>
      </c>
    </row>
    <row r="6" spans="1:4" x14ac:dyDescent="0.35">
      <c r="A6" t="s">
        <v>7</v>
      </c>
      <c r="B6" t="str">
        <f>_xlfn.XLOOKUP(A6,Location!$A$2:$A$11,Location!$B$2:$B$11)</f>
        <v>Taffy Tundra</v>
      </c>
      <c r="D6">
        <v>114</v>
      </c>
    </row>
    <row r="7" spans="1:4" x14ac:dyDescent="0.35">
      <c r="A7" t="s">
        <v>8</v>
      </c>
      <c r="B7" t="str">
        <f>_xlfn.XLOOKUP(A7,Location!$A$2:$A$11,Location!$B$2:$B$11)</f>
        <v>Sugar Swirl Spires</v>
      </c>
      <c r="D7">
        <v>126</v>
      </c>
    </row>
    <row r="8" spans="1:4" x14ac:dyDescent="0.35">
      <c r="A8" t="s">
        <v>9</v>
      </c>
      <c r="B8" t="str">
        <f>_xlfn.XLOOKUP(A8,Location!$A$2:$A$11,Location!$B$2:$B$11)</f>
        <v>Marshmallow Meadows</v>
      </c>
      <c r="D8">
        <v>117</v>
      </c>
    </row>
    <row r="9" spans="1:4" x14ac:dyDescent="0.35">
      <c r="A9" t="s">
        <v>10</v>
      </c>
      <c r="B9" t="str">
        <f>_xlfn.XLOOKUP(A9,Location!$A$2:$A$11,Location!$B$2:$B$11)</f>
        <v>Toblerone Tower</v>
      </c>
      <c r="D9">
        <v>116</v>
      </c>
    </row>
    <row r="10" spans="1:4" x14ac:dyDescent="0.35">
      <c r="A10" t="s">
        <v>11</v>
      </c>
      <c r="B10" t="str">
        <f>_xlfn.XLOOKUP(A10,Location!$A$2:$A$11,Location!$B$2:$B$11)</f>
        <v>Swedish Fish Shores</v>
      </c>
      <c r="D10">
        <v>113</v>
      </c>
    </row>
    <row r="11" spans="1:4" x14ac:dyDescent="0.35">
      <c r="A11" t="s">
        <v>12</v>
      </c>
      <c r="B11" t="str">
        <f>_xlfn.XLOOKUP(A11,Location!$A$2:$A$11,Location!$B$2:$B$11)</f>
        <v>Strawberry Swirl Stream</v>
      </c>
      <c r="D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B4E8-878E-4BDC-8BA7-8C1283A2DDAB}">
  <dimension ref="A1:B11"/>
  <sheetViews>
    <sheetView workbookViewId="0">
      <selection activeCell="B2" sqref="B2:B11"/>
    </sheetView>
  </sheetViews>
  <sheetFormatPr defaultRowHeight="14.5" x14ac:dyDescent="0.35"/>
  <cols>
    <col min="1" max="1" width="9.6328125" bestFit="1" customWidth="1"/>
  </cols>
  <sheetData>
    <row r="1" spans="1:2" x14ac:dyDescent="0.35">
      <c r="A1" t="s">
        <v>0</v>
      </c>
      <c r="B1" t="s">
        <v>13</v>
      </c>
    </row>
    <row r="2" spans="1:2" x14ac:dyDescent="0.35">
      <c r="A2" t="s">
        <v>3</v>
      </c>
      <c r="B2" t="s">
        <v>14</v>
      </c>
    </row>
    <row r="3" spans="1:2" x14ac:dyDescent="0.35">
      <c r="A3" t="s">
        <v>4</v>
      </c>
      <c r="B3" t="s">
        <v>15</v>
      </c>
    </row>
    <row r="4" spans="1:2" x14ac:dyDescent="0.35">
      <c r="A4" t="s">
        <v>5</v>
      </c>
      <c r="B4" t="s">
        <v>16</v>
      </c>
    </row>
    <row r="5" spans="1:2" x14ac:dyDescent="0.35">
      <c r="A5" t="s">
        <v>6</v>
      </c>
      <c r="B5" t="s">
        <v>17</v>
      </c>
    </row>
    <row r="6" spans="1:2" x14ac:dyDescent="0.35">
      <c r="A6" t="s">
        <v>7</v>
      </c>
      <c r="B6" t="s">
        <v>18</v>
      </c>
    </row>
    <row r="7" spans="1:2" x14ac:dyDescent="0.35">
      <c r="A7" t="s">
        <v>8</v>
      </c>
      <c r="B7" t="s">
        <v>19</v>
      </c>
    </row>
    <row r="8" spans="1:2" x14ac:dyDescent="0.35">
      <c r="A8" t="s">
        <v>9</v>
      </c>
      <c r="B8" t="s">
        <v>20</v>
      </c>
    </row>
    <row r="9" spans="1:2" x14ac:dyDescent="0.35">
      <c r="A9" t="s">
        <v>10</v>
      </c>
      <c r="B9" t="s">
        <v>21</v>
      </c>
    </row>
    <row r="10" spans="1:2" x14ac:dyDescent="0.35">
      <c r="A10" t="s">
        <v>11</v>
      </c>
      <c r="B10" t="s">
        <v>22</v>
      </c>
    </row>
    <row r="11" spans="1:2" x14ac:dyDescent="0.35">
      <c r="A11" t="s">
        <v>12</v>
      </c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3147-27D0-4E8A-B4B4-52D382940069}">
  <dimension ref="A1:AQ245"/>
  <sheetViews>
    <sheetView topLeftCell="F1" zoomScale="56" workbookViewId="0">
      <selection activeCell="I2" sqref="I2:I7"/>
    </sheetView>
  </sheetViews>
  <sheetFormatPr defaultRowHeight="14.5" x14ac:dyDescent="0.35"/>
  <cols>
    <col min="1" max="1" width="8.90625" bestFit="1" customWidth="1"/>
    <col min="2" max="2" width="12.90625" bestFit="1" customWidth="1"/>
    <col min="3" max="3" width="12.7265625" style="5" bestFit="1" customWidth="1"/>
    <col min="4" max="4" width="9" bestFit="1" customWidth="1"/>
    <col min="5" max="5" width="13.453125" bestFit="1" customWidth="1"/>
    <col min="6" max="6" width="20" bestFit="1" customWidth="1"/>
    <col min="7" max="7" width="20" customWidth="1"/>
    <col min="8" max="8" width="12.90625" bestFit="1" customWidth="1"/>
    <col min="9" max="9" width="20" bestFit="1" customWidth="1"/>
    <col min="10" max="10" width="20.26953125" bestFit="1" customWidth="1"/>
    <col min="12" max="12" width="8.90625" bestFit="1" customWidth="1"/>
    <col min="13" max="13" width="12.90625" bestFit="1" customWidth="1"/>
    <col min="14" max="14" width="12.7265625" style="5" bestFit="1" customWidth="1"/>
    <col min="15" max="15" width="9" bestFit="1" customWidth="1"/>
    <col min="16" max="16" width="13.453125" bestFit="1" customWidth="1"/>
    <col min="17" max="17" width="20" bestFit="1" customWidth="1"/>
    <col min="18" max="18" width="20" customWidth="1"/>
    <col min="19" max="19" width="12.90625" bestFit="1" customWidth="1"/>
    <col min="20" max="20" width="20" bestFit="1" customWidth="1"/>
    <col min="21" max="21" width="20.26953125" bestFit="1" customWidth="1"/>
    <col min="22" max="22" width="20.26953125" customWidth="1"/>
    <col min="23" max="23" width="8.90625" bestFit="1" customWidth="1"/>
    <col min="24" max="24" width="12.90625" bestFit="1" customWidth="1"/>
    <col min="25" max="25" width="12.7265625" style="5" bestFit="1" customWidth="1"/>
    <col min="26" max="26" width="9" bestFit="1" customWidth="1"/>
    <col min="27" max="27" width="13.453125" bestFit="1" customWidth="1"/>
    <col min="28" max="28" width="20" bestFit="1" customWidth="1"/>
    <col min="29" max="29" width="20" customWidth="1"/>
    <col min="30" max="30" width="12.90625" bestFit="1" customWidth="1"/>
    <col min="31" max="31" width="20" bestFit="1" customWidth="1"/>
    <col min="32" max="32" width="20.26953125" bestFit="1" customWidth="1"/>
    <col min="34" max="34" width="8.90625" bestFit="1" customWidth="1"/>
    <col min="35" max="35" width="12.90625" bestFit="1" customWidth="1"/>
    <col min="36" max="36" width="12.7265625" style="5" bestFit="1" customWidth="1"/>
    <col min="37" max="37" width="9" bestFit="1" customWidth="1"/>
    <col min="38" max="38" width="13.453125" bestFit="1" customWidth="1"/>
    <col min="39" max="39" width="20" bestFit="1" customWidth="1"/>
    <col min="40" max="40" width="20" customWidth="1"/>
    <col min="41" max="41" width="12.90625" bestFit="1" customWidth="1"/>
    <col min="42" max="42" width="20" bestFit="1" customWidth="1"/>
    <col min="43" max="43" width="20.26953125" bestFit="1" customWidth="1"/>
  </cols>
  <sheetData>
    <row r="1" spans="1:43" ht="15" thickBot="1" x14ac:dyDescent="0.4">
      <c r="A1" s="2" t="s">
        <v>24</v>
      </c>
      <c r="B1" s="3" t="s">
        <v>25</v>
      </c>
      <c r="C1" s="3" t="s">
        <v>26</v>
      </c>
      <c r="D1" s="3" t="s">
        <v>27</v>
      </c>
      <c r="E1" s="3" t="s">
        <v>30</v>
      </c>
      <c r="F1" s="4" t="s">
        <v>28</v>
      </c>
      <c r="G1" s="4" t="s">
        <v>29</v>
      </c>
      <c r="H1" s="2" t="s">
        <v>25</v>
      </c>
      <c r="I1" s="3" t="s">
        <v>32</v>
      </c>
      <c r="J1" s="4" t="s">
        <v>31</v>
      </c>
      <c r="L1" s="2" t="s">
        <v>24</v>
      </c>
      <c r="M1" s="3" t="s">
        <v>25</v>
      </c>
      <c r="N1" s="3" t="s">
        <v>26</v>
      </c>
      <c r="O1" s="3" t="s">
        <v>27</v>
      </c>
      <c r="P1" s="3" t="s">
        <v>30</v>
      </c>
      <c r="Q1" s="4" t="s">
        <v>13</v>
      </c>
      <c r="R1" s="3" t="s">
        <v>29</v>
      </c>
      <c r="S1" s="2" t="s">
        <v>25</v>
      </c>
      <c r="T1" s="3" t="s">
        <v>32</v>
      </c>
      <c r="U1" s="4" t="s">
        <v>31</v>
      </c>
      <c r="V1" s="3"/>
      <c r="W1" s="3" t="s">
        <v>24</v>
      </c>
      <c r="X1" s="3" t="s">
        <v>25</v>
      </c>
      <c r="Y1" s="3" t="s">
        <v>26</v>
      </c>
      <c r="Z1" s="3" t="s">
        <v>27</v>
      </c>
      <c r="AA1" s="3" t="s">
        <v>30</v>
      </c>
      <c r="AB1" s="4" t="s">
        <v>13</v>
      </c>
      <c r="AC1" s="4" t="s">
        <v>29</v>
      </c>
      <c r="AD1" s="2" t="s">
        <v>25</v>
      </c>
      <c r="AE1" s="3" t="s">
        <v>32</v>
      </c>
      <c r="AF1" s="4" t="s">
        <v>31</v>
      </c>
      <c r="AH1" s="2" t="s">
        <v>24</v>
      </c>
      <c r="AI1" s="3" t="s">
        <v>25</v>
      </c>
      <c r="AJ1" s="3" t="s">
        <v>26</v>
      </c>
      <c r="AK1" s="3" t="s">
        <v>27</v>
      </c>
      <c r="AL1" s="3" t="s">
        <v>30</v>
      </c>
      <c r="AM1" s="4" t="s">
        <v>13</v>
      </c>
      <c r="AN1" s="4" t="s">
        <v>29</v>
      </c>
      <c r="AO1" s="2" t="s">
        <v>25</v>
      </c>
      <c r="AP1" s="3" t="s">
        <v>32</v>
      </c>
      <c r="AQ1" s="4" t="s">
        <v>31</v>
      </c>
    </row>
    <row r="2" spans="1:43" x14ac:dyDescent="0.35">
      <c r="A2" t="s">
        <v>5</v>
      </c>
      <c r="B2" t="s">
        <v>12</v>
      </c>
      <c r="C2" s="5">
        <v>13133</v>
      </c>
      <c r="D2">
        <v>726.42</v>
      </c>
      <c r="E2" s="6">
        <f>D2/C2</f>
        <v>5.531257138506053E-2</v>
      </c>
      <c r="F2" t="str">
        <f>_xlfn.XLOOKUP(B2,Location!$A$2:$A$11,Location!$B$2:$B$11)</f>
        <v>Strawberry Swirl Stream</v>
      </c>
      <c r="G2" t="str">
        <f>_xlfn.XLOOKUP(A2,Location!$A$2:$A$11,Location!$B$2:$B$11)</f>
        <v>Honeysuckle Hollow</v>
      </c>
      <c r="H2" t="s">
        <v>12</v>
      </c>
      <c r="I2" t="str">
        <f>_xlfn.XLOOKUP(H2,Location!$A$2:$A$11,Location!$B$2:$B$11)</f>
        <v>Strawberry Swirl Stream</v>
      </c>
      <c r="J2" s="7">
        <f>AVERAGEIF($B$2:$B$201,H2,$E$2:$E$201)</f>
        <v>9.0000004004103198E-2</v>
      </c>
      <c r="L2" t="s">
        <v>6</v>
      </c>
      <c r="M2" t="s">
        <v>11</v>
      </c>
      <c r="N2" s="5">
        <v>17403</v>
      </c>
      <c r="O2">
        <v>335.33</v>
      </c>
      <c r="P2" s="6">
        <f t="shared" ref="P2:P33" si="0">O2/N2</f>
        <v>1.9268516922369704E-2</v>
      </c>
      <c r="Q2" t="str">
        <f>_xlfn.XLOOKUP(M2,Location!$A$2:$A$11,Location!$B$2:$B$11)</f>
        <v>Swedish Fish Shores</v>
      </c>
      <c r="R2" t="str">
        <f>_xlfn.XLOOKUP(L2,Location!$A$2:$A$11,Location!$B$2:$B$11)</f>
        <v>Gummy Grotto</v>
      </c>
      <c r="S2" t="str" cm="1">
        <f t="array" ref="S2:S7">_xlfn.UNIQUE(M2:M208)</f>
        <v>D2900710</v>
      </c>
      <c r="T2" t="str">
        <f>_xlfn.XLOOKUP(S2,Location!$A$2:$A$11,Location!$B$2:$B$11)</f>
        <v>Swedish Fish Shores</v>
      </c>
      <c r="U2" s="7">
        <f t="shared" ref="U2:U7" si="1">AVERAGEIF($B$2:$B$201,S2,$E$2:$E$201)</f>
        <v>8.0000037778864275E-2</v>
      </c>
      <c r="V2" s="7"/>
      <c r="W2" t="s">
        <v>4</v>
      </c>
      <c r="X2" t="s">
        <v>7</v>
      </c>
      <c r="Y2" s="5">
        <v>16607</v>
      </c>
      <c r="Z2">
        <v>5101.46</v>
      </c>
      <c r="AA2" s="6">
        <f>Z2/Y2</f>
        <v>0.30718733064370446</v>
      </c>
      <c r="AB2" t="str">
        <f>_xlfn.XLOOKUP(X2,Location!$A$2:$A$11,Location!$B$2:$B$11)</f>
        <v>Taffy Tundra</v>
      </c>
      <c r="AC2" t="str">
        <f>_xlfn.XLOOKUP(W2,Location!$A$2:$A$11,Location!$B$2:$B$11)</f>
        <v>Gingerbread Glades</v>
      </c>
      <c r="AD2" t="str" cm="1">
        <f t="array" ref="AD2:AD7">_xlfn.UNIQUE(X2:X208)</f>
        <v>Df0929d3</v>
      </c>
      <c r="AE2" t="str">
        <f>_xlfn.XLOOKUP(AD2,Location!$A$2:$A$11,Location!$B$2:$B$11)</f>
        <v>Taffy Tundra</v>
      </c>
      <c r="AF2" s="7">
        <f t="shared" ref="AF2:AF7" si="2">AVERAGEIF($B$2:$B$201,AD2,$E$2:$E$201)</f>
        <v>9.0000000000000011E-2</v>
      </c>
      <c r="AH2" t="s">
        <v>3</v>
      </c>
      <c r="AI2" t="s">
        <v>10</v>
      </c>
      <c r="AJ2" s="5">
        <v>14896</v>
      </c>
      <c r="AK2">
        <v>1570.85</v>
      </c>
      <c r="AL2" s="6">
        <f>AK2/AJ2</f>
        <v>0.10545448442534908</v>
      </c>
      <c r="AM2" t="str">
        <f>_xlfn.XLOOKUP(AI2,Location!$A$2:$A$11,Location!$B$2:$B$11)</f>
        <v>Toblerone Tower</v>
      </c>
      <c r="AN2" t="str">
        <f>_xlfn.XLOOKUP(AH2,Location!$A$2:$A$11,Location!$B$2:$B$11)</f>
        <v>Candy Button Bay</v>
      </c>
      <c r="AO2" t="str" cm="1">
        <f t="array" ref="AO2:AO7">_xlfn.UNIQUE(AI2:AI208)</f>
        <v>D9661ca9</v>
      </c>
      <c r="AP2" t="str">
        <f>_xlfn.XLOOKUP(AO2,Location!$A$2:$A$11,Location!$B$2:$B$11)</f>
        <v>Toblerone Tower</v>
      </c>
      <c r="AQ2" s="7">
        <f t="shared" ref="AQ2:AQ7" si="3">AVERAGEIF($B$2:$B$201,AO2,$E$2:$E$201)</f>
        <v>0.16000001571113914</v>
      </c>
    </row>
    <row r="3" spans="1:43" x14ac:dyDescent="0.35">
      <c r="A3" t="s">
        <v>5</v>
      </c>
      <c r="B3" t="s">
        <v>9</v>
      </c>
      <c r="C3" s="5">
        <v>14207</v>
      </c>
      <c r="D3">
        <v>1144.04</v>
      </c>
      <c r="E3" s="6">
        <f t="shared" ref="E3:E66" si="4">D3/C3</f>
        <v>8.0526501020623628E-2</v>
      </c>
      <c r="F3" t="str">
        <f>_xlfn.XLOOKUP(B3,Location!$A$2:$A$11,Location!$B$2:$B$11)</f>
        <v>Marshmallow Meadows</v>
      </c>
      <c r="G3" t="str">
        <f>_xlfn.XLOOKUP(A3,Location!$A$2:$A$11,Location!$B$2:$B$11)</f>
        <v>Honeysuckle Hollow</v>
      </c>
      <c r="H3" t="s">
        <v>9</v>
      </c>
      <c r="I3" t="str">
        <f>_xlfn.XLOOKUP(H3,Location!$A$2:$A$11,Location!$B$2:$B$11)</f>
        <v>Marshmallow Meadows</v>
      </c>
      <c r="J3" s="7">
        <f t="shared" ref="J3:J7" si="5">AVERAGEIF($B$2:$B$201,H3,$E$2:$E$201)</f>
        <v>5.9999983195717185E-2</v>
      </c>
      <c r="L3" t="s">
        <v>6</v>
      </c>
      <c r="M3" t="s">
        <v>12</v>
      </c>
      <c r="N3" s="5">
        <v>10143</v>
      </c>
      <c r="O3">
        <v>319.20999999999998</v>
      </c>
      <c r="P3" s="6">
        <f t="shared" si="0"/>
        <v>3.147096519767327E-2</v>
      </c>
      <c r="Q3" t="str">
        <f>_xlfn.XLOOKUP(M3,Location!$A$2:$A$11,Location!$B$2:$B$11)</f>
        <v>Strawberry Swirl Stream</v>
      </c>
      <c r="R3" t="str">
        <f>_xlfn.XLOOKUP(L3,Location!$A$2:$A$11,Location!$B$2:$B$11)</f>
        <v>Gummy Grotto</v>
      </c>
      <c r="S3" t="str">
        <v>D1df3a32</v>
      </c>
      <c r="T3" t="str">
        <f>_xlfn.XLOOKUP(S3,Location!$A$2:$A$11,Location!$B$2:$B$11)</f>
        <v>Strawberry Swirl Stream</v>
      </c>
      <c r="U3" s="7">
        <f t="shared" si="1"/>
        <v>9.0000004004103198E-2</v>
      </c>
      <c r="V3" s="7"/>
      <c r="W3" t="s">
        <v>4</v>
      </c>
      <c r="X3" t="s">
        <v>10</v>
      </c>
      <c r="Y3" s="5">
        <v>16701</v>
      </c>
      <c r="Z3">
        <v>1293.26</v>
      </c>
      <c r="AA3" s="6">
        <f t="shared" ref="AA3:AA66" si="6">Z3/Y3</f>
        <v>7.7436081671756182E-2</v>
      </c>
      <c r="AB3" t="str">
        <f>_xlfn.XLOOKUP(X3,Location!$A$2:$A$11,Location!$B$2:$B$11)</f>
        <v>Toblerone Tower</v>
      </c>
      <c r="AC3" t="str">
        <f>_xlfn.XLOOKUP(W3,Location!$A$2:$A$11,Location!$B$2:$B$11)</f>
        <v>Gingerbread Glades</v>
      </c>
      <c r="AD3" t="str">
        <v>D9661ca9</v>
      </c>
      <c r="AE3" t="str">
        <f>_xlfn.XLOOKUP(AD3,Location!$A$2:$A$11,Location!$B$2:$B$11)</f>
        <v>Toblerone Tower</v>
      </c>
      <c r="AF3" s="7">
        <f t="shared" si="2"/>
        <v>0.16000001571113914</v>
      </c>
      <c r="AH3" t="s">
        <v>3</v>
      </c>
      <c r="AI3" t="s">
        <v>12</v>
      </c>
      <c r="AJ3" s="5">
        <v>13421</v>
      </c>
      <c r="AK3">
        <v>390.43</v>
      </c>
      <c r="AL3" s="6">
        <f t="shared" ref="AL3:AL66" si="7">AK3/AJ3</f>
        <v>2.9090976827360109E-2</v>
      </c>
      <c r="AM3" t="str">
        <f>_xlfn.XLOOKUP(AI3,Location!$A$2:$A$11,Location!$B$2:$B$11)</f>
        <v>Strawberry Swirl Stream</v>
      </c>
      <c r="AN3" t="str">
        <f>_xlfn.XLOOKUP(AH3,Location!$A$2:$A$11,Location!$B$2:$B$11)</f>
        <v>Candy Button Bay</v>
      </c>
      <c r="AO3" t="str">
        <v>D1df3a32</v>
      </c>
      <c r="AP3" t="str">
        <f>_xlfn.XLOOKUP(AO3,Location!$A$2:$A$11,Location!$B$2:$B$11)</f>
        <v>Strawberry Swirl Stream</v>
      </c>
      <c r="AQ3" s="7">
        <f t="shared" si="3"/>
        <v>9.0000004004103198E-2</v>
      </c>
    </row>
    <row r="4" spans="1:43" x14ac:dyDescent="0.35">
      <c r="A4" t="s">
        <v>5</v>
      </c>
      <c r="B4" t="s">
        <v>10</v>
      </c>
      <c r="C4" s="5">
        <v>10020</v>
      </c>
      <c r="D4">
        <v>6469.16</v>
      </c>
      <c r="E4" s="6">
        <f t="shared" si="4"/>
        <v>0.64562475049900203</v>
      </c>
      <c r="F4" t="str">
        <f>_xlfn.XLOOKUP(B4,Location!$A$2:$A$11,Location!$B$2:$B$11)</f>
        <v>Toblerone Tower</v>
      </c>
      <c r="G4" t="str">
        <f>_xlfn.XLOOKUP(A4,Location!$A$2:$A$11,Location!$B$2:$B$11)</f>
        <v>Honeysuckle Hollow</v>
      </c>
      <c r="H4" t="s">
        <v>10</v>
      </c>
      <c r="I4" t="str">
        <f>_xlfn.XLOOKUP(H4,Location!$A$2:$A$11,Location!$B$2:$B$11)</f>
        <v>Toblerone Tower</v>
      </c>
      <c r="J4" s="7">
        <f t="shared" si="5"/>
        <v>0.16000001571113914</v>
      </c>
      <c r="L4" t="s">
        <v>6</v>
      </c>
      <c r="M4" t="s">
        <v>7</v>
      </c>
      <c r="N4" s="5">
        <v>18984</v>
      </c>
      <c r="O4">
        <v>1697.39</v>
      </c>
      <c r="P4" s="6">
        <f t="shared" si="0"/>
        <v>8.9411609776654036E-2</v>
      </c>
      <c r="Q4" t="str">
        <f>_xlfn.XLOOKUP(M4,Location!$A$2:$A$11,Location!$B$2:$B$11)</f>
        <v>Taffy Tundra</v>
      </c>
      <c r="R4" t="str">
        <f>_xlfn.XLOOKUP(L4,Location!$A$2:$A$11,Location!$B$2:$B$11)</f>
        <v>Gummy Grotto</v>
      </c>
      <c r="S4" t="str">
        <v>Df0929d3</v>
      </c>
      <c r="T4" t="str">
        <f>_xlfn.XLOOKUP(S4,Location!$A$2:$A$11,Location!$B$2:$B$11)</f>
        <v>Taffy Tundra</v>
      </c>
      <c r="U4" s="7">
        <f t="shared" si="1"/>
        <v>9.0000000000000011E-2</v>
      </c>
      <c r="V4" s="7"/>
      <c r="W4" t="s">
        <v>4</v>
      </c>
      <c r="X4" t="s">
        <v>8</v>
      </c>
      <c r="Y4" s="5">
        <v>17001</v>
      </c>
      <c r="Z4">
        <v>2144.3200000000002</v>
      </c>
      <c r="AA4" s="6">
        <f t="shared" si="6"/>
        <v>0.12612905123228046</v>
      </c>
      <c r="AB4" t="str">
        <f>_xlfn.XLOOKUP(X4,Location!$A$2:$A$11,Location!$B$2:$B$11)</f>
        <v>Sugar Swirl Spires</v>
      </c>
      <c r="AC4" t="str">
        <f>_xlfn.XLOOKUP(W4,Location!$A$2:$A$11,Location!$B$2:$B$11)</f>
        <v>Gingerbread Glades</v>
      </c>
      <c r="AD4" t="str">
        <v>Dbc85654</v>
      </c>
      <c r="AE4" t="str">
        <f>_xlfn.XLOOKUP(AD4,Location!$A$2:$A$11,Location!$B$2:$B$11)</f>
        <v>Sugar Swirl Spires</v>
      </c>
      <c r="AF4" s="7">
        <f t="shared" si="2"/>
        <v>0.15999999094501627</v>
      </c>
      <c r="AH4" t="s">
        <v>3</v>
      </c>
      <c r="AI4" t="s">
        <v>9</v>
      </c>
      <c r="AJ4" s="5">
        <v>12681</v>
      </c>
      <c r="AK4">
        <v>1219.1099999999999</v>
      </c>
      <c r="AL4" s="6">
        <f t="shared" si="7"/>
        <v>9.6136740004731477E-2</v>
      </c>
      <c r="AM4" t="str">
        <f>_xlfn.XLOOKUP(AI4,Location!$A$2:$A$11,Location!$B$2:$B$11)</f>
        <v>Marshmallow Meadows</v>
      </c>
      <c r="AN4" t="str">
        <f>_xlfn.XLOOKUP(AH4,Location!$A$2:$A$11,Location!$B$2:$B$11)</f>
        <v>Candy Button Bay</v>
      </c>
      <c r="AO4" t="str">
        <v>Db55b4cc</v>
      </c>
      <c r="AP4" t="str">
        <f>_xlfn.XLOOKUP(AO4,Location!$A$2:$A$11,Location!$B$2:$B$11)</f>
        <v>Marshmallow Meadows</v>
      </c>
      <c r="AQ4" s="7">
        <f t="shared" si="3"/>
        <v>5.9999983195717185E-2</v>
      </c>
    </row>
    <row r="5" spans="1:43" x14ac:dyDescent="0.35">
      <c r="A5" t="s">
        <v>5</v>
      </c>
      <c r="B5" t="s">
        <v>10</v>
      </c>
      <c r="C5" s="5">
        <v>15317</v>
      </c>
      <c r="D5">
        <v>-526.52</v>
      </c>
      <c r="E5" s="6">
        <f t="shared" si="4"/>
        <v>-3.437487758699484E-2</v>
      </c>
      <c r="F5" t="str">
        <f>_xlfn.XLOOKUP(B5,Location!$A$2:$A$11,Location!$B$2:$B$11)</f>
        <v>Toblerone Tower</v>
      </c>
      <c r="G5" t="str">
        <f>_xlfn.XLOOKUP(A5,Location!$A$2:$A$11,Location!$B$2:$B$11)</f>
        <v>Honeysuckle Hollow</v>
      </c>
      <c r="H5" t="s">
        <v>8</v>
      </c>
      <c r="I5" t="str">
        <f>_xlfn.XLOOKUP(H5,Location!$A$2:$A$11,Location!$B$2:$B$11)</f>
        <v>Sugar Swirl Spires</v>
      </c>
      <c r="J5" s="7">
        <f t="shared" si="5"/>
        <v>0.15999999094501627</v>
      </c>
      <c r="L5" t="s">
        <v>6</v>
      </c>
      <c r="M5" t="s">
        <v>8</v>
      </c>
      <c r="N5" s="5">
        <v>17458</v>
      </c>
      <c r="O5">
        <v>149.63999999999999</v>
      </c>
      <c r="P5" s="6">
        <f t="shared" si="0"/>
        <v>8.5714285714285701E-3</v>
      </c>
      <c r="Q5" t="str">
        <f>_xlfn.XLOOKUP(M5,Location!$A$2:$A$11,Location!$B$2:$B$11)</f>
        <v>Sugar Swirl Spires</v>
      </c>
      <c r="R5" t="str">
        <f>_xlfn.XLOOKUP(L5,Location!$A$2:$A$11,Location!$B$2:$B$11)</f>
        <v>Gummy Grotto</v>
      </c>
      <c r="S5" t="str">
        <v>Dbc85654</v>
      </c>
      <c r="T5" t="str">
        <f>_xlfn.XLOOKUP(S5,Location!$A$2:$A$11,Location!$B$2:$B$11)</f>
        <v>Sugar Swirl Spires</v>
      </c>
      <c r="U5" s="7">
        <f t="shared" si="1"/>
        <v>0.15999999094501627</v>
      </c>
      <c r="V5" s="7"/>
      <c r="W5" t="s">
        <v>4</v>
      </c>
      <c r="X5" t="s">
        <v>9</v>
      </c>
      <c r="Y5" s="5">
        <v>13210</v>
      </c>
      <c r="Z5">
        <v>4956.75</v>
      </c>
      <c r="AA5" s="6">
        <f t="shared" si="6"/>
        <v>0.37522710068130205</v>
      </c>
      <c r="AB5" t="str">
        <f>_xlfn.XLOOKUP(X5,Location!$A$2:$A$11,Location!$B$2:$B$11)</f>
        <v>Marshmallow Meadows</v>
      </c>
      <c r="AC5" t="str">
        <f>_xlfn.XLOOKUP(W5,Location!$A$2:$A$11,Location!$B$2:$B$11)</f>
        <v>Gingerbread Glades</v>
      </c>
      <c r="AD5" t="str">
        <v>Db55b4cc</v>
      </c>
      <c r="AE5" t="str">
        <f>_xlfn.XLOOKUP(AD5,Location!$A$2:$A$11,Location!$B$2:$B$11)</f>
        <v>Marshmallow Meadows</v>
      </c>
      <c r="AF5" s="7">
        <f t="shared" si="2"/>
        <v>5.9999983195717185E-2</v>
      </c>
      <c r="AH5" t="s">
        <v>3</v>
      </c>
      <c r="AI5" t="s">
        <v>10</v>
      </c>
      <c r="AJ5" s="5">
        <v>11031</v>
      </c>
      <c r="AK5">
        <v>722.03</v>
      </c>
      <c r="AL5" s="6">
        <f t="shared" si="7"/>
        <v>6.5454627866920495E-2</v>
      </c>
      <c r="AM5" t="str">
        <f>_xlfn.XLOOKUP(AI5,Location!$A$2:$A$11,Location!$B$2:$B$11)</f>
        <v>Toblerone Tower</v>
      </c>
      <c r="AN5" t="str">
        <f>_xlfn.XLOOKUP(AH5,Location!$A$2:$A$11,Location!$B$2:$B$11)</f>
        <v>Candy Button Bay</v>
      </c>
      <c r="AO5" t="str">
        <v>Dbc85654</v>
      </c>
      <c r="AP5" t="str">
        <f>_xlfn.XLOOKUP(AO5,Location!$A$2:$A$11,Location!$B$2:$B$11)</f>
        <v>Sugar Swirl Spires</v>
      </c>
      <c r="AQ5" s="7">
        <f t="shared" si="3"/>
        <v>0.15999999094501627</v>
      </c>
    </row>
    <row r="6" spans="1:43" x14ac:dyDescent="0.35">
      <c r="A6" t="s">
        <v>5</v>
      </c>
      <c r="B6" t="s">
        <v>8</v>
      </c>
      <c r="C6" s="5">
        <v>12683</v>
      </c>
      <c r="D6">
        <v>2520.75</v>
      </c>
      <c r="E6" s="6">
        <f t="shared" si="4"/>
        <v>0.19875029567137112</v>
      </c>
      <c r="F6" t="str">
        <f>_xlfn.XLOOKUP(B6,Location!$A$2:$A$11,Location!$B$2:$B$11)</f>
        <v>Sugar Swirl Spires</v>
      </c>
      <c r="G6" t="str">
        <f>_xlfn.XLOOKUP(A6,Location!$A$2:$A$11,Location!$B$2:$B$11)</f>
        <v>Honeysuckle Hollow</v>
      </c>
      <c r="H6" t="s">
        <v>7</v>
      </c>
      <c r="I6" t="str">
        <f>_xlfn.XLOOKUP(H6,Location!$A$2:$A$11,Location!$B$2:$B$11)</f>
        <v>Taffy Tundra</v>
      </c>
      <c r="J6" s="7">
        <f t="shared" si="5"/>
        <v>9.0000000000000011E-2</v>
      </c>
      <c r="L6" t="s">
        <v>6</v>
      </c>
      <c r="M6" t="s">
        <v>10</v>
      </c>
      <c r="N6" s="5">
        <v>11881</v>
      </c>
      <c r="O6">
        <v>-48.27</v>
      </c>
      <c r="P6" s="6">
        <f t="shared" si="0"/>
        <v>-4.0627893274976859E-3</v>
      </c>
      <c r="Q6" t="str">
        <f>_xlfn.XLOOKUP(M6,Location!$A$2:$A$11,Location!$B$2:$B$11)</f>
        <v>Toblerone Tower</v>
      </c>
      <c r="R6" t="str">
        <f>_xlfn.XLOOKUP(L6,Location!$A$2:$A$11,Location!$B$2:$B$11)</f>
        <v>Gummy Grotto</v>
      </c>
      <c r="S6" t="str">
        <v>D9661ca9</v>
      </c>
      <c r="T6" t="str">
        <f>_xlfn.XLOOKUP(S6,Location!$A$2:$A$11,Location!$B$2:$B$11)</f>
        <v>Toblerone Tower</v>
      </c>
      <c r="U6" s="7">
        <f t="shared" si="1"/>
        <v>0.16000001571113914</v>
      </c>
      <c r="V6" s="7"/>
      <c r="W6" t="s">
        <v>4</v>
      </c>
      <c r="X6" t="s">
        <v>10</v>
      </c>
      <c r="Y6" s="5">
        <v>18764</v>
      </c>
      <c r="Z6">
        <v>327.17</v>
      </c>
      <c r="AA6" s="6">
        <f t="shared" si="6"/>
        <v>1.7436047751012578E-2</v>
      </c>
      <c r="AB6" t="str">
        <f>_xlfn.XLOOKUP(X6,Location!$A$2:$A$11,Location!$B$2:$B$11)</f>
        <v>Toblerone Tower</v>
      </c>
      <c r="AC6" t="str">
        <f>_xlfn.XLOOKUP(W6,Location!$A$2:$A$11,Location!$B$2:$B$11)</f>
        <v>Gingerbread Glades</v>
      </c>
      <c r="AD6" t="str">
        <v>D1df3a32</v>
      </c>
      <c r="AE6" t="str">
        <f>_xlfn.XLOOKUP(AD6,Location!$A$2:$A$11,Location!$B$2:$B$11)</f>
        <v>Strawberry Swirl Stream</v>
      </c>
      <c r="AF6" s="7">
        <f t="shared" si="2"/>
        <v>9.0000004004103198E-2</v>
      </c>
      <c r="AH6" t="s">
        <v>3</v>
      </c>
      <c r="AI6" t="s">
        <v>9</v>
      </c>
      <c r="AJ6" s="5">
        <v>10337</v>
      </c>
      <c r="AK6">
        <v>2337.5700000000002</v>
      </c>
      <c r="AL6" s="6">
        <f t="shared" si="7"/>
        <v>0.22613620973203058</v>
      </c>
      <c r="AM6" t="str">
        <f>_xlfn.XLOOKUP(AI6,Location!$A$2:$A$11,Location!$B$2:$B$11)</f>
        <v>Marshmallow Meadows</v>
      </c>
      <c r="AN6" t="str">
        <f>_xlfn.XLOOKUP(AH6,Location!$A$2:$A$11,Location!$B$2:$B$11)</f>
        <v>Candy Button Bay</v>
      </c>
      <c r="AO6" t="str">
        <v>Df0929d3</v>
      </c>
      <c r="AP6" t="str">
        <f>_xlfn.XLOOKUP(AO6,Location!$A$2:$A$11,Location!$B$2:$B$11)</f>
        <v>Taffy Tundra</v>
      </c>
      <c r="AQ6" s="7">
        <f t="shared" si="3"/>
        <v>9.0000000000000011E-2</v>
      </c>
    </row>
    <row r="7" spans="1:43" x14ac:dyDescent="0.35">
      <c r="A7" t="s">
        <v>5</v>
      </c>
      <c r="B7" t="s">
        <v>9</v>
      </c>
      <c r="C7" s="5">
        <v>19143</v>
      </c>
      <c r="D7">
        <v>2307.2399999999998</v>
      </c>
      <c r="E7" s="6">
        <f t="shared" si="4"/>
        <v>0.12052656323460272</v>
      </c>
      <c r="F7" t="str">
        <f>_xlfn.XLOOKUP(B7,Location!$A$2:$A$11,Location!$B$2:$B$11)</f>
        <v>Marshmallow Meadows</v>
      </c>
      <c r="G7" t="str">
        <f>_xlfn.XLOOKUP(A7,Location!$A$2:$A$11,Location!$B$2:$B$11)</f>
        <v>Honeysuckle Hollow</v>
      </c>
      <c r="H7" t="s">
        <v>11</v>
      </c>
      <c r="I7" t="str">
        <f>_xlfn.XLOOKUP(H7,Location!$A$2:$A$11,Location!$B$2:$B$11)</f>
        <v>Swedish Fish Shores</v>
      </c>
      <c r="J7" s="7">
        <f t="shared" si="5"/>
        <v>8.0000037778864275E-2</v>
      </c>
      <c r="L7" t="s">
        <v>6</v>
      </c>
      <c r="M7" t="s">
        <v>11</v>
      </c>
      <c r="N7" s="5">
        <v>19017</v>
      </c>
      <c r="O7">
        <v>4550.17</v>
      </c>
      <c r="P7" s="6">
        <f t="shared" si="0"/>
        <v>0.23926854919282747</v>
      </c>
      <c r="Q7" t="str">
        <f>_xlfn.XLOOKUP(M7,Location!$A$2:$A$11,Location!$B$2:$B$11)</f>
        <v>Swedish Fish Shores</v>
      </c>
      <c r="R7" t="str">
        <f>_xlfn.XLOOKUP(L7,Location!$A$2:$A$11,Location!$B$2:$B$11)</f>
        <v>Gummy Grotto</v>
      </c>
      <c r="S7" t="str">
        <v>Db55b4cc</v>
      </c>
      <c r="T7" t="str">
        <f>_xlfn.XLOOKUP(S7,Location!$A$2:$A$11,Location!$B$2:$B$11)</f>
        <v>Marshmallow Meadows</v>
      </c>
      <c r="U7" s="7">
        <f t="shared" si="1"/>
        <v>5.9999983195717185E-2</v>
      </c>
      <c r="V7" s="7"/>
      <c r="W7" t="s">
        <v>4</v>
      </c>
      <c r="X7" t="s">
        <v>7</v>
      </c>
      <c r="Y7" s="5">
        <v>18444</v>
      </c>
      <c r="Z7">
        <v>870.33</v>
      </c>
      <c r="AA7" s="6">
        <f t="shared" si="6"/>
        <v>4.7187703318152245E-2</v>
      </c>
      <c r="AB7" t="str">
        <f>_xlfn.XLOOKUP(X7,Location!$A$2:$A$11,Location!$B$2:$B$11)</f>
        <v>Taffy Tundra</v>
      </c>
      <c r="AC7" t="str">
        <f>_xlfn.XLOOKUP(W7,Location!$A$2:$A$11,Location!$B$2:$B$11)</f>
        <v>Gingerbread Glades</v>
      </c>
      <c r="AD7" t="str">
        <v>D2900710</v>
      </c>
      <c r="AE7" t="str">
        <f>_xlfn.XLOOKUP(AD7,Location!$A$2:$A$11,Location!$B$2:$B$11)</f>
        <v>Swedish Fish Shores</v>
      </c>
      <c r="AF7" s="7">
        <f t="shared" si="2"/>
        <v>8.0000037778864275E-2</v>
      </c>
      <c r="AH7" t="s">
        <v>3</v>
      </c>
      <c r="AI7" t="s">
        <v>8</v>
      </c>
      <c r="AJ7" s="5">
        <v>15139</v>
      </c>
      <c r="AK7">
        <v>6161.22</v>
      </c>
      <c r="AL7" s="6">
        <f t="shared" si="7"/>
        <v>0.4069766827399432</v>
      </c>
      <c r="AM7" t="str">
        <f>_xlfn.XLOOKUP(AI7,Location!$A$2:$A$11,Location!$B$2:$B$11)</f>
        <v>Sugar Swirl Spires</v>
      </c>
      <c r="AN7" t="str">
        <f>_xlfn.XLOOKUP(AH7,Location!$A$2:$A$11,Location!$B$2:$B$11)</f>
        <v>Candy Button Bay</v>
      </c>
      <c r="AO7" t="str">
        <v>D2900710</v>
      </c>
      <c r="AP7" t="str">
        <f>_xlfn.XLOOKUP(AO7,Location!$A$2:$A$11,Location!$B$2:$B$11)</f>
        <v>Swedish Fish Shores</v>
      </c>
      <c r="AQ7" s="7">
        <f t="shared" si="3"/>
        <v>8.0000037778864275E-2</v>
      </c>
    </row>
    <row r="8" spans="1:43" x14ac:dyDescent="0.35">
      <c r="A8" t="s">
        <v>5</v>
      </c>
      <c r="B8" t="s">
        <v>8</v>
      </c>
      <c r="C8" s="5">
        <v>11069</v>
      </c>
      <c r="D8">
        <v>1978.58</v>
      </c>
      <c r="E8" s="6">
        <f t="shared" si="4"/>
        <v>0.17874966121600866</v>
      </c>
      <c r="F8" t="str">
        <f>_xlfn.XLOOKUP(B8,Location!$A$2:$A$11,Location!$B$2:$B$11)</f>
        <v>Sugar Swirl Spires</v>
      </c>
      <c r="G8" t="str">
        <f>_xlfn.XLOOKUP(A8,Location!$A$2:$A$11,Location!$B$2:$B$11)</f>
        <v>Honeysuckle Hollow</v>
      </c>
      <c r="L8" t="s">
        <v>6</v>
      </c>
      <c r="M8" t="s">
        <v>10</v>
      </c>
      <c r="N8" s="5">
        <v>19717</v>
      </c>
      <c r="O8">
        <v>511.41</v>
      </c>
      <c r="P8" s="6">
        <f t="shared" si="0"/>
        <v>2.593751584926713E-2</v>
      </c>
      <c r="Q8" t="str">
        <f>_xlfn.XLOOKUP(M8,Location!$A$2:$A$11,Location!$B$2:$B$11)</f>
        <v>Toblerone Tower</v>
      </c>
      <c r="R8" t="str">
        <f>_xlfn.XLOOKUP(L8,Location!$A$2:$A$11,Location!$B$2:$B$11)</f>
        <v>Gummy Grotto</v>
      </c>
      <c r="W8" t="s">
        <v>4</v>
      </c>
      <c r="X8" t="s">
        <v>8</v>
      </c>
      <c r="Y8" s="5">
        <v>17544</v>
      </c>
      <c r="Z8">
        <v>5897.05</v>
      </c>
      <c r="AA8" s="6">
        <f t="shared" si="6"/>
        <v>0.3361291609667123</v>
      </c>
      <c r="AB8" t="str">
        <f>_xlfn.XLOOKUP(X8,Location!$A$2:$A$11,Location!$B$2:$B$11)</f>
        <v>Sugar Swirl Spires</v>
      </c>
      <c r="AC8" t="str">
        <f>_xlfn.XLOOKUP(W8,Location!$A$2:$A$11,Location!$B$2:$B$11)</f>
        <v>Gingerbread Glades</v>
      </c>
      <c r="AH8" t="s">
        <v>3</v>
      </c>
      <c r="AI8" t="s">
        <v>7</v>
      </c>
      <c r="AJ8" s="5">
        <v>15205</v>
      </c>
      <c r="AK8">
        <v>1350.56</v>
      </c>
      <c r="AL8" s="6">
        <f t="shared" si="7"/>
        <v>8.8823413350871419E-2</v>
      </c>
      <c r="AM8" t="str">
        <f>_xlfn.XLOOKUP(AI8,Location!$A$2:$A$11,Location!$B$2:$B$11)</f>
        <v>Taffy Tundra</v>
      </c>
      <c r="AN8" t="str">
        <f>_xlfn.XLOOKUP(AH8,Location!$A$2:$A$11,Location!$B$2:$B$11)</f>
        <v>Candy Button Bay</v>
      </c>
    </row>
    <row r="9" spans="1:43" x14ac:dyDescent="0.35">
      <c r="A9" t="s">
        <v>5</v>
      </c>
      <c r="B9" t="s">
        <v>8</v>
      </c>
      <c r="C9" s="5">
        <v>17011</v>
      </c>
      <c r="D9">
        <v>999.4</v>
      </c>
      <c r="E9" s="6">
        <f t="shared" si="4"/>
        <v>5.8750220445594026E-2</v>
      </c>
      <c r="F9" t="str">
        <f>_xlfn.XLOOKUP(B9,Location!$A$2:$A$11,Location!$B$2:$B$11)</f>
        <v>Sugar Swirl Spires</v>
      </c>
      <c r="G9" t="str">
        <f>_xlfn.XLOOKUP(A9,Location!$A$2:$A$11,Location!$B$2:$B$11)</f>
        <v>Honeysuckle Hollow</v>
      </c>
      <c r="L9" t="s">
        <v>6</v>
      </c>
      <c r="M9" t="s">
        <v>9</v>
      </c>
      <c r="N9" s="5">
        <v>11148</v>
      </c>
      <c r="O9">
        <v>2920.06</v>
      </c>
      <c r="P9" s="6">
        <f t="shared" si="0"/>
        <v>0.26193577323286688</v>
      </c>
      <c r="Q9" t="str">
        <f>_xlfn.XLOOKUP(M9,Location!$A$2:$A$11,Location!$B$2:$B$11)</f>
        <v>Marshmallow Meadows</v>
      </c>
      <c r="R9" t="str">
        <f>_xlfn.XLOOKUP(L9,Location!$A$2:$A$11,Location!$B$2:$B$11)</f>
        <v>Gummy Grotto</v>
      </c>
      <c r="W9" t="s">
        <v>4</v>
      </c>
      <c r="X9" t="s">
        <v>7</v>
      </c>
      <c r="Y9" s="5">
        <v>17406</v>
      </c>
      <c r="Z9">
        <v>3780.37</v>
      </c>
      <c r="AA9" s="6">
        <f t="shared" si="6"/>
        <v>0.21718775135010915</v>
      </c>
      <c r="AB9" t="str">
        <f>_xlfn.XLOOKUP(X9,Location!$A$2:$A$11,Location!$B$2:$B$11)</f>
        <v>Taffy Tundra</v>
      </c>
      <c r="AC9" t="str">
        <f>_xlfn.XLOOKUP(W9,Location!$A$2:$A$11,Location!$B$2:$B$11)</f>
        <v>Gingerbread Glades</v>
      </c>
      <c r="AH9" t="s">
        <v>3</v>
      </c>
      <c r="AI9" t="s">
        <v>9</v>
      </c>
      <c r="AJ9" s="5">
        <v>13451</v>
      </c>
      <c r="AK9">
        <v>351.56</v>
      </c>
      <c r="AL9" s="6">
        <f t="shared" si="7"/>
        <v>2.6136346740019328E-2</v>
      </c>
      <c r="AM9" t="str">
        <f>_xlfn.XLOOKUP(AI9,Location!$A$2:$A$11,Location!$B$2:$B$11)</f>
        <v>Marshmallow Meadows</v>
      </c>
      <c r="AN9" t="str">
        <f>_xlfn.XLOOKUP(AH9,Location!$A$2:$A$11,Location!$B$2:$B$11)</f>
        <v>Candy Button Bay</v>
      </c>
    </row>
    <row r="10" spans="1:43" x14ac:dyDescent="0.35">
      <c r="A10" t="s">
        <v>5</v>
      </c>
      <c r="B10" t="s">
        <v>10</v>
      </c>
      <c r="C10" s="5">
        <v>12884</v>
      </c>
      <c r="D10">
        <v>5226.07</v>
      </c>
      <c r="E10" s="6">
        <f t="shared" si="4"/>
        <v>0.40562480596088168</v>
      </c>
      <c r="F10" t="str">
        <f>_xlfn.XLOOKUP(B10,Location!$A$2:$A$11,Location!$B$2:$B$11)</f>
        <v>Toblerone Tower</v>
      </c>
      <c r="G10" t="str">
        <f>_xlfn.XLOOKUP(A10,Location!$A$2:$A$11,Location!$B$2:$B$11)</f>
        <v>Honeysuckle Hollow</v>
      </c>
      <c r="L10" t="s">
        <v>6</v>
      </c>
      <c r="M10" t="s">
        <v>7</v>
      </c>
      <c r="N10" s="5">
        <v>10531</v>
      </c>
      <c r="O10">
        <v>1994.7</v>
      </c>
      <c r="P10" s="6">
        <f t="shared" si="0"/>
        <v>0.18941221156585319</v>
      </c>
      <c r="Q10" t="str">
        <f>_xlfn.XLOOKUP(M10,Location!$A$2:$A$11,Location!$B$2:$B$11)</f>
        <v>Taffy Tundra</v>
      </c>
      <c r="R10" t="str">
        <f>_xlfn.XLOOKUP(L10,Location!$A$2:$A$11,Location!$B$2:$B$11)</f>
        <v>Gummy Grotto</v>
      </c>
      <c r="W10" t="s">
        <v>4</v>
      </c>
      <c r="X10" t="s">
        <v>12</v>
      </c>
      <c r="Y10" s="5">
        <v>16173</v>
      </c>
      <c r="Z10">
        <v>2915.9</v>
      </c>
      <c r="AA10" s="6">
        <f t="shared" si="6"/>
        <v>0.18029431768997714</v>
      </c>
      <c r="AB10" t="str">
        <f>_xlfn.XLOOKUP(X10,Location!$A$2:$A$11,Location!$B$2:$B$11)</f>
        <v>Strawberry Swirl Stream</v>
      </c>
      <c r="AC10" t="str">
        <f>_xlfn.XLOOKUP(W10,Location!$A$2:$A$11,Location!$B$2:$B$11)</f>
        <v>Gingerbread Glades</v>
      </c>
      <c r="AH10" t="s">
        <v>3</v>
      </c>
      <c r="AI10" t="s">
        <v>11</v>
      </c>
      <c r="AJ10" s="5">
        <v>11415</v>
      </c>
      <c r="AK10">
        <v>3277.74</v>
      </c>
      <c r="AL10" s="6">
        <f t="shared" si="7"/>
        <v>0.28714323258869906</v>
      </c>
      <c r="AM10" t="str">
        <f>_xlfn.XLOOKUP(AI10,Location!$A$2:$A$11,Location!$B$2:$B$11)</f>
        <v>Swedish Fish Shores</v>
      </c>
      <c r="AN10" t="str">
        <f>_xlfn.XLOOKUP(AH10,Location!$A$2:$A$11,Location!$B$2:$B$11)</f>
        <v>Candy Button Bay</v>
      </c>
    </row>
    <row r="11" spans="1:43" x14ac:dyDescent="0.35">
      <c r="A11" t="s">
        <v>5</v>
      </c>
      <c r="B11" t="s">
        <v>12</v>
      </c>
      <c r="C11" s="5">
        <v>19761</v>
      </c>
      <c r="D11">
        <v>697.81</v>
      </c>
      <c r="E11" s="6">
        <f t="shared" si="4"/>
        <v>3.5312484186022973E-2</v>
      </c>
      <c r="F11" t="str">
        <f>_xlfn.XLOOKUP(B11,Location!$A$2:$A$11,Location!$B$2:$B$11)</f>
        <v>Strawberry Swirl Stream</v>
      </c>
      <c r="G11" t="str">
        <f>_xlfn.XLOOKUP(A11,Location!$A$2:$A$11,Location!$B$2:$B$11)</f>
        <v>Honeysuckle Hollow</v>
      </c>
      <c r="L11" t="s">
        <v>6</v>
      </c>
      <c r="M11" t="s">
        <v>12</v>
      </c>
      <c r="N11" s="5">
        <v>18142</v>
      </c>
      <c r="O11">
        <v>4925.0200000000004</v>
      </c>
      <c r="P11" s="6">
        <f t="shared" si="0"/>
        <v>0.27147062065924377</v>
      </c>
      <c r="Q11" t="str">
        <f>_xlfn.XLOOKUP(M11,Location!$A$2:$A$11,Location!$B$2:$B$11)</f>
        <v>Strawberry Swirl Stream</v>
      </c>
      <c r="R11" t="str">
        <f>_xlfn.XLOOKUP(L11,Location!$A$2:$A$11,Location!$B$2:$B$11)</f>
        <v>Gummy Grotto</v>
      </c>
      <c r="W11" t="s">
        <v>4</v>
      </c>
      <c r="X11" t="s">
        <v>9</v>
      </c>
      <c r="Y11" s="5">
        <v>13245</v>
      </c>
      <c r="Z11">
        <v>334.14</v>
      </c>
      <c r="AA11" s="6">
        <f t="shared" si="6"/>
        <v>2.5227633069082673E-2</v>
      </c>
      <c r="AB11" t="str">
        <f>_xlfn.XLOOKUP(X11,Location!$A$2:$A$11,Location!$B$2:$B$11)</f>
        <v>Marshmallow Meadows</v>
      </c>
      <c r="AC11" t="str">
        <f>_xlfn.XLOOKUP(W11,Location!$A$2:$A$11,Location!$B$2:$B$11)</f>
        <v>Gingerbread Glades</v>
      </c>
      <c r="AH11" t="s">
        <v>3</v>
      </c>
      <c r="AI11" t="s">
        <v>10</v>
      </c>
      <c r="AJ11" s="5">
        <v>10151</v>
      </c>
      <c r="AK11">
        <v>258.39</v>
      </c>
      <c r="AL11" s="6">
        <f t="shared" si="7"/>
        <v>2.5454635011328931E-2</v>
      </c>
      <c r="AM11" t="str">
        <f>_xlfn.XLOOKUP(AI11,Location!$A$2:$A$11,Location!$B$2:$B$11)</f>
        <v>Toblerone Tower</v>
      </c>
      <c r="AN11" t="str">
        <f>_xlfn.XLOOKUP(AH11,Location!$A$2:$A$11,Location!$B$2:$B$11)</f>
        <v>Candy Button Bay</v>
      </c>
    </row>
    <row r="12" spans="1:43" x14ac:dyDescent="0.35">
      <c r="A12" t="s">
        <v>5</v>
      </c>
      <c r="B12" t="s">
        <v>10</v>
      </c>
      <c r="C12" s="5">
        <v>15171</v>
      </c>
      <c r="D12">
        <v>1602.44</v>
      </c>
      <c r="E12" s="6">
        <f t="shared" si="4"/>
        <v>0.10562520598510317</v>
      </c>
      <c r="F12" t="str">
        <f>_xlfn.XLOOKUP(B12,Location!$A$2:$A$11,Location!$B$2:$B$11)</f>
        <v>Toblerone Tower</v>
      </c>
      <c r="G12" t="str">
        <f>_xlfn.XLOOKUP(A12,Location!$A$2:$A$11,Location!$B$2:$B$11)</f>
        <v>Honeysuckle Hollow</v>
      </c>
      <c r="L12" t="s">
        <v>6</v>
      </c>
      <c r="M12" t="s">
        <v>8</v>
      </c>
      <c r="N12" s="5">
        <v>15644</v>
      </c>
      <c r="O12">
        <v>2011.37</v>
      </c>
      <c r="P12" s="6">
        <f t="shared" si="0"/>
        <v>0.12857133725389924</v>
      </c>
      <c r="Q12" t="str">
        <f>_xlfn.XLOOKUP(M12,Location!$A$2:$A$11,Location!$B$2:$B$11)</f>
        <v>Sugar Swirl Spires</v>
      </c>
      <c r="R12" t="str">
        <f>_xlfn.XLOOKUP(L12,Location!$A$2:$A$11,Location!$B$2:$B$11)</f>
        <v>Gummy Grotto</v>
      </c>
      <c r="W12" t="s">
        <v>4</v>
      </c>
      <c r="X12" t="s">
        <v>11</v>
      </c>
      <c r="Y12" s="5">
        <v>12911</v>
      </c>
      <c r="Z12">
        <v>22.59</v>
      </c>
      <c r="AA12" s="6">
        <f t="shared" si="6"/>
        <v>1.7496708233289443E-3</v>
      </c>
      <c r="AB12" t="str">
        <f>_xlfn.XLOOKUP(X12,Location!$A$2:$A$11,Location!$B$2:$B$11)</f>
        <v>Swedish Fish Shores</v>
      </c>
      <c r="AC12" t="str">
        <f>_xlfn.XLOOKUP(W12,Location!$A$2:$A$11,Location!$B$2:$B$11)</f>
        <v>Gingerbread Glades</v>
      </c>
      <c r="AH12" t="s">
        <v>3</v>
      </c>
      <c r="AI12" t="s">
        <v>11</v>
      </c>
      <c r="AJ12" s="5">
        <v>18273</v>
      </c>
      <c r="AK12">
        <v>1044.17</v>
      </c>
      <c r="AL12" s="6">
        <f t="shared" si="7"/>
        <v>5.7142778963498064E-2</v>
      </c>
      <c r="AM12" t="str">
        <f>_xlfn.XLOOKUP(AI12,Location!$A$2:$A$11,Location!$B$2:$B$11)</f>
        <v>Swedish Fish Shores</v>
      </c>
      <c r="AN12" t="str">
        <f>_xlfn.XLOOKUP(AH12,Location!$A$2:$A$11,Location!$B$2:$B$11)</f>
        <v>Candy Button Bay</v>
      </c>
    </row>
    <row r="13" spans="1:43" x14ac:dyDescent="0.35">
      <c r="A13" t="s">
        <v>5</v>
      </c>
      <c r="B13" t="s">
        <v>12</v>
      </c>
      <c r="C13" s="5">
        <v>14563</v>
      </c>
      <c r="D13">
        <v>1242.4100000000001</v>
      </c>
      <c r="E13" s="6">
        <f t="shared" si="4"/>
        <v>8.5312778960379046E-2</v>
      </c>
      <c r="F13" t="str">
        <f>_xlfn.XLOOKUP(B13,Location!$A$2:$A$11,Location!$B$2:$B$11)</f>
        <v>Strawberry Swirl Stream</v>
      </c>
      <c r="G13" t="str">
        <f>_xlfn.XLOOKUP(A13,Location!$A$2:$A$11,Location!$B$2:$B$11)</f>
        <v>Honeysuckle Hollow</v>
      </c>
      <c r="L13" t="s">
        <v>6</v>
      </c>
      <c r="M13" t="s">
        <v>9</v>
      </c>
      <c r="N13" s="5">
        <v>13116</v>
      </c>
      <c r="O13">
        <v>418.87</v>
      </c>
      <c r="P13" s="6">
        <f t="shared" si="0"/>
        <v>3.1935803598658129E-2</v>
      </c>
      <c r="Q13" t="str">
        <f>_xlfn.XLOOKUP(M13,Location!$A$2:$A$11,Location!$B$2:$B$11)</f>
        <v>Marshmallow Meadows</v>
      </c>
      <c r="R13" t="str">
        <f>_xlfn.XLOOKUP(L13,Location!$A$2:$A$11,Location!$B$2:$B$11)</f>
        <v>Gummy Grotto</v>
      </c>
      <c r="W13" t="s">
        <v>4</v>
      </c>
      <c r="X13" t="s">
        <v>9</v>
      </c>
      <c r="Y13" s="5">
        <v>19157</v>
      </c>
      <c r="Z13">
        <v>291.70999999999998</v>
      </c>
      <c r="AA13" s="6">
        <f t="shared" si="6"/>
        <v>1.5227332045727409E-2</v>
      </c>
      <c r="AB13" t="str">
        <f>_xlfn.XLOOKUP(X13,Location!$A$2:$A$11,Location!$B$2:$B$11)</f>
        <v>Marshmallow Meadows</v>
      </c>
      <c r="AC13" t="str">
        <f>_xlfn.XLOOKUP(W13,Location!$A$2:$A$11,Location!$B$2:$B$11)</f>
        <v>Gingerbread Glades</v>
      </c>
      <c r="AH13" t="s">
        <v>3</v>
      </c>
      <c r="AI13" t="s">
        <v>10</v>
      </c>
      <c r="AJ13" s="5">
        <v>15809</v>
      </c>
      <c r="AK13">
        <v>2931.85</v>
      </c>
      <c r="AL13" s="6">
        <f t="shared" si="7"/>
        <v>0.18545448794990194</v>
      </c>
      <c r="AM13" t="str">
        <f>_xlfn.XLOOKUP(AI13,Location!$A$2:$A$11,Location!$B$2:$B$11)</f>
        <v>Toblerone Tower</v>
      </c>
      <c r="AN13" t="str">
        <f>_xlfn.XLOOKUP(AH13,Location!$A$2:$A$11,Location!$B$2:$B$11)</f>
        <v>Candy Button Bay</v>
      </c>
    </row>
    <row r="14" spans="1:43" x14ac:dyDescent="0.35">
      <c r="A14" t="s">
        <v>5</v>
      </c>
      <c r="B14" t="s">
        <v>9</v>
      </c>
      <c r="C14" s="5">
        <v>18858</v>
      </c>
      <c r="D14">
        <v>198.51</v>
      </c>
      <c r="E14" s="6">
        <f t="shared" si="4"/>
        <v>1.0526566974228444E-2</v>
      </c>
      <c r="F14" t="str">
        <f>_xlfn.XLOOKUP(B14,Location!$A$2:$A$11,Location!$B$2:$B$11)</f>
        <v>Marshmallow Meadows</v>
      </c>
      <c r="G14" t="str">
        <f>_xlfn.XLOOKUP(A14,Location!$A$2:$A$11,Location!$B$2:$B$11)</f>
        <v>Honeysuckle Hollow</v>
      </c>
      <c r="L14" t="s">
        <v>6</v>
      </c>
      <c r="M14" t="s">
        <v>8</v>
      </c>
      <c r="N14" s="5">
        <v>16524</v>
      </c>
      <c r="O14">
        <v>802.59</v>
      </c>
      <c r="P14" s="6">
        <f t="shared" si="0"/>
        <v>4.8571169208424116E-2</v>
      </c>
      <c r="Q14" t="str">
        <f>_xlfn.XLOOKUP(M14,Location!$A$2:$A$11,Location!$B$2:$B$11)</f>
        <v>Sugar Swirl Spires</v>
      </c>
      <c r="R14" t="str">
        <f>_xlfn.XLOOKUP(L14,Location!$A$2:$A$11,Location!$B$2:$B$11)</f>
        <v>Gummy Grotto</v>
      </c>
      <c r="W14" t="s">
        <v>4</v>
      </c>
      <c r="X14" t="s">
        <v>11</v>
      </c>
      <c r="Y14" s="5">
        <v>10125</v>
      </c>
      <c r="Z14">
        <v>118.97</v>
      </c>
      <c r="AA14" s="6">
        <f t="shared" si="6"/>
        <v>1.1750123456790123E-2</v>
      </c>
      <c r="AB14" t="str">
        <f>_xlfn.XLOOKUP(X14,Location!$A$2:$A$11,Location!$B$2:$B$11)</f>
        <v>Swedish Fish Shores</v>
      </c>
      <c r="AC14" t="str">
        <f>_xlfn.XLOOKUP(W14,Location!$A$2:$A$11,Location!$B$2:$B$11)</f>
        <v>Gingerbread Glades</v>
      </c>
      <c r="AH14" t="s">
        <v>3</v>
      </c>
      <c r="AI14" t="s">
        <v>7</v>
      </c>
      <c r="AJ14" s="5">
        <v>10593</v>
      </c>
      <c r="AK14">
        <v>729.05</v>
      </c>
      <c r="AL14" s="6">
        <f t="shared" si="7"/>
        <v>6.8823751534031904E-2</v>
      </c>
      <c r="AM14" t="str">
        <f>_xlfn.XLOOKUP(AI14,Location!$A$2:$A$11,Location!$B$2:$B$11)</f>
        <v>Taffy Tundra</v>
      </c>
      <c r="AN14" t="str">
        <f>_xlfn.XLOOKUP(AH14,Location!$A$2:$A$11,Location!$B$2:$B$11)</f>
        <v>Candy Button Bay</v>
      </c>
    </row>
    <row r="15" spans="1:43" x14ac:dyDescent="0.35">
      <c r="A15" t="s">
        <v>5</v>
      </c>
      <c r="B15" t="s">
        <v>12</v>
      </c>
      <c r="C15" s="5">
        <v>10010</v>
      </c>
      <c r="D15">
        <v>853.98</v>
      </c>
      <c r="E15" s="6">
        <f t="shared" si="4"/>
        <v>8.5312687312687319E-2</v>
      </c>
      <c r="F15" t="str">
        <f>_xlfn.XLOOKUP(B15,Location!$A$2:$A$11,Location!$B$2:$B$11)</f>
        <v>Strawberry Swirl Stream</v>
      </c>
      <c r="G15" t="str">
        <f>_xlfn.XLOOKUP(A15,Location!$A$2:$A$11,Location!$B$2:$B$11)</f>
        <v>Honeysuckle Hollow</v>
      </c>
      <c r="L15" t="s">
        <v>6</v>
      </c>
      <c r="M15" t="s">
        <v>11</v>
      </c>
      <c r="N15" s="5">
        <v>19902</v>
      </c>
      <c r="O15">
        <v>1975.64</v>
      </c>
      <c r="P15" s="6">
        <f t="shared" si="0"/>
        <v>9.9268415234649784E-2</v>
      </c>
      <c r="Q15" t="str">
        <f>_xlfn.XLOOKUP(M15,Location!$A$2:$A$11,Location!$B$2:$B$11)</f>
        <v>Swedish Fish Shores</v>
      </c>
      <c r="R15" t="str">
        <f>_xlfn.XLOOKUP(L15,Location!$A$2:$A$11,Location!$B$2:$B$11)</f>
        <v>Gummy Grotto</v>
      </c>
      <c r="W15" t="s">
        <v>4</v>
      </c>
      <c r="X15" t="s">
        <v>8</v>
      </c>
      <c r="Y15" s="5">
        <v>17425</v>
      </c>
      <c r="Z15">
        <v>803.8</v>
      </c>
      <c r="AA15" s="6">
        <f t="shared" si="6"/>
        <v>4.6129124820659971E-2</v>
      </c>
      <c r="AB15" t="str">
        <f>_xlfn.XLOOKUP(X15,Location!$A$2:$A$11,Location!$B$2:$B$11)</f>
        <v>Sugar Swirl Spires</v>
      </c>
      <c r="AC15" t="str">
        <f>_xlfn.XLOOKUP(W15,Location!$A$2:$A$11,Location!$B$2:$B$11)</f>
        <v>Gingerbread Glades</v>
      </c>
      <c r="AH15" t="s">
        <v>3</v>
      </c>
      <c r="AI15" t="s">
        <v>7</v>
      </c>
      <c r="AJ15" s="5">
        <v>14842</v>
      </c>
      <c r="AK15">
        <v>6216.18</v>
      </c>
      <c r="AL15" s="6">
        <f t="shared" si="7"/>
        <v>0.41882360867807578</v>
      </c>
      <c r="AM15" t="str">
        <f>_xlfn.XLOOKUP(AI15,Location!$A$2:$A$11,Location!$B$2:$B$11)</f>
        <v>Taffy Tundra</v>
      </c>
      <c r="AN15" t="str">
        <f>_xlfn.XLOOKUP(AH15,Location!$A$2:$A$11,Location!$B$2:$B$11)</f>
        <v>Candy Button Bay</v>
      </c>
    </row>
    <row r="16" spans="1:43" x14ac:dyDescent="0.35">
      <c r="A16" t="s">
        <v>5</v>
      </c>
      <c r="B16" t="s">
        <v>10</v>
      </c>
      <c r="C16" s="5">
        <v>15844</v>
      </c>
      <c r="D16">
        <v>406</v>
      </c>
      <c r="E16" s="6">
        <f t="shared" si="4"/>
        <v>2.5624842211562738E-2</v>
      </c>
      <c r="F16" t="str">
        <f>_xlfn.XLOOKUP(B16,Location!$A$2:$A$11,Location!$B$2:$B$11)</f>
        <v>Toblerone Tower</v>
      </c>
      <c r="G16" t="str">
        <f>_xlfn.XLOOKUP(A16,Location!$A$2:$A$11,Location!$B$2:$B$11)</f>
        <v>Honeysuckle Hollow</v>
      </c>
      <c r="L16" t="s">
        <v>6</v>
      </c>
      <c r="M16" t="s">
        <v>12</v>
      </c>
      <c r="N16" s="5">
        <v>19898</v>
      </c>
      <c r="O16">
        <v>5401.72</v>
      </c>
      <c r="P16" s="6">
        <f t="shared" si="0"/>
        <v>0.27147049954769326</v>
      </c>
      <c r="Q16" t="str">
        <f>_xlfn.XLOOKUP(M16,Location!$A$2:$A$11,Location!$B$2:$B$11)</f>
        <v>Strawberry Swirl Stream</v>
      </c>
      <c r="R16" t="str">
        <f>_xlfn.XLOOKUP(L16,Location!$A$2:$A$11,Location!$B$2:$B$11)</f>
        <v>Gummy Grotto</v>
      </c>
      <c r="W16" t="s">
        <v>4</v>
      </c>
      <c r="X16" t="s">
        <v>7</v>
      </c>
      <c r="Y16" s="5">
        <v>14094</v>
      </c>
      <c r="Z16">
        <v>242.24</v>
      </c>
      <c r="AA16" s="6">
        <f t="shared" si="6"/>
        <v>1.7187455654888606E-2</v>
      </c>
      <c r="AB16" t="str">
        <f>_xlfn.XLOOKUP(X16,Location!$A$2:$A$11,Location!$B$2:$B$11)</f>
        <v>Taffy Tundra</v>
      </c>
      <c r="AC16" t="str">
        <f>_xlfn.XLOOKUP(W16,Location!$A$2:$A$11,Location!$B$2:$B$11)</f>
        <v>Gingerbread Glades</v>
      </c>
      <c r="AH16" t="s">
        <v>3</v>
      </c>
      <c r="AI16" t="s">
        <v>9</v>
      </c>
      <c r="AJ16" s="5">
        <v>12500</v>
      </c>
      <c r="AK16">
        <v>-48.3</v>
      </c>
      <c r="AL16" s="6">
        <f t="shared" si="7"/>
        <v>-3.8639999999999998E-3</v>
      </c>
      <c r="AM16" t="str">
        <f>_xlfn.XLOOKUP(AI16,Location!$A$2:$A$11,Location!$B$2:$B$11)</f>
        <v>Marshmallow Meadows</v>
      </c>
      <c r="AN16" t="str">
        <f>_xlfn.XLOOKUP(AH16,Location!$A$2:$A$11,Location!$B$2:$B$11)</f>
        <v>Candy Button Bay</v>
      </c>
    </row>
    <row r="17" spans="1:40" x14ac:dyDescent="0.35">
      <c r="A17" t="s">
        <v>5</v>
      </c>
      <c r="B17" t="s">
        <v>9</v>
      </c>
      <c r="C17" s="5">
        <v>17292</v>
      </c>
      <c r="D17">
        <v>1738.3</v>
      </c>
      <c r="E17" s="6">
        <f t="shared" si="4"/>
        <v>0.10052625491556789</v>
      </c>
      <c r="F17" t="str">
        <f>_xlfn.XLOOKUP(B17,Location!$A$2:$A$11,Location!$B$2:$B$11)</f>
        <v>Marshmallow Meadows</v>
      </c>
      <c r="G17" t="str">
        <f>_xlfn.XLOOKUP(A17,Location!$A$2:$A$11,Location!$B$2:$B$11)</f>
        <v>Honeysuckle Hollow</v>
      </c>
      <c r="L17" t="s">
        <v>6</v>
      </c>
      <c r="M17" t="s">
        <v>10</v>
      </c>
      <c r="N17" s="5">
        <v>12911</v>
      </c>
      <c r="O17">
        <v>593.1</v>
      </c>
      <c r="P17" s="6">
        <f t="shared" si="0"/>
        <v>4.593757261250097E-2</v>
      </c>
      <c r="Q17" t="str">
        <f>_xlfn.XLOOKUP(M17,Location!$A$2:$A$11,Location!$B$2:$B$11)</f>
        <v>Toblerone Tower</v>
      </c>
      <c r="R17" t="str">
        <f>_xlfn.XLOOKUP(L17,Location!$A$2:$A$11,Location!$B$2:$B$11)</f>
        <v>Gummy Grotto</v>
      </c>
      <c r="W17" t="s">
        <v>4</v>
      </c>
      <c r="X17" t="s">
        <v>7</v>
      </c>
      <c r="Y17" s="5">
        <v>19316</v>
      </c>
      <c r="Z17">
        <v>138.83000000000001</v>
      </c>
      <c r="AA17" s="6">
        <f t="shared" si="6"/>
        <v>7.18730586042659E-3</v>
      </c>
      <c r="AB17" t="str">
        <f>_xlfn.XLOOKUP(X17,Location!$A$2:$A$11,Location!$B$2:$B$11)</f>
        <v>Taffy Tundra</v>
      </c>
      <c r="AC17" t="str">
        <f>_xlfn.XLOOKUP(W17,Location!$A$2:$A$11,Location!$B$2:$B$11)</f>
        <v>Gingerbread Glades</v>
      </c>
      <c r="AH17" t="s">
        <v>3</v>
      </c>
      <c r="AI17" t="s">
        <v>12</v>
      </c>
      <c r="AJ17" s="5">
        <v>16846</v>
      </c>
      <c r="AK17">
        <v>2511.59</v>
      </c>
      <c r="AL17" s="6">
        <f t="shared" si="7"/>
        <v>0.14909117891487594</v>
      </c>
      <c r="AM17" t="str">
        <f>_xlfn.XLOOKUP(AI17,Location!$A$2:$A$11,Location!$B$2:$B$11)</f>
        <v>Strawberry Swirl Stream</v>
      </c>
      <c r="AN17" t="str">
        <f>_xlfn.XLOOKUP(AH17,Location!$A$2:$A$11,Location!$B$2:$B$11)</f>
        <v>Candy Button Bay</v>
      </c>
    </row>
    <row r="18" spans="1:40" x14ac:dyDescent="0.35">
      <c r="A18" t="s">
        <v>5</v>
      </c>
      <c r="B18" t="s">
        <v>8</v>
      </c>
      <c r="C18" s="5">
        <v>11445</v>
      </c>
      <c r="D18">
        <v>786.84</v>
      </c>
      <c r="E18" s="6">
        <f t="shared" si="4"/>
        <v>6.8749672346002627E-2</v>
      </c>
      <c r="F18" t="str">
        <f>_xlfn.XLOOKUP(B18,Location!$A$2:$A$11,Location!$B$2:$B$11)</f>
        <v>Sugar Swirl Spires</v>
      </c>
      <c r="G18" t="str">
        <f>_xlfn.XLOOKUP(A18,Location!$A$2:$A$11,Location!$B$2:$B$11)</f>
        <v>Honeysuckle Hollow</v>
      </c>
      <c r="L18" t="s">
        <v>6</v>
      </c>
      <c r="M18" t="s">
        <v>10</v>
      </c>
      <c r="N18" s="5">
        <v>10073</v>
      </c>
      <c r="O18">
        <v>59.81</v>
      </c>
      <c r="P18" s="6">
        <f t="shared" si="0"/>
        <v>5.9376551176412197E-3</v>
      </c>
      <c r="Q18" t="str">
        <f>_xlfn.XLOOKUP(M18,Location!$A$2:$A$11,Location!$B$2:$B$11)</f>
        <v>Toblerone Tower</v>
      </c>
      <c r="R18" t="str">
        <f>_xlfn.XLOOKUP(L18,Location!$A$2:$A$11,Location!$B$2:$B$11)</f>
        <v>Gummy Grotto</v>
      </c>
      <c r="W18" t="s">
        <v>4</v>
      </c>
      <c r="X18" t="s">
        <v>10</v>
      </c>
      <c r="Y18" s="5">
        <v>19189</v>
      </c>
      <c r="Z18">
        <v>1869.7</v>
      </c>
      <c r="AA18" s="6">
        <f t="shared" si="6"/>
        <v>9.7436031059461151E-2</v>
      </c>
      <c r="AB18" t="str">
        <f>_xlfn.XLOOKUP(X18,Location!$A$2:$A$11,Location!$B$2:$B$11)</f>
        <v>Toblerone Tower</v>
      </c>
      <c r="AC18" t="str">
        <f>_xlfn.XLOOKUP(W18,Location!$A$2:$A$11,Location!$B$2:$B$11)</f>
        <v>Gingerbread Glades</v>
      </c>
      <c r="AH18" t="s">
        <v>3</v>
      </c>
      <c r="AI18" t="s">
        <v>8</v>
      </c>
      <c r="AJ18" s="5">
        <v>15093</v>
      </c>
      <c r="AK18">
        <v>5991.57</v>
      </c>
      <c r="AL18" s="6">
        <f t="shared" si="7"/>
        <v>0.3969767441860465</v>
      </c>
      <c r="AM18" t="str">
        <f>_xlfn.XLOOKUP(AI18,Location!$A$2:$A$11,Location!$B$2:$B$11)</f>
        <v>Sugar Swirl Spires</v>
      </c>
      <c r="AN18" t="str">
        <f>_xlfn.XLOOKUP(AH18,Location!$A$2:$A$11,Location!$B$2:$B$11)</f>
        <v>Candy Button Bay</v>
      </c>
    </row>
    <row r="19" spans="1:40" x14ac:dyDescent="0.35">
      <c r="A19" t="s">
        <v>5</v>
      </c>
      <c r="B19" t="s">
        <v>7</v>
      </c>
      <c r="C19" s="5">
        <v>14091</v>
      </c>
      <c r="D19">
        <v>1127.28</v>
      </c>
      <c r="E19" s="6">
        <f t="shared" si="4"/>
        <v>0.08</v>
      </c>
      <c r="F19" t="str">
        <f>_xlfn.XLOOKUP(B19,Location!$A$2:$A$11,Location!$B$2:$B$11)</f>
        <v>Taffy Tundra</v>
      </c>
      <c r="G19" t="str">
        <f>_xlfn.XLOOKUP(A19,Location!$A$2:$A$11,Location!$B$2:$B$11)</f>
        <v>Honeysuckle Hollow</v>
      </c>
      <c r="L19" t="s">
        <v>6</v>
      </c>
      <c r="M19" t="s">
        <v>8</v>
      </c>
      <c r="N19" s="5">
        <v>17686</v>
      </c>
      <c r="O19">
        <v>328.45</v>
      </c>
      <c r="P19" s="6">
        <f t="shared" si="0"/>
        <v>1.8571186249010517E-2</v>
      </c>
      <c r="Q19" t="str">
        <f>_xlfn.XLOOKUP(M19,Location!$A$2:$A$11,Location!$B$2:$B$11)</f>
        <v>Sugar Swirl Spires</v>
      </c>
      <c r="R19" t="str">
        <f>_xlfn.XLOOKUP(L19,Location!$A$2:$A$11,Location!$B$2:$B$11)</f>
        <v>Gummy Grotto</v>
      </c>
      <c r="W19" t="s">
        <v>4</v>
      </c>
      <c r="X19" t="s">
        <v>9</v>
      </c>
      <c r="Y19" s="5">
        <v>14515</v>
      </c>
      <c r="Z19">
        <v>5156.12</v>
      </c>
      <c r="AA19" s="6">
        <f t="shared" si="6"/>
        <v>0.35522700654495348</v>
      </c>
      <c r="AB19" t="str">
        <f>_xlfn.XLOOKUP(X19,Location!$A$2:$A$11,Location!$B$2:$B$11)</f>
        <v>Marshmallow Meadows</v>
      </c>
      <c r="AC19" t="str">
        <f>_xlfn.XLOOKUP(W19,Location!$A$2:$A$11,Location!$B$2:$B$11)</f>
        <v>Gingerbread Glades</v>
      </c>
      <c r="AH19" t="s">
        <v>3</v>
      </c>
      <c r="AI19" t="s">
        <v>9</v>
      </c>
      <c r="AJ19" s="5">
        <v>14859</v>
      </c>
      <c r="AK19">
        <v>7372.09</v>
      </c>
      <c r="AL19" s="6">
        <f t="shared" si="7"/>
        <v>0.49613634834107279</v>
      </c>
      <c r="AM19" t="str">
        <f>_xlfn.XLOOKUP(AI19,Location!$A$2:$A$11,Location!$B$2:$B$11)</f>
        <v>Marshmallow Meadows</v>
      </c>
      <c r="AN19" t="str">
        <f>_xlfn.XLOOKUP(AH19,Location!$A$2:$A$11,Location!$B$2:$B$11)</f>
        <v>Candy Button Bay</v>
      </c>
    </row>
    <row r="20" spans="1:40" x14ac:dyDescent="0.35">
      <c r="A20" t="s">
        <v>5</v>
      </c>
      <c r="B20" t="s">
        <v>10</v>
      </c>
      <c r="C20" s="5">
        <v>16585</v>
      </c>
      <c r="D20">
        <v>-735.96</v>
      </c>
      <c r="E20" s="6">
        <f t="shared" si="4"/>
        <v>-4.4375037684654811E-2</v>
      </c>
      <c r="F20" t="str">
        <f>_xlfn.XLOOKUP(B20,Location!$A$2:$A$11,Location!$B$2:$B$11)</f>
        <v>Toblerone Tower</v>
      </c>
      <c r="G20" t="str">
        <f>_xlfn.XLOOKUP(A20,Location!$A$2:$A$11,Location!$B$2:$B$11)</f>
        <v>Honeysuckle Hollow</v>
      </c>
      <c r="L20" t="s">
        <v>6</v>
      </c>
      <c r="M20" t="s">
        <v>12</v>
      </c>
      <c r="N20" s="5">
        <v>19175</v>
      </c>
      <c r="O20">
        <v>1178.7</v>
      </c>
      <c r="P20" s="6">
        <f t="shared" si="0"/>
        <v>6.1470664928292049E-2</v>
      </c>
      <c r="Q20" t="str">
        <f>_xlfn.XLOOKUP(M20,Location!$A$2:$A$11,Location!$B$2:$B$11)</f>
        <v>Strawberry Swirl Stream</v>
      </c>
      <c r="R20" t="str">
        <f>_xlfn.XLOOKUP(L20,Location!$A$2:$A$11,Location!$B$2:$B$11)</f>
        <v>Gummy Grotto</v>
      </c>
      <c r="W20" t="s">
        <v>4</v>
      </c>
      <c r="X20" t="s">
        <v>8</v>
      </c>
      <c r="Y20" s="5">
        <v>17287</v>
      </c>
      <c r="Z20">
        <v>3736.22</v>
      </c>
      <c r="AA20" s="6">
        <f t="shared" si="6"/>
        <v>0.21612888297564642</v>
      </c>
      <c r="AB20" t="str">
        <f>_xlfn.XLOOKUP(X20,Location!$A$2:$A$11,Location!$B$2:$B$11)</f>
        <v>Sugar Swirl Spires</v>
      </c>
      <c r="AC20" t="str">
        <f>_xlfn.XLOOKUP(W20,Location!$A$2:$A$11,Location!$B$2:$B$11)</f>
        <v>Gingerbread Glades</v>
      </c>
      <c r="AH20" t="s">
        <v>3</v>
      </c>
      <c r="AI20" t="s">
        <v>10</v>
      </c>
      <c r="AJ20" s="5">
        <v>13077</v>
      </c>
      <c r="AK20">
        <v>463.64</v>
      </c>
      <c r="AL20" s="6">
        <f t="shared" si="7"/>
        <v>3.5454614972853099E-2</v>
      </c>
      <c r="AM20" t="str">
        <f>_xlfn.XLOOKUP(AI20,Location!$A$2:$A$11,Location!$B$2:$B$11)</f>
        <v>Toblerone Tower</v>
      </c>
      <c r="AN20" t="str">
        <f>_xlfn.XLOOKUP(AH20,Location!$A$2:$A$11,Location!$B$2:$B$11)</f>
        <v>Candy Button Bay</v>
      </c>
    </row>
    <row r="21" spans="1:40" x14ac:dyDescent="0.35">
      <c r="A21" t="s">
        <v>5</v>
      </c>
      <c r="B21" t="s">
        <v>8</v>
      </c>
      <c r="C21" s="5">
        <v>13376</v>
      </c>
      <c r="D21">
        <v>2926</v>
      </c>
      <c r="E21" s="6">
        <f t="shared" si="4"/>
        <v>0.21875</v>
      </c>
      <c r="F21" t="str">
        <f>_xlfn.XLOOKUP(B21,Location!$A$2:$A$11,Location!$B$2:$B$11)</f>
        <v>Sugar Swirl Spires</v>
      </c>
      <c r="G21" t="str">
        <f>_xlfn.XLOOKUP(A21,Location!$A$2:$A$11,Location!$B$2:$B$11)</f>
        <v>Honeysuckle Hollow</v>
      </c>
      <c r="L21" t="s">
        <v>6</v>
      </c>
      <c r="M21" t="s">
        <v>8</v>
      </c>
      <c r="N21" s="5">
        <v>18621</v>
      </c>
      <c r="O21">
        <v>1463.08</v>
      </c>
      <c r="P21" s="6">
        <f t="shared" si="0"/>
        <v>7.8571505289726645E-2</v>
      </c>
      <c r="Q21" t="str">
        <f>_xlfn.XLOOKUP(M21,Location!$A$2:$A$11,Location!$B$2:$B$11)</f>
        <v>Sugar Swirl Spires</v>
      </c>
      <c r="R21" t="str">
        <f>_xlfn.XLOOKUP(L21,Location!$A$2:$A$11,Location!$B$2:$B$11)</f>
        <v>Gummy Grotto</v>
      </c>
      <c r="W21" t="s">
        <v>4</v>
      </c>
      <c r="X21" t="s">
        <v>9</v>
      </c>
      <c r="Y21" s="5">
        <v>19157</v>
      </c>
      <c r="Z21">
        <v>2015.84</v>
      </c>
      <c r="AA21" s="6">
        <f t="shared" si="6"/>
        <v>0.1052273320457274</v>
      </c>
      <c r="AB21" t="str">
        <f>_xlfn.XLOOKUP(X21,Location!$A$2:$A$11,Location!$B$2:$B$11)</f>
        <v>Marshmallow Meadows</v>
      </c>
      <c r="AC21" t="str">
        <f>_xlfn.XLOOKUP(W21,Location!$A$2:$A$11,Location!$B$2:$B$11)</f>
        <v>Gingerbread Glades</v>
      </c>
      <c r="AH21" t="s">
        <v>3</v>
      </c>
      <c r="AI21" t="s">
        <v>7</v>
      </c>
      <c r="AJ21" s="5">
        <v>12684</v>
      </c>
      <c r="AK21">
        <v>4931.84</v>
      </c>
      <c r="AL21" s="6">
        <f t="shared" si="7"/>
        <v>0.38882371491643014</v>
      </c>
      <c r="AM21" t="str">
        <f>_xlfn.XLOOKUP(AI21,Location!$A$2:$A$11,Location!$B$2:$B$11)</f>
        <v>Taffy Tundra</v>
      </c>
      <c r="AN21" t="str">
        <f>_xlfn.XLOOKUP(AH21,Location!$A$2:$A$11,Location!$B$2:$B$11)</f>
        <v>Candy Button Bay</v>
      </c>
    </row>
    <row r="22" spans="1:40" x14ac:dyDescent="0.35">
      <c r="A22" t="s">
        <v>5</v>
      </c>
      <c r="B22" t="s">
        <v>11</v>
      </c>
      <c r="C22" s="5">
        <v>19987</v>
      </c>
      <c r="D22">
        <v>1632.27</v>
      </c>
      <c r="E22" s="6">
        <f t="shared" si="4"/>
        <v>8.1666583279131441E-2</v>
      </c>
      <c r="F22" t="str">
        <f>_xlfn.XLOOKUP(B22,Location!$A$2:$A$11,Location!$B$2:$B$11)</f>
        <v>Swedish Fish Shores</v>
      </c>
      <c r="G22" t="str">
        <f>_xlfn.XLOOKUP(A22,Location!$A$2:$A$11,Location!$B$2:$B$11)</f>
        <v>Honeysuckle Hollow</v>
      </c>
      <c r="L22" t="s">
        <v>6</v>
      </c>
      <c r="M22" t="s">
        <v>11</v>
      </c>
      <c r="N22" s="5">
        <v>13093</v>
      </c>
      <c r="O22">
        <v>1037.8599999999999</v>
      </c>
      <c r="P22" s="6">
        <f t="shared" si="0"/>
        <v>7.9268311311387757E-2</v>
      </c>
      <c r="Q22" t="str">
        <f>_xlfn.XLOOKUP(M22,Location!$A$2:$A$11,Location!$B$2:$B$11)</f>
        <v>Swedish Fish Shores</v>
      </c>
      <c r="R22" t="str">
        <f>_xlfn.XLOOKUP(L22,Location!$A$2:$A$11,Location!$B$2:$B$11)</f>
        <v>Gummy Grotto</v>
      </c>
      <c r="W22" t="s">
        <v>4</v>
      </c>
      <c r="X22" t="s">
        <v>11</v>
      </c>
      <c r="Y22" s="5">
        <v>17547</v>
      </c>
      <c r="Z22">
        <v>1259</v>
      </c>
      <c r="AA22" s="6">
        <f t="shared" si="6"/>
        <v>7.1750156721946776E-2</v>
      </c>
      <c r="AB22" t="str">
        <f>_xlfn.XLOOKUP(X22,Location!$A$2:$A$11,Location!$B$2:$B$11)</f>
        <v>Swedish Fish Shores</v>
      </c>
      <c r="AC22" t="str">
        <f>_xlfn.XLOOKUP(W22,Location!$A$2:$A$11,Location!$B$2:$B$11)</f>
        <v>Gingerbread Glades</v>
      </c>
      <c r="AH22" t="s">
        <v>3</v>
      </c>
      <c r="AI22" t="s">
        <v>11</v>
      </c>
      <c r="AJ22" s="5">
        <v>16087</v>
      </c>
      <c r="AK22">
        <v>919.26</v>
      </c>
      <c r="AL22" s="6">
        <f t="shared" si="7"/>
        <v>5.7143034748554734E-2</v>
      </c>
      <c r="AM22" t="str">
        <f>_xlfn.XLOOKUP(AI22,Location!$A$2:$A$11,Location!$B$2:$B$11)</f>
        <v>Swedish Fish Shores</v>
      </c>
      <c r="AN22" t="str">
        <f>_xlfn.XLOOKUP(AH22,Location!$A$2:$A$11,Location!$B$2:$B$11)</f>
        <v>Candy Button Bay</v>
      </c>
    </row>
    <row r="23" spans="1:40" x14ac:dyDescent="0.35">
      <c r="A23" t="s">
        <v>5</v>
      </c>
      <c r="B23" t="s">
        <v>8</v>
      </c>
      <c r="C23" s="5">
        <v>10920</v>
      </c>
      <c r="D23">
        <v>532.35</v>
      </c>
      <c r="E23" s="6">
        <f t="shared" si="4"/>
        <v>4.8750000000000002E-2</v>
      </c>
      <c r="F23" t="str">
        <f>_xlfn.XLOOKUP(B23,Location!$A$2:$A$11,Location!$B$2:$B$11)</f>
        <v>Sugar Swirl Spires</v>
      </c>
      <c r="G23" t="str">
        <f>_xlfn.XLOOKUP(A23,Location!$A$2:$A$11,Location!$B$2:$B$11)</f>
        <v>Honeysuckle Hollow</v>
      </c>
      <c r="L23" t="s">
        <v>6</v>
      </c>
      <c r="M23" t="s">
        <v>10</v>
      </c>
      <c r="N23" s="5">
        <v>19823</v>
      </c>
      <c r="O23">
        <v>315.93</v>
      </c>
      <c r="P23" s="6">
        <f t="shared" si="0"/>
        <v>1.5937547293547898E-2</v>
      </c>
      <c r="Q23" t="str">
        <f>_xlfn.XLOOKUP(M23,Location!$A$2:$A$11,Location!$B$2:$B$11)</f>
        <v>Toblerone Tower</v>
      </c>
      <c r="R23" t="str">
        <f>_xlfn.XLOOKUP(L23,Location!$A$2:$A$11,Location!$B$2:$B$11)</f>
        <v>Gummy Grotto</v>
      </c>
      <c r="W23" t="s">
        <v>4</v>
      </c>
      <c r="X23" t="s">
        <v>9</v>
      </c>
      <c r="Y23" s="5">
        <v>10637</v>
      </c>
      <c r="Z23">
        <v>3459.44</v>
      </c>
      <c r="AA23" s="6">
        <f t="shared" si="6"/>
        <v>0.32522703769859923</v>
      </c>
      <c r="AB23" t="str">
        <f>_xlfn.XLOOKUP(X23,Location!$A$2:$A$11,Location!$B$2:$B$11)</f>
        <v>Marshmallow Meadows</v>
      </c>
      <c r="AC23" t="str">
        <f>_xlfn.XLOOKUP(W23,Location!$A$2:$A$11,Location!$B$2:$B$11)</f>
        <v>Gingerbread Glades</v>
      </c>
      <c r="AH23" t="s">
        <v>3</v>
      </c>
      <c r="AI23" t="s">
        <v>12</v>
      </c>
      <c r="AJ23" s="5">
        <v>17005</v>
      </c>
      <c r="AK23">
        <v>664.74</v>
      </c>
      <c r="AL23" s="6">
        <f t="shared" si="7"/>
        <v>3.9090855630696857E-2</v>
      </c>
      <c r="AM23" t="str">
        <f>_xlfn.XLOOKUP(AI23,Location!$A$2:$A$11,Location!$B$2:$B$11)</f>
        <v>Strawberry Swirl Stream</v>
      </c>
      <c r="AN23" t="str">
        <f>_xlfn.XLOOKUP(AH23,Location!$A$2:$A$11,Location!$B$2:$B$11)</f>
        <v>Candy Button Bay</v>
      </c>
    </row>
    <row r="24" spans="1:40" x14ac:dyDescent="0.35">
      <c r="A24" t="s">
        <v>5</v>
      </c>
      <c r="B24" t="s">
        <v>9</v>
      </c>
      <c r="C24" s="5">
        <v>18630</v>
      </c>
      <c r="D24">
        <v>9.81</v>
      </c>
      <c r="E24" s="6">
        <f t="shared" si="4"/>
        <v>5.2657004830917878E-4</v>
      </c>
      <c r="F24" t="str">
        <f>_xlfn.XLOOKUP(B24,Location!$A$2:$A$11,Location!$B$2:$B$11)</f>
        <v>Marshmallow Meadows</v>
      </c>
      <c r="G24" t="str">
        <f>_xlfn.XLOOKUP(A24,Location!$A$2:$A$11,Location!$B$2:$B$11)</f>
        <v>Honeysuckle Hollow</v>
      </c>
      <c r="L24" t="s">
        <v>6</v>
      </c>
      <c r="M24" t="s">
        <v>8</v>
      </c>
      <c r="N24" s="5">
        <v>10918</v>
      </c>
      <c r="O24">
        <v>2495.54</v>
      </c>
      <c r="P24" s="6">
        <f t="shared" si="0"/>
        <v>0.22857116688038101</v>
      </c>
      <c r="Q24" t="str">
        <f>_xlfn.XLOOKUP(M24,Location!$A$2:$A$11,Location!$B$2:$B$11)</f>
        <v>Sugar Swirl Spires</v>
      </c>
      <c r="R24" t="str">
        <f>_xlfn.XLOOKUP(L24,Location!$A$2:$A$11,Location!$B$2:$B$11)</f>
        <v>Gummy Grotto</v>
      </c>
      <c r="W24" t="s">
        <v>4</v>
      </c>
      <c r="X24" t="s">
        <v>8</v>
      </c>
      <c r="Y24" s="5">
        <v>16876</v>
      </c>
      <c r="Z24">
        <v>272.19</v>
      </c>
      <c r="AA24" s="6">
        <f t="shared" si="6"/>
        <v>1.6128821995733587E-2</v>
      </c>
      <c r="AB24" t="str">
        <f>_xlfn.XLOOKUP(X24,Location!$A$2:$A$11,Location!$B$2:$B$11)</f>
        <v>Sugar Swirl Spires</v>
      </c>
      <c r="AC24" t="str">
        <f>_xlfn.XLOOKUP(W24,Location!$A$2:$A$11,Location!$B$2:$B$11)</f>
        <v>Gingerbread Glades</v>
      </c>
      <c r="AH24" t="s">
        <v>3</v>
      </c>
      <c r="AI24" t="s">
        <v>12</v>
      </c>
      <c r="AJ24" s="5">
        <v>16750</v>
      </c>
      <c r="AK24">
        <v>3837.27</v>
      </c>
      <c r="AL24" s="6">
        <f t="shared" si="7"/>
        <v>0.22909074626865672</v>
      </c>
      <c r="AM24" t="str">
        <f>_xlfn.XLOOKUP(AI24,Location!$A$2:$A$11,Location!$B$2:$B$11)</f>
        <v>Strawberry Swirl Stream</v>
      </c>
      <c r="AN24" t="str">
        <f>_xlfn.XLOOKUP(AH24,Location!$A$2:$A$11,Location!$B$2:$B$11)</f>
        <v>Candy Button Bay</v>
      </c>
    </row>
    <row r="25" spans="1:40" x14ac:dyDescent="0.35">
      <c r="A25" t="s">
        <v>5</v>
      </c>
      <c r="B25" t="s">
        <v>10</v>
      </c>
      <c r="C25" s="5">
        <v>10499</v>
      </c>
      <c r="D25">
        <v>59.06</v>
      </c>
      <c r="E25" s="6">
        <f t="shared" si="4"/>
        <v>5.6252976473949905E-3</v>
      </c>
      <c r="F25" t="str">
        <f>_xlfn.XLOOKUP(B25,Location!$A$2:$A$11,Location!$B$2:$B$11)</f>
        <v>Toblerone Tower</v>
      </c>
      <c r="G25" t="str">
        <f>_xlfn.XLOOKUP(A25,Location!$A$2:$A$11,Location!$B$2:$B$11)</f>
        <v>Honeysuckle Hollow</v>
      </c>
      <c r="L25" t="s">
        <v>6</v>
      </c>
      <c r="M25" t="s">
        <v>12</v>
      </c>
      <c r="N25" s="5">
        <v>18698</v>
      </c>
      <c r="O25">
        <v>6384.82</v>
      </c>
      <c r="P25" s="6">
        <f t="shared" si="0"/>
        <v>0.34147074553428175</v>
      </c>
      <c r="Q25" t="str">
        <f>_xlfn.XLOOKUP(M25,Location!$A$2:$A$11,Location!$B$2:$B$11)</f>
        <v>Strawberry Swirl Stream</v>
      </c>
      <c r="R25" t="str">
        <f>_xlfn.XLOOKUP(L25,Location!$A$2:$A$11,Location!$B$2:$B$11)</f>
        <v>Gummy Grotto</v>
      </c>
      <c r="W25" t="s">
        <v>4</v>
      </c>
      <c r="X25" t="s">
        <v>9</v>
      </c>
      <c r="Y25" s="5">
        <v>13381</v>
      </c>
      <c r="Z25">
        <v>3816.63</v>
      </c>
      <c r="AA25" s="6">
        <f t="shared" si="6"/>
        <v>0.2852275614677528</v>
      </c>
      <c r="AB25" t="str">
        <f>_xlfn.XLOOKUP(X25,Location!$A$2:$A$11,Location!$B$2:$B$11)</f>
        <v>Marshmallow Meadows</v>
      </c>
      <c r="AC25" t="str">
        <f>_xlfn.XLOOKUP(W25,Location!$A$2:$A$11,Location!$B$2:$B$11)</f>
        <v>Gingerbread Glades</v>
      </c>
      <c r="AH25" t="s">
        <v>3</v>
      </c>
      <c r="AI25" t="s">
        <v>10</v>
      </c>
      <c r="AJ25" s="5">
        <v>16678</v>
      </c>
      <c r="AK25">
        <v>1925.55</v>
      </c>
      <c r="AL25" s="6">
        <f t="shared" si="7"/>
        <v>0.1154544909461566</v>
      </c>
      <c r="AM25" t="str">
        <f>_xlfn.XLOOKUP(AI25,Location!$A$2:$A$11,Location!$B$2:$B$11)</f>
        <v>Toblerone Tower</v>
      </c>
      <c r="AN25" t="str">
        <f>_xlfn.XLOOKUP(AH25,Location!$A$2:$A$11,Location!$B$2:$B$11)</f>
        <v>Candy Button Bay</v>
      </c>
    </row>
    <row r="26" spans="1:40" x14ac:dyDescent="0.35">
      <c r="A26" t="s">
        <v>5</v>
      </c>
      <c r="B26" t="s">
        <v>12</v>
      </c>
      <c r="C26" s="5">
        <v>15597</v>
      </c>
      <c r="D26">
        <v>1018.68</v>
      </c>
      <c r="E26" s="6">
        <f t="shared" si="4"/>
        <v>6.5312560107713025E-2</v>
      </c>
      <c r="F26" t="str">
        <f>_xlfn.XLOOKUP(B26,Location!$A$2:$A$11,Location!$B$2:$B$11)</f>
        <v>Strawberry Swirl Stream</v>
      </c>
      <c r="G26" t="str">
        <f>_xlfn.XLOOKUP(A26,Location!$A$2:$A$11,Location!$B$2:$B$11)</f>
        <v>Honeysuckle Hollow</v>
      </c>
      <c r="L26" t="s">
        <v>6</v>
      </c>
      <c r="M26" t="s">
        <v>12</v>
      </c>
      <c r="N26" s="5">
        <v>10821</v>
      </c>
      <c r="O26">
        <v>2396.5300000000002</v>
      </c>
      <c r="P26" s="6">
        <f t="shared" si="0"/>
        <v>0.22147028925237966</v>
      </c>
      <c r="Q26" t="str">
        <f>_xlfn.XLOOKUP(M26,Location!$A$2:$A$11,Location!$B$2:$B$11)</f>
        <v>Strawberry Swirl Stream</v>
      </c>
      <c r="R26" t="str">
        <f>_xlfn.XLOOKUP(L26,Location!$A$2:$A$11,Location!$B$2:$B$11)</f>
        <v>Gummy Grotto</v>
      </c>
      <c r="W26" t="s">
        <v>4</v>
      </c>
      <c r="X26" t="s">
        <v>12</v>
      </c>
      <c r="Y26" s="5">
        <v>15180</v>
      </c>
      <c r="Z26">
        <v>1522.46</v>
      </c>
      <c r="AA26" s="6">
        <f t="shared" si="6"/>
        <v>0.10029380764163373</v>
      </c>
      <c r="AB26" t="str">
        <f>_xlfn.XLOOKUP(X26,Location!$A$2:$A$11,Location!$B$2:$B$11)</f>
        <v>Strawberry Swirl Stream</v>
      </c>
      <c r="AC26" t="str">
        <f>_xlfn.XLOOKUP(W26,Location!$A$2:$A$11,Location!$B$2:$B$11)</f>
        <v>Gingerbread Glades</v>
      </c>
      <c r="AH26" t="s">
        <v>3</v>
      </c>
      <c r="AI26" t="s">
        <v>12</v>
      </c>
      <c r="AJ26" s="5">
        <v>14564</v>
      </c>
      <c r="AK26">
        <v>2317</v>
      </c>
      <c r="AL26" s="6">
        <f t="shared" si="7"/>
        <v>0.15909090909090909</v>
      </c>
      <c r="AM26" t="str">
        <f>_xlfn.XLOOKUP(AI26,Location!$A$2:$A$11,Location!$B$2:$B$11)</f>
        <v>Strawberry Swirl Stream</v>
      </c>
      <c r="AN26" t="str">
        <f>_xlfn.XLOOKUP(AH26,Location!$A$2:$A$11,Location!$B$2:$B$11)</f>
        <v>Candy Button Bay</v>
      </c>
    </row>
    <row r="27" spans="1:40" x14ac:dyDescent="0.35">
      <c r="A27" t="s">
        <v>5</v>
      </c>
      <c r="B27" t="s">
        <v>9</v>
      </c>
      <c r="C27" s="5">
        <v>13792</v>
      </c>
      <c r="D27">
        <v>145.18</v>
      </c>
      <c r="E27" s="6">
        <f t="shared" si="4"/>
        <v>1.052639211136891E-2</v>
      </c>
      <c r="F27" t="str">
        <f>_xlfn.XLOOKUP(B27,Location!$A$2:$A$11,Location!$B$2:$B$11)</f>
        <v>Marshmallow Meadows</v>
      </c>
      <c r="G27" t="str">
        <f>_xlfn.XLOOKUP(A27,Location!$A$2:$A$11,Location!$B$2:$B$11)</f>
        <v>Honeysuckle Hollow</v>
      </c>
      <c r="L27" t="s">
        <v>6</v>
      </c>
      <c r="M27" t="s">
        <v>12</v>
      </c>
      <c r="N27" s="5">
        <v>16962</v>
      </c>
      <c r="O27">
        <v>1381.9</v>
      </c>
      <c r="P27" s="6">
        <f t="shared" si="0"/>
        <v>8.1470345478127579E-2</v>
      </c>
      <c r="Q27" t="str">
        <f>_xlfn.XLOOKUP(M27,Location!$A$2:$A$11,Location!$B$2:$B$11)</f>
        <v>Strawberry Swirl Stream</v>
      </c>
      <c r="R27" t="str">
        <f>_xlfn.XLOOKUP(L27,Location!$A$2:$A$11,Location!$B$2:$B$11)</f>
        <v>Gummy Grotto</v>
      </c>
      <c r="W27" t="s">
        <v>4</v>
      </c>
      <c r="X27" t="s">
        <v>11</v>
      </c>
      <c r="Y27" s="5">
        <v>12324</v>
      </c>
      <c r="Z27">
        <v>637.77</v>
      </c>
      <c r="AA27" s="6">
        <f t="shared" si="6"/>
        <v>5.1750243427458618E-2</v>
      </c>
      <c r="AB27" t="str">
        <f>_xlfn.XLOOKUP(X27,Location!$A$2:$A$11,Location!$B$2:$B$11)</f>
        <v>Swedish Fish Shores</v>
      </c>
      <c r="AC27" t="str">
        <f>_xlfn.XLOOKUP(W27,Location!$A$2:$A$11,Location!$B$2:$B$11)</f>
        <v>Gingerbread Glades</v>
      </c>
      <c r="AH27" t="s">
        <v>3</v>
      </c>
      <c r="AI27" t="s">
        <v>9</v>
      </c>
      <c r="AJ27" s="5">
        <v>18001</v>
      </c>
      <c r="AK27">
        <v>5690.77</v>
      </c>
      <c r="AL27" s="6">
        <f t="shared" si="7"/>
        <v>0.31613632575968004</v>
      </c>
      <c r="AM27" t="str">
        <f>_xlfn.XLOOKUP(AI27,Location!$A$2:$A$11,Location!$B$2:$B$11)</f>
        <v>Marshmallow Meadows</v>
      </c>
      <c r="AN27" t="str">
        <f>_xlfn.XLOOKUP(AH27,Location!$A$2:$A$11,Location!$B$2:$B$11)</f>
        <v>Candy Button Bay</v>
      </c>
    </row>
    <row r="28" spans="1:40" x14ac:dyDescent="0.35">
      <c r="A28" t="s">
        <v>5</v>
      </c>
      <c r="B28" t="s">
        <v>12</v>
      </c>
      <c r="C28" s="5">
        <v>16524</v>
      </c>
      <c r="D28">
        <v>418.26</v>
      </c>
      <c r="E28" s="6">
        <f t="shared" si="4"/>
        <v>2.5312273057371097E-2</v>
      </c>
      <c r="F28" t="str">
        <f>_xlfn.XLOOKUP(B28,Location!$A$2:$A$11,Location!$B$2:$B$11)</f>
        <v>Strawberry Swirl Stream</v>
      </c>
      <c r="G28" t="str">
        <f>_xlfn.XLOOKUP(A28,Location!$A$2:$A$11,Location!$B$2:$B$11)</f>
        <v>Honeysuckle Hollow</v>
      </c>
      <c r="L28" t="s">
        <v>6</v>
      </c>
      <c r="M28" t="s">
        <v>12</v>
      </c>
      <c r="N28" s="5">
        <v>12293</v>
      </c>
      <c r="O28">
        <v>2599.61</v>
      </c>
      <c r="P28" s="6">
        <f t="shared" si="0"/>
        <v>0.21147075571463436</v>
      </c>
      <c r="Q28" t="str">
        <f>_xlfn.XLOOKUP(M28,Location!$A$2:$A$11,Location!$B$2:$B$11)</f>
        <v>Strawberry Swirl Stream</v>
      </c>
      <c r="R28" t="str">
        <f>_xlfn.XLOOKUP(L28,Location!$A$2:$A$11,Location!$B$2:$B$11)</f>
        <v>Gummy Grotto</v>
      </c>
      <c r="W28" t="s">
        <v>4</v>
      </c>
      <c r="X28" t="s">
        <v>7</v>
      </c>
      <c r="Y28" s="5">
        <v>14312</v>
      </c>
      <c r="Z28">
        <v>245.99</v>
      </c>
      <c r="AA28" s="6">
        <f t="shared" si="6"/>
        <v>1.7187674678591391E-2</v>
      </c>
      <c r="AB28" t="str">
        <f>_xlfn.XLOOKUP(X28,Location!$A$2:$A$11,Location!$B$2:$B$11)</f>
        <v>Taffy Tundra</v>
      </c>
      <c r="AC28" t="str">
        <f>_xlfn.XLOOKUP(W28,Location!$A$2:$A$11,Location!$B$2:$B$11)</f>
        <v>Gingerbread Glades</v>
      </c>
      <c r="AH28" t="s">
        <v>3</v>
      </c>
      <c r="AI28" t="s">
        <v>7</v>
      </c>
      <c r="AJ28" s="5">
        <v>18372</v>
      </c>
      <c r="AK28">
        <v>713.27</v>
      </c>
      <c r="AL28" s="6">
        <f t="shared" si="7"/>
        <v>3.8823753537992597E-2</v>
      </c>
      <c r="AM28" t="str">
        <f>_xlfn.XLOOKUP(AI28,Location!$A$2:$A$11,Location!$B$2:$B$11)</f>
        <v>Taffy Tundra</v>
      </c>
      <c r="AN28" t="str">
        <f>_xlfn.XLOOKUP(AH28,Location!$A$2:$A$11,Location!$B$2:$B$11)</f>
        <v>Candy Button Bay</v>
      </c>
    </row>
    <row r="29" spans="1:40" x14ac:dyDescent="0.35">
      <c r="A29" t="s">
        <v>5</v>
      </c>
      <c r="B29" t="s">
        <v>9</v>
      </c>
      <c r="C29" s="5">
        <v>16729</v>
      </c>
      <c r="D29">
        <v>2183.5700000000002</v>
      </c>
      <c r="E29" s="6">
        <f t="shared" si="4"/>
        <v>0.13052603263793414</v>
      </c>
      <c r="F29" t="str">
        <f>_xlfn.XLOOKUP(B29,Location!$A$2:$A$11,Location!$B$2:$B$11)</f>
        <v>Marshmallow Meadows</v>
      </c>
      <c r="G29" t="str">
        <f>_xlfn.XLOOKUP(A29,Location!$A$2:$A$11,Location!$B$2:$B$11)</f>
        <v>Honeysuckle Hollow</v>
      </c>
      <c r="L29" t="s">
        <v>6</v>
      </c>
      <c r="M29" t="s">
        <v>9</v>
      </c>
      <c r="N29" s="5">
        <v>19985</v>
      </c>
      <c r="O29">
        <v>638.23</v>
      </c>
      <c r="P29" s="6">
        <f t="shared" si="0"/>
        <v>3.1935451588691523E-2</v>
      </c>
      <c r="Q29" t="str">
        <f>_xlfn.XLOOKUP(M29,Location!$A$2:$A$11,Location!$B$2:$B$11)</f>
        <v>Marshmallow Meadows</v>
      </c>
      <c r="R29" t="str">
        <f>_xlfn.XLOOKUP(L29,Location!$A$2:$A$11,Location!$B$2:$B$11)</f>
        <v>Gummy Grotto</v>
      </c>
      <c r="W29" t="s">
        <v>4</v>
      </c>
      <c r="X29" t="s">
        <v>9</v>
      </c>
      <c r="Y29" s="5">
        <v>12823</v>
      </c>
      <c r="Z29">
        <v>-189.43</v>
      </c>
      <c r="AA29" s="6">
        <f t="shared" si="6"/>
        <v>-1.4772674101224363E-2</v>
      </c>
      <c r="AB29" t="str">
        <f>_xlfn.XLOOKUP(X29,Location!$A$2:$A$11,Location!$B$2:$B$11)</f>
        <v>Marshmallow Meadows</v>
      </c>
      <c r="AC29" t="str">
        <f>_xlfn.XLOOKUP(W29,Location!$A$2:$A$11,Location!$B$2:$B$11)</f>
        <v>Gingerbread Glades</v>
      </c>
      <c r="AH29" t="s">
        <v>3</v>
      </c>
      <c r="AI29" t="s">
        <v>8</v>
      </c>
      <c r="AJ29" s="5">
        <v>13357</v>
      </c>
      <c r="AK29">
        <v>894.61</v>
      </c>
      <c r="AL29" s="6">
        <f t="shared" si="7"/>
        <v>6.6976866062738644E-2</v>
      </c>
      <c r="AM29" t="str">
        <f>_xlfn.XLOOKUP(AI29,Location!$A$2:$A$11,Location!$B$2:$B$11)</f>
        <v>Sugar Swirl Spires</v>
      </c>
      <c r="AN29" t="str">
        <f>_xlfn.XLOOKUP(AH29,Location!$A$2:$A$11,Location!$B$2:$B$11)</f>
        <v>Candy Button Bay</v>
      </c>
    </row>
    <row r="30" spans="1:40" x14ac:dyDescent="0.35">
      <c r="A30" t="s">
        <v>5</v>
      </c>
      <c r="B30" t="s">
        <v>9</v>
      </c>
      <c r="C30" s="5">
        <v>15044</v>
      </c>
      <c r="D30">
        <v>1963.64</v>
      </c>
      <c r="E30" s="6">
        <f t="shared" si="4"/>
        <v>0.13052645572985908</v>
      </c>
      <c r="F30" t="str">
        <f>_xlfn.XLOOKUP(B30,Location!$A$2:$A$11,Location!$B$2:$B$11)</f>
        <v>Marshmallow Meadows</v>
      </c>
      <c r="G30" t="str">
        <f>_xlfn.XLOOKUP(A30,Location!$A$2:$A$11,Location!$B$2:$B$11)</f>
        <v>Honeysuckle Hollow</v>
      </c>
      <c r="L30" t="s">
        <v>6</v>
      </c>
      <c r="M30" t="s">
        <v>8</v>
      </c>
      <c r="N30" s="5">
        <v>12659</v>
      </c>
      <c r="O30">
        <v>1247.82</v>
      </c>
      <c r="P30" s="6">
        <f t="shared" si="0"/>
        <v>9.8571767122205542E-2</v>
      </c>
      <c r="Q30" t="str">
        <f>_xlfn.XLOOKUP(M30,Location!$A$2:$A$11,Location!$B$2:$B$11)</f>
        <v>Sugar Swirl Spires</v>
      </c>
      <c r="R30" t="str">
        <f>_xlfn.XLOOKUP(L30,Location!$A$2:$A$11,Location!$B$2:$B$11)</f>
        <v>Gummy Grotto</v>
      </c>
      <c r="W30" t="s">
        <v>4</v>
      </c>
      <c r="X30" t="s">
        <v>12</v>
      </c>
      <c r="Y30" s="5">
        <v>14804</v>
      </c>
      <c r="Z30">
        <v>1188.67</v>
      </c>
      <c r="AA30" s="6">
        <f t="shared" si="6"/>
        <v>8.0293839502837069E-2</v>
      </c>
      <c r="AB30" t="str">
        <f>_xlfn.XLOOKUP(X30,Location!$A$2:$A$11,Location!$B$2:$B$11)</f>
        <v>Strawberry Swirl Stream</v>
      </c>
      <c r="AC30" t="str">
        <f>_xlfn.XLOOKUP(W30,Location!$A$2:$A$11,Location!$B$2:$B$11)</f>
        <v>Gingerbread Glades</v>
      </c>
      <c r="AH30" t="s">
        <v>3</v>
      </c>
      <c r="AI30" t="s">
        <v>9</v>
      </c>
      <c r="AJ30" s="5">
        <v>17449</v>
      </c>
      <c r="AK30">
        <v>456.05</v>
      </c>
      <c r="AL30" s="6">
        <f t="shared" si="7"/>
        <v>2.6136168261791506E-2</v>
      </c>
      <c r="AM30" t="str">
        <f>_xlfn.XLOOKUP(AI30,Location!$A$2:$A$11,Location!$B$2:$B$11)</f>
        <v>Marshmallow Meadows</v>
      </c>
      <c r="AN30" t="str">
        <f>_xlfn.XLOOKUP(AH30,Location!$A$2:$A$11,Location!$B$2:$B$11)</f>
        <v>Candy Button Bay</v>
      </c>
    </row>
    <row r="31" spans="1:40" x14ac:dyDescent="0.35">
      <c r="A31" t="s">
        <v>5</v>
      </c>
      <c r="B31" t="s">
        <v>7</v>
      </c>
      <c r="C31" s="5">
        <v>18499</v>
      </c>
      <c r="D31">
        <v>1479.92</v>
      </c>
      <c r="E31" s="6">
        <f t="shared" si="4"/>
        <v>0.08</v>
      </c>
      <c r="F31" t="str">
        <f>_xlfn.XLOOKUP(B31,Location!$A$2:$A$11,Location!$B$2:$B$11)</f>
        <v>Taffy Tundra</v>
      </c>
      <c r="G31" t="str">
        <f>_xlfn.XLOOKUP(A31,Location!$A$2:$A$11,Location!$B$2:$B$11)</f>
        <v>Honeysuckle Hollow</v>
      </c>
      <c r="L31" t="s">
        <v>6</v>
      </c>
      <c r="M31" t="s">
        <v>11</v>
      </c>
      <c r="N31" s="5">
        <v>13941</v>
      </c>
      <c r="O31">
        <v>129.21</v>
      </c>
      <c r="P31" s="6">
        <f t="shared" si="0"/>
        <v>9.2683451689261898E-3</v>
      </c>
      <c r="Q31" t="str">
        <f>_xlfn.XLOOKUP(M31,Location!$A$2:$A$11,Location!$B$2:$B$11)</f>
        <v>Swedish Fish Shores</v>
      </c>
      <c r="R31" t="str">
        <f>_xlfn.XLOOKUP(L31,Location!$A$2:$A$11,Location!$B$2:$B$11)</f>
        <v>Gummy Grotto</v>
      </c>
      <c r="W31" t="s">
        <v>4</v>
      </c>
      <c r="X31" t="s">
        <v>10</v>
      </c>
      <c r="Y31" s="5">
        <v>10029</v>
      </c>
      <c r="Z31">
        <v>977.18</v>
      </c>
      <c r="AA31" s="6">
        <f t="shared" si="6"/>
        <v>9.7435437232027119E-2</v>
      </c>
      <c r="AB31" t="str">
        <f>_xlfn.XLOOKUP(X31,Location!$A$2:$A$11,Location!$B$2:$B$11)</f>
        <v>Toblerone Tower</v>
      </c>
      <c r="AC31" t="str">
        <f>_xlfn.XLOOKUP(W31,Location!$A$2:$A$11,Location!$B$2:$B$11)</f>
        <v>Gingerbread Glades</v>
      </c>
      <c r="AH31" t="s">
        <v>3</v>
      </c>
      <c r="AI31" t="s">
        <v>12</v>
      </c>
      <c r="AJ31" s="5">
        <v>16926</v>
      </c>
      <c r="AK31">
        <v>323.13</v>
      </c>
      <c r="AL31" s="6">
        <f t="shared" si="7"/>
        <v>1.9090747961715702E-2</v>
      </c>
      <c r="AM31" t="str">
        <f>_xlfn.XLOOKUP(AI31,Location!$A$2:$A$11,Location!$B$2:$B$11)</f>
        <v>Strawberry Swirl Stream</v>
      </c>
      <c r="AN31" t="str">
        <f>_xlfn.XLOOKUP(AH31,Location!$A$2:$A$11,Location!$B$2:$B$11)</f>
        <v>Candy Button Bay</v>
      </c>
    </row>
    <row r="32" spans="1:40" x14ac:dyDescent="0.35">
      <c r="A32" t="s">
        <v>5</v>
      </c>
      <c r="B32" t="s">
        <v>9</v>
      </c>
      <c r="C32" s="5">
        <v>10001</v>
      </c>
      <c r="D32">
        <v>1005.36</v>
      </c>
      <c r="E32" s="6">
        <f t="shared" si="4"/>
        <v>0.10052594740525947</v>
      </c>
      <c r="F32" t="str">
        <f>_xlfn.XLOOKUP(B32,Location!$A$2:$A$11,Location!$B$2:$B$11)</f>
        <v>Marshmallow Meadows</v>
      </c>
      <c r="G32" t="str">
        <f>_xlfn.XLOOKUP(A32,Location!$A$2:$A$11,Location!$B$2:$B$11)</f>
        <v>Honeysuckle Hollow</v>
      </c>
      <c r="L32" t="s">
        <v>6</v>
      </c>
      <c r="M32" t="s">
        <v>8</v>
      </c>
      <c r="N32" s="5">
        <v>18010</v>
      </c>
      <c r="O32">
        <v>4656.87</v>
      </c>
      <c r="P32" s="6">
        <f t="shared" si="0"/>
        <v>0.25857134925041642</v>
      </c>
      <c r="Q32" t="str">
        <f>_xlfn.XLOOKUP(M32,Location!$A$2:$A$11,Location!$B$2:$B$11)</f>
        <v>Sugar Swirl Spires</v>
      </c>
      <c r="R32" t="str">
        <f>_xlfn.XLOOKUP(L32,Location!$A$2:$A$11,Location!$B$2:$B$11)</f>
        <v>Gummy Grotto</v>
      </c>
      <c r="W32" t="s">
        <v>4</v>
      </c>
      <c r="X32" t="s">
        <v>9</v>
      </c>
      <c r="Y32" s="5">
        <v>15143</v>
      </c>
      <c r="Z32">
        <v>4622.0600000000004</v>
      </c>
      <c r="AA32" s="6">
        <f t="shared" si="6"/>
        <v>0.30522749785379388</v>
      </c>
      <c r="AB32" t="str">
        <f>_xlfn.XLOOKUP(X32,Location!$A$2:$A$11,Location!$B$2:$B$11)</f>
        <v>Marshmallow Meadows</v>
      </c>
      <c r="AC32" t="str">
        <f>_xlfn.XLOOKUP(W32,Location!$A$2:$A$11,Location!$B$2:$B$11)</f>
        <v>Gingerbread Glades</v>
      </c>
      <c r="AH32" t="s">
        <v>3</v>
      </c>
      <c r="AI32" t="s">
        <v>9</v>
      </c>
      <c r="AJ32" s="5">
        <v>12418</v>
      </c>
      <c r="AK32">
        <v>3801.6</v>
      </c>
      <c r="AL32" s="6">
        <f t="shared" si="7"/>
        <v>0.30613625382509257</v>
      </c>
      <c r="AM32" t="str">
        <f>_xlfn.XLOOKUP(AI32,Location!$A$2:$A$11,Location!$B$2:$B$11)</f>
        <v>Marshmallow Meadows</v>
      </c>
      <c r="AN32" t="str">
        <f>_xlfn.XLOOKUP(AH32,Location!$A$2:$A$11,Location!$B$2:$B$11)</f>
        <v>Candy Button Bay</v>
      </c>
    </row>
    <row r="33" spans="1:40" x14ac:dyDescent="0.35">
      <c r="A33" t="s">
        <v>5</v>
      </c>
      <c r="B33" t="s">
        <v>9</v>
      </c>
      <c r="C33" s="5">
        <v>17687</v>
      </c>
      <c r="D33">
        <v>3192.97</v>
      </c>
      <c r="E33" s="6">
        <f t="shared" si="4"/>
        <v>0.18052637530389551</v>
      </c>
      <c r="F33" t="str">
        <f>_xlfn.XLOOKUP(B33,Location!$A$2:$A$11,Location!$B$2:$B$11)</f>
        <v>Marshmallow Meadows</v>
      </c>
      <c r="G33" t="str">
        <f>_xlfn.XLOOKUP(A33,Location!$A$2:$A$11,Location!$B$2:$B$11)</f>
        <v>Honeysuckle Hollow</v>
      </c>
      <c r="L33" t="s">
        <v>6</v>
      </c>
      <c r="M33" t="s">
        <v>9</v>
      </c>
      <c r="N33" s="5">
        <v>11998</v>
      </c>
      <c r="O33">
        <v>983.06</v>
      </c>
      <c r="P33" s="6">
        <f t="shared" si="0"/>
        <v>8.193532255375896E-2</v>
      </c>
      <c r="Q33" t="str">
        <f>_xlfn.XLOOKUP(M33,Location!$A$2:$A$11,Location!$B$2:$B$11)</f>
        <v>Marshmallow Meadows</v>
      </c>
      <c r="R33" t="str">
        <f>_xlfn.XLOOKUP(L33,Location!$A$2:$A$11,Location!$B$2:$B$11)</f>
        <v>Gummy Grotto</v>
      </c>
      <c r="W33" t="s">
        <v>4</v>
      </c>
      <c r="X33" t="s">
        <v>9</v>
      </c>
      <c r="Y33" s="5">
        <v>15919</v>
      </c>
      <c r="Z33">
        <v>1993.49</v>
      </c>
      <c r="AA33" s="6">
        <f t="shared" si="6"/>
        <v>0.12522708712858849</v>
      </c>
      <c r="AB33" t="str">
        <f>_xlfn.XLOOKUP(X33,Location!$A$2:$A$11,Location!$B$2:$B$11)</f>
        <v>Marshmallow Meadows</v>
      </c>
      <c r="AC33" t="str">
        <f>_xlfn.XLOOKUP(W33,Location!$A$2:$A$11,Location!$B$2:$B$11)</f>
        <v>Gingerbread Glades</v>
      </c>
      <c r="AH33" t="s">
        <v>3</v>
      </c>
      <c r="AI33" t="s">
        <v>8</v>
      </c>
      <c r="AJ33" s="5">
        <v>15695</v>
      </c>
      <c r="AK33">
        <v>1051.2</v>
      </c>
      <c r="AL33" s="6">
        <f t="shared" si="7"/>
        <v>6.6976744186046516E-2</v>
      </c>
      <c r="AM33" t="str">
        <f>_xlfn.XLOOKUP(AI33,Location!$A$2:$A$11,Location!$B$2:$B$11)</f>
        <v>Sugar Swirl Spires</v>
      </c>
      <c r="AN33" t="str">
        <f>_xlfn.XLOOKUP(AH33,Location!$A$2:$A$11,Location!$B$2:$B$11)</f>
        <v>Candy Button Bay</v>
      </c>
    </row>
    <row r="34" spans="1:40" x14ac:dyDescent="0.35">
      <c r="A34" t="s">
        <v>5</v>
      </c>
      <c r="B34" t="s">
        <v>9</v>
      </c>
      <c r="C34" s="5">
        <v>11719</v>
      </c>
      <c r="D34">
        <v>6.17</v>
      </c>
      <c r="E34" s="6">
        <f t="shared" si="4"/>
        <v>5.2649543476405839E-4</v>
      </c>
      <c r="F34" t="str">
        <f>_xlfn.XLOOKUP(B34,Location!$A$2:$A$11,Location!$B$2:$B$11)</f>
        <v>Marshmallow Meadows</v>
      </c>
      <c r="G34" t="str">
        <f>_xlfn.XLOOKUP(A34,Location!$A$2:$A$11,Location!$B$2:$B$11)</f>
        <v>Honeysuckle Hollow</v>
      </c>
      <c r="L34" t="s">
        <v>6</v>
      </c>
      <c r="M34" t="s">
        <v>11</v>
      </c>
      <c r="N34" s="5">
        <v>14175</v>
      </c>
      <c r="O34">
        <v>698.38</v>
      </c>
      <c r="P34" s="6">
        <f t="shared" ref="P34:P65" si="8">O34/N34</f>
        <v>4.9268430335097001E-2</v>
      </c>
      <c r="Q34" t="str">
        <f>_xlfn.XLOOKUP(M34,Location!$A$2:$A$11,Location!$B$2:$B$11)</f>
        <v>Swedish Fish Shores</v>
      </c>
      <c r="R34" t="str">
        <f>_xlfn.XLOOKUP(L34,Location!$A$2:$A$11,Location!$B$2:$B$11)</f>
        <v>Gummy Grotto</v>
      </c>
      <c r="W34" t="s">
        <v>4</v>
      </c>
      <c r="X34" t="s">
        <v>9</v>
      </c>
      <c r="Y34" s="5">
        <v>17740</v>
      </c>
      <c r="Z34">
        <v>1157.1300000000001</v>
      </c>
      <c r="AA34" s="6">
        <f t="shared" si="6"/>
        <v>6.5227170236753104E-2</v>
      </c>
      <c r="AB34" t="str">
        <f>_xlfn.XLOOKUP(X34,Location!$A$2:$A$11,Location!$B$2:$B$11)</f>
        <v>Marshmallow Meadows</v>
      </c>
      <c r="AC34" t="str">
        <f>_xlfn.XLOOKUP(W34,Location!$A$2:$A$11,Location!$B$2:$B$11)</f>
        <v>Gingerbread Glades</v>
      </c>
      <c r="AH34" t="s">
        <v>3</v>
      </c>
      <c r="AI34" t="s">
        <v>10</v>
      </c>
      <c r="AJ34" s="5">
        <v>16931</v>
      </c>
      <c r="AK34">
        <v>938.9</v>
      </c>
      <c r="AL34" s="6">
        <f t="shared" si="7"/>
        <v>5.5454491760675684E-2</v>
      </c>
      <c r="AM34" t="str">
        <f>_xlfn.XLOOKUP(AI34,Location!$A$2:$A$11,Location!$B$2:$B$11)</f>
        <v>Toblerone Tower</v>
      </c>
      <c r="AN34" t="str">
        <f>_xlfn.XLOOKUP(AH34,Location!$A$2:$A$11,Location!$B$2:$B$11)</f>
        <v>Candy Button Bay</v>
      </c>
    </row>
    <row r="35" spans="1:40" x14ac:dyDescent="0.35">
      <c r="A35" t="s">
        <v>5</v>
      </c>
      <c r="B35" t="s">
        <v>12</v>
      </c>
      <c r="C35" s="5">
        <v>13888</v>
      </c>
      <c r="D35">
        <v>5351.22</v>
      </c>
      <c r="E35" s="6">
        <f t="shared" si="4"/>
        <v>0.3853125</v>
      </c>
      <c r="F35" t="str">
        <f>_xlfn.XLOOKUP(B35,Location!$A$2:$A$11,Location!$B$2:$B$11)</f>
        <v>Strawberry Swirl Stream</v>
      </c>
      <c r="G35" t="str">
        <f>_xlfn.XLOOKUP(A35,Location!$A$2:$A$11,Location!$B$2:$B$11)</f>
        <v>Honeysuckle Hollow</v>
      </c>
      <c r="L35" t="s">
        <v>6</v>
      </c>
      <c r="M35" t="s">
        <v>12</v>
      </c>
      <c r="N35" s="5">
        <v>12104</v>
      </c>
      <c r="O35">
        <v>1591.32</v>
      </c>
      <c r="P35" s="6">
        <f t="shared" si="8"/>
        <v>0.13147058823529412</v>
      </c>
      <c r="Q35" t="str">
        <f>_xlfn.XLOOKUP(M35,Location!$A$2:$A$11,Location!$B$2:$B$11)</f>
        <v>Strawberry Swirl Stream</v>
      </c>
      <c r="R35" t="str">
        <f>_xlfn.XLOOKUP(L35,Location!$A$2:$A$11,Location!$B$2:$B$11)</f>
        <v>Gummy Grotto</v>
      </c>
      <c r="W35" t="s">
        <v>4</v>
      </c>
      <c r="X35" t="s">
        <v>12</v>
      </c>
      <c r="Y35" s="5">
        <v>16990</v>
      </c>
      <c r="Z35">
        <v>684.6</v>
      </c>
      <c r="AA35" s="6">
        <f t="shared" si="6"/>
        <v>4.0294290759270157E-2</v>
      </c>
      <c r="AB35" t="str">
        <f>_xlfn.XLOOKUP(X35,Location!$A$2:$A$11,Location!$B$2:$B$11)</f>
        <v>Strawberry Swirl Stream</v>
      </c>
      <c r="AC35" t="str">
        <f>_xlfn.XLOOKUP(W35,Location!$A$2:$A$11,Location!$B$2:$B$11)</f>
        <v>Gingerbread Glades</v>
      </c>
      <c r="AH35" t="s">
        <v>3</v>
      </c>
      <c r="AI35" t="s">
        <v>7</v>
      </c>
      <c r="AJ35" s="5">
        <v>15821</v>
      </c>
      <c r="AK35">
        <v>456.02</v>
      </c>
      <c r="AL35" s="6">
        <f t="shared" si="7"/>
        <v>2.8823715315087539E-2</v>
      </c>
      <c r="AM35" t="str">
        <f>_xlfn.XLOOKUP(AI35,Location!$A$2:$A$11,Location!$B$2:$B$11)</f>
        <v>Taffy Tundra</v>
      </c>
      <c r="AN35" t="str">
        <f>_xlfn.XLOOKUP(AH35,Location!$A$2:$A$11,Location!$B$2:$B$11)</f>
        <v>Candy Button Bay</v>
      </c>
    </row>
    <row r="36" spans="1:40" x14ac:dyDescent="0.35">
      <c r="A36" t="s">
        <v>5</v>
      </c>
      <c r="B36" t="s">
        <v>12</v>
      </c>
      <c r="C36" s="5">
        <v>18983</v>
      </c>
      <c r="D36">
        <v>2188.98</v>
      </c>
      <c r="E36" s="6">
        <f t="shared" si="4"/>
        <v>0.115312648158879</v>
      </c>
      <c r="F36" t="str">
        <f>_xlfn.XLOOKUP(B36,Location!$A$2:$A$11,Location!$B$2:$B$11)</f>
        <v>Strawberry Swirl Stream</v>
      </c>
      <c r="G36" t="str">
        <f>_xlfn.XLOOKUP(A36,Location!$A$2:$A$11,Location!$B$2:$B$11)</f>
        <v>Honeysuckle Hollow</v>
      </c>
      <c r="L36" t="s">
        <v>6</v>
      </c>
      <c r="M36" t="s">
        <v>9</v>
      </c>
      <c r="N36" s="5">
        <v>11493</v>
      </c>
      <c r="O36">
        <v>2205.91</v>
      </c>
      <c r="P36" s="6">
        <f t="shared" si="8"/>
        <v>0.19193509092491079</v>
      </c>
      <c r="Q36" t="str">
        <f>_xlfn.XLOOKUP(M36,Location!$A$2:$A$11,Location!$B$2:$B$11)</f>
        <v>Marshmallow Meadows</v>
      </c>
      <c r="R36" t="str">
        <f>_xlfn.XLOOKUP(L36,Location!$A$2:$A$11,Location!$B$2:$B$11)</f>
        <v>Gummy Grotto</v>
      </c>
      <c r="W36" t="s">
        <v>4</v>
      </c>
      <c r="X36" t="s">
        <v>12</v>
      </c>
      <c r="Y36" s="5">
        <v>10432</v>
      </c>
      <c r="Z36">
        <v>316.02999999999997</v>
      </c>
      <c r="AA36" s="6">
        <f t="shared" si="6"/>
        <v>3.0294286809815947E-2</v>
      </c>
      <c r="AB36" t="str">
        <f>_xlfn.XLOOKUP(X36,Location!$A$2:$A$11,Location!$B$2:$B$11)</f>
        <v>Strawberry Swirl Stream</v>
      </c>
      <c r="AC36" t="str">
        <f>_xlfn.XLOOKUP(W36,Location!$A$2:$A$11,Location!$B$2:$B$11)</f>
        <v>Gingerbread Glades</v>
      </c>
      <c r="AH36" t="s">
        <v>3</v>
      </c>
      <c r="AI36" t="s">
        <v>9</v>
      </c>
      <c r="AJ36" s="5">
        <v>14614</v>
      </c>
      <c r="AK36">
        <v>1112.6600000000001</v>
      </c>
      <c r="AL36" s="6">
        <f t="shared" si="7"/>
        <v>7.6136581360339406E-2</v>
      </c>
      <c r="AM36" t="str">
        <f>_xlfn.XLOOKUP(AI36,Location!$A$2:$A$11,Location!$B$2:$B$11)</f>
        <v>Marshmallow Meadows</v>
      </c>
      <c r="AN36" t="str">
        <f>_xlfn.XLOOKUP(AH36,Location!$A$2:$A$11,Location!$B$2:$B$11)</f>
        <v>Candy Button Bay</v>
      </c>
    </row>
    <row r="37" spans="1:40" x14ac:dyDescent="0.35">
      <c r="A37" t="s">
        <v>5</v>
      </c>
      <c r="B37" t="s">
        <v>8</v>
      </c>
      <c r="C37" s="5">
        <v>11144</v>
      </c>
      <c r="D37">
        <v>543.27</v>
      </c>
      <c r="E37" s="6">
        <f t="shared" si="4"/>
        <v>4.8750000000000002E-2</v>
      </c>
      <c r="F37" t="str">
        <f>_xlfn.XLOOKUP(B37,Location!$A$2:$A$11,Location!$B$2:$B$11)</f>
        <v>Sugar Swirl Spires</v>
      </c>
      <c r="G37" t="str">
        <f>_xlfn.XLOOKUP(A37,Location!$A$2:$A$11,Location!$B$2:$B$11)</f>
        <v>Honeysuckle Hollow</v>
      </c>
      <c r="L37" t="s">
        <v>6</v>
      </c>
      <c r="M37" t="s">
        <v>12</v>
      </c>
      <c r="N37" s="5">
        <v>11993</v>
      </c>
      <c r="O37">
        <v>2776.03</v>
      </c>
      <c r="P37" s="6">
        <f t="shared" si="8"/>
        <v>0.2314708580005003</v>
      </c>
      <c r="Q37" t="str">
        <f>_xlfn.XLOOKUP(M37,Location!$A$2:$A$11,Location!$B$2:$B$11)</f>
        <v>Strawberry Swirl Stream</v>
      </c>
      <c r="R37" t="str">
        <f>_xlfn.XLOOKUP(L37,Location!$A$2:$A$11,Location!$B$2:$B$11)</f>
        <v>Gummy Grotto</v>
      </c>
      <c r="W37" t="s">
        <v>4</v>
      </c>
      <c r="X37" t="s">
        <v>7</v>
      </c>
      <c r="Y37" s="5">
        <v>19390</v>
      </c>
      <c r="Z37">
        <v>2466.17</v>
      </c>
      <c r="AA37" s="6">
        <f t="shared" si="6"/>
        <v>0.12718772563176894</v>
      </c>
      <c r="AB37" t="str">
        <f>_xlfn.XLOOKUP(X37,Location!$A$2:$A$11,Location!$B$2:$B$11)</f>
        <v>Taffy Tundra</v>
      </c>
      <c r="AC37" t="str">
        <f>_xlfn.XLOOKUP(W37,Location!$A$2:$A$11,Location!$B$2:$B$11)</f>
        <v>Gingerbread Glades</v>
      </c>
      <c r="AH37" t="s">
        <v>3</v>
      </c>
      <c r="AI37" t="s">
        <v>11</v>
      </c>
      <c r="AJ37" s="5">
        <v>11522</v>
      </c>
      <c r="AK37">
        <v>888.84</v>
      </c>
      <c r="AL37" s="6">
        <f t="shared" si="7"/>
        <v>7.7142857142857152E-2</v>
      </c>
      <c r="AM37" t="str">
        <f>_xlfn.XLOOKUP(AI37,Location!$A$2:$A$11,Location!$B$2:$B$11)</f>
        <v>Swedish Fish Shores</v>
      </c>
      <c r="AN37" t="str">
        <f>_xlfn.XLOOKUP(AH37,Location!$A$2:$A$11,Location!$B$2:$B$11)</f>
        <v>Candy Button Bay</v>
      </c>
    </row>
    <row r="38" spans="1:40" x14ac:dyDescent="0.35">
      <c r="A38" t="s">
        <v>5</v>
      </c>
      <c r="B38" t="s">
        <v>9</v>
      </c>
      <c r="C38" s="5">
        <v>14721</v>
      </c>
      <c r="D38">
        <v>7.75</v>
      </c>
      <c r="E38" s="6">
        <f t="shared" si="4"/>
        <v>5.2645880035323686E-4</v>
      </c>
      <c r="F38" t="str">
        <f>_xlfn.XLOOKUP(B38,Location!$A$2:$A$11,Location!$B$2:$B$11)</f>
        <v>Marshmallow Meadows</v>
      </c>
      <c r="G38" t="str">
        <f>_xlfn.XLOOKUP(A38,Location!$A$2:$A$11,Location!$B$2:$B$11)</f>
        <v>Honeysuckle Hollow</v>
      </c>
      <c r="L38" t="s">
        <v>6</v>
      </c>
      <c r="M38" t="s">
        <v>9</v>
      </c>
      <c r="N38" s="5">
        <v>19242</v>
      </c>
      <c r="O38">
        <v>1191.76</v>
      </c>
      <c r="P38" s="6">
        <f t="shared" si="8"/>
        <v>6.1935349755742643E-2</v>
      </c>
      <c r="Q38" t="str">
        <f>_xlfn.XLOOKUP(M38,Location!$A$2:$A$11,Location!$B$2:$B$11)</f>
        <v>Marshmallow Meadows</v>
      </c>
      <c r="R38" t="str">
        <f>_xlfn.XLOOKUP(L38,Location!$A$2:$A$11,Location!$B$2:$B$11)</f>
        <v>Gummy Grotto</v>
      </c>
      <c r="W38" t="s">
        <v>4</v>
      </c>
      <c r="X38" t="s">
        <v>10</v>
      </c>
      <c r="Y38" s="5">
        <v>10294</v>
      </c>
      <c r="Z38">
        <v>3473.57</v>
      </c>
      <c r="AA38" s="6">
        <f t="shared" si="6"/>
        <v>0.33743637070137944</v>
      </c>
      <c r="AB38" t="str">
        <f>_xlfn.XLOOKUP(X38,Location!$A$2:$A$11,Location!$B$2:$B$11)</f>
        <v>Toblerone Tower</v>
      </c>
      <c r="AC38" t="str">
        <f>_xlfn.XLOOKUP(W38,Location!$A$2:$A$11,Location!$B$2:$B$11)</f>
        <v>Gingerbread Glades</v>
      </c>
      <c r="AH38" t="s">
        <v>3</v>
      </c>
      <c r="AI38" t="s">
        <v>12</v>
      </c>
      <c r="AJ38" s="5">
        <v>11430</v>
      </c>
      <c r="AK38">
        <v>332.51</v>
      </c>
      <c r="AL38" s="6">
        <f t="shared" si="7"/>
        <v>2.9090988626421697E-2</v>
      </c>
      <c r="AM38" t="str">
        <f>_xlfn.XLOOKUP(AI38,Location!$A$2:$A$11,Location!$B$2:$B$11)</f>
        <v>Strawberry Swirl Stream</v>
      </c>
      <c r="AN38" t="str">
        <f>_xlfn.XLOOKUP(AH38,Location!$A$2:$A$11,Location!$B$2:$B$11)</f>
        <v>Candy Button Bay</v>
      </c>
    </row>
    <row r="39" spans="1:40" x14ac:dyDescent="0.35">
      <c r="A39" t="s">
        <v>5</v>
      </c>
      <c r="B39" t="s">
        <v>7</v>
      </c>
      <c r="C39" s="5">
        <v>14968</v>
      </c>
      <c r="D39">
        <v>1047.76</v>
      </c>
      <c r="E39" s="6">
        <f t="shared" si="4"/>
        <v>6.9999999999999993E-2</v>
      </c>
      <c r="F39" t="str">
        <f>_xlfn.XLOOKUP(B39,Location!$A$2:$A$11,Location!$B$2:$B$11)</f>
        <v>Taffy Tundra</v>
      </c>
      <c r="G39" t="str">
        <f>_xlfn.XLOOKUP(A39,Location!$A$2:$A$11,Location!$B$2:$B$11)</f>
        <v>Honeysuckle Hollow</v>
      </c>
      <c r="L39" t="s">
        <v>6</v>
      </c>
      <c r="M39" t="s">
        <v>10</v>
      </c>
      <c r="N39" s="5">
        <v>10570</v>
      </c>
      <c r="O39">
        <v>591.26</v>
      </c>
      <c r="P39" s="6">
        <f t="shared" si="8"/>
        <v>5.5937559129612111E-2</v>
      </c>
      <c r="Q39" t="str">
        <f>_xlfn.XLOOKUP(M39,Location!$A$2:$A$11,Location!$B$2:$B$11)</f>
        <v>Toblerone Tower</v>
      </c>
      <c r="R39" t="str">
        <f>_xlfn.XLOOKUP(L39,Location!$A$2:$A$11,Location!$B$2:$B$11)</f>
        <v>Gummy Grotto</v>
      </c>
      <c r="W39" t="s">
        <v>4</v>
      </c>
      <c r="X39" t="s">
        <v>8</v>
      </c>
      <c r="Y39" s="5">
        <v>17898</v>
      </c>
      <c r="Z39">
        <v>825.62</v>
      </c>
      <c r="AA39" s="6">
        <f t="shared" si="6"/>
        <v>4.6129176444295455E-2</v>
      </c>
      <c r="AB39" t="str">
        <f>_xlfn.XLOOKUP(X39,Location!$A$2:$A$11,Location!$B$2:$B$11)</f>
        <v>Sugar Swirl Spires</v>
      </c>
      <c r="AC39" t="str">
        <f>_xlfn.XLOOKUP(W39,Location!$A$2:$A$11,Location!$B$2:$B$11)</f>
        <v>Gingerbread Glades</v>
      </c>
      <c r="AH39" t="s">
        <v>3</v>
      </c>
      <c r="AI39" t="s">
        <v>12</v>
      </c>
      <c r="AJ39" s="5">
        <v>16826</v>
      </c>
      <c r="AK39">
        <v>657.74</v>
      </c>
      <c r="AL39" s="6">
        <f t="shared" si="7"/>
        <v>3.9090692975157493E-2</v>
      </c>
      <c r="AM39" t="str">
        <f>_xlfn.XLOOKUP(AI39,Location!$A$2:$A$11,Location!$B$2:$B$11)</f>
        <v>Strawberry Swirl Stream</v>
      </c>
      <c r="AN39" t="str">
        <f>_xlfn.XLOOKUP(AH39,Location!$A$2:$A$11,Location!$B$2:$B$11)</f>
        <v>Candy Button Bay</v>
      </c>
    </row>
    <row r="40" spans="1:40" x14ac:dyDescent="0.35">
      <c r="A40" t="s">
        <v>5</v>
      </c>
      <c r="B40" t="s">
        <v>10</v>
      </c>
      <c r="C40" s="5">
        <v>10592</v>
      </c>
      <c r="D40">
        <v>695.1</v>
      </c>
      <c r="E40" s="6">
        <f t="shared" si="4"/>
        <v>6.5625000000000003E-2</v>
      </c>
      <c r="F40" t="str">
        <f>_xlfn.XLOOKUP(B40,Location!$A$2:$A$11,Location!$B$2:$B$11)</f>
        <v>Toblerone Tower</v>
      </c>
      <c r="G40" t="str">
        <f>_xlfn.XLOOKUP(A40,Location!$A$2:$A$11,Location!$B$2:$B$11)</f>
        <v>Honeysuckle Hollow</v>
      </c>
      <c r="L40" t="s">
        <v>6</v>
      </c>
      <c r="M40" t="s">
        <v>9</v>
      </c>
      <c r="N40" s="5">
        <v>10436</v>
      </c>
      <c r="O40">
        <v>2837.92</v>
      </c>
      <c r="P40" s="6">
        <f t="shared" si="8"/>
        <v>0.27193560751245688</v>
      </c>
      <c r="Q40" t="str">
        <f>_xlfn.XLOOKUP(M40,Location!$A$2:$A$11,Location!$B$2:$B$11)</f>
        <v>Marshmallow Meadows</v>
      </c>
      <c r="R40" t="str">
        <f>_xlfn.XLOOKUP(L40,Location!$A$2:$A$11,Location!$B$2:$B$11)</f>
        <v>Gummy Grotto</v>
      </c>
      <c r="W40" t="s">
        <v>4</v>
      </c>
      <c r="X40" t="s">
        <v>12</v>
      </c>
      <c r="Y40" s="5">
        <v>10572</v>
      </c>
      <c r="Z40">
        <v>531.71</v>
      </c>
      <c r="AA40" s="6">
        <f t="shared" si="6"/>
        <v>5.0294173287930385E-2</v>
      </c>
      <c r="AB40" t="str">
        <f>_xlfn.XLOOKUP(X40,Location!$A$2:$A$11,Location!$B$2:$B$11)</f>
        <v>Strawberry Swirl Stream</v>
      </c>
      <c r="AC40" t="str">
        <f>_xlfn.XLOOKUP(W40,Location!$A$2:$A$11,Location!$B$2:$B$11)</f>
        <v>Gingerbread Glades</v>
      </c>
      <c r="AH40" t="s">
        <v>3</v>
      </c>
      <c r="AI40" t="s">
        <v>11</v>
      </c>
      <c r="AJ40" s="5">
        <v>15117</v>
      </c>
      <c r="AK40">
        <v>4491.91</v>
      </c>
      <c r="AL40" s="6">
        <f t="shared" si="7"/>
        <v>0.29714295164384469</v>
      </c>
      <c r="AM40" t="str">
        <f>_xlfn.XLOOKUP(AI40,Location!$A$2:$A$11,Location!$B$2:$B$11)</f>
        <v>Swedish Fish Shores</v>
      </c>
      <c r="AN40" t="str">
        <f>_xlfn.XLOOKUP(AH40,Location!$A$2:$A$11,Location!$B$2:$B$11)</f>
        <v>Candy Button Bay</v>
      </c>
    </row>
    <row r="41" spans="1:40" x14ac:dyDescent="0.35">
      <c r="A41" t="s">
        <v>5</v>
      </c>
      <c r="B41" t="s">
        <v>9</v>
      </c>
      <c r="C41" s="5">
        <v>13527</v>
      </c>
      <c r="D41">
        <v>7.12</v>
      </c>
      <c r="E41" s="6">
        <f t="shared" si="4"/>
        <v>5.2635469801138462E-4</v>
      </c>
      <c r="F41" t="str">
        <f>_xlfn.XLOOKUP(B41,Location!$A$2:$A$11,Location!$B$2:$B$11)</f>
        <v>Marshmallow Meadows</v>
      </c>
      <c r="G41" t="str">
        <f>_xlfn.XLOOKUP(A41,Location!$A$2:$A$11,Location!$B$2:$B$11)</f>
        <v>Honeysuckle Hollow</v>
      </c>
      <c r="L41" t="s">
        <v>6</v>
      </c>
      <c r="M41" t="s">
        <v>11</v>
      </c>
      <c r="N41" s="5">
        <v>15015</v>
      </c>
      <c r="O41">
        <v>1340.36</v>
      </c>
      <c r="P41" s="6">
        <f t="shared" si="8"/>
        <v>8.9268065268065258E-2</v>
      </c>
      <c r="Q41" t="str">
        <f>_xlfn.XLOOKUP(M41,Location!$A$2:$A$11,Location!$B$2:$B$11)</f>
        <v>Swedish Fish Shores</v>
      </c>
      <c r="R41" t="str">
        <f>_xlfn.XLOOKUP(L41,Location!$A$2:$A$11,Location!$B$2:$B$11)</f>
        <v>Gummy Grotto</v>
      </c>
      <c r="W41" t="s">
        <v>4</v>
      </c>
      <c r="X41" t="s">
        <v>9</v>
      </c>
      <c r="Y41" s="5">
        <v>11129</v>
      </c>
      <c r="Z41">
        <v>58.17</v>
      </c>
      <c r="AA41" s="6">
        <f t="shared" si="6"/>
        <v>5.2268847156078718E-3</v>
      </c>
      <c r="AB41" t="str">
        <f>_xlfn.XLOOKUP(X41,Location!$A$2:$A$11,Location!$B$2:$B$11)</f>
        <v>Marshmallow Meadows</v>
      </c>
      <c r="AC41" t="str">
        <f>_xlfn.XLOOKUP(W41,Location!$A$2:$A$11,Location!$B$2:$B$11)</f>
        <v>Gingerbread Glades</v>
      </c>
      <c r="AH41" t="s">
        <v>3</v>
      </c>
      <c r="AI41" t="s">
        <v>10</v>
      </c>
      <c r="AJ41" s="5">
        <v>13938</v>
      </c>
      <c r="AK41">
        <v>354.79</v>
      </c>
      <c r="AL41" s="6">
        <f t="shared" si="7"/>
        <v>2.5454871574113934E-2</v>
      </c>
      <c r="AM41" t="str">
        <f>_xlfn.XLOOKUP(AI41,Location!$A$2:$A$11,Location!$B$2:$B$11)</f>
        <v>Toblerone Tower</v>
      </c>
      <c r="AN41" t="str">
        <f>_xlfn.XLOOKUP(AH41,Location!$A$2:$A$11,Location!$B$2:$B$11)</f>
        <v>Candy Button Bay</v>
      </c>
    </row>
    <row r="42" spans="1:40" x14ac:dyDescent="0.35">
      <c r="A42" t="s">
        <v>5</v>
      </c>
      <c r="B42" t="s">
        <v>7</v>
      </c>
      <c r="C42" s="5">
        <v>12970</v>
      </c>
      <c r="D42">
        <v>129.69999999999999</v>
      </c>
      <c r="E42" s="6">
        <f t="shared" si="4"/>
        <v>9.9999999999999985E-3</v>
      </c>
      <c r="F42" t="str">
        <f>_xlfn.XLOOKUP(B42,Location!$A$2:$A$11,Location!$B$2:$B$11)</f>
        <v>Taffy Tundra</v>
      </c>
      <c r="G42" t="str">
        <f>_xlfn.XLOOKUP(A42,Location!$A$2:$A$11,Location!$B$2:$B$11)</f>
        <v>Honeysuckle Hollow</v>
      </c>
      <c r="L42" t="s">
        <v>6</v>
      </c>
      <c r="M42" t="s">
        <v>11</v>
      </c>
      <c r="N42" s="5">
        <v>17201</v>
      </c>
      <c r="O42">
        <v>1019.47</v>
      </c>
      <c r="P42" s="6">
        <f t="shared" si="8"/>
        <v>5.9268065810127321E-2</v>
      </c>
      <c r="Q42" t="str">
        <f>_xlfn.XLOOKUP(M42,Location!$A$2:$A$11,Location!$B$2:$B$11)</f>
        <v>Swedish Fish Shores</v>
      </c>
      <c r="R42" t="str">
        <f>_xlfn.XLOOKUP(L42,Location!$A$2:$A$11,Location!$B$2:$B$11)</f>
        <v>Gummy Grotto</v>
      </c>
      <c r="W42" t="s">
        <v>4</v>
      </c>
      <c r="X42" t="s">
        <v>7</v>
      </c>
      <c r="Y42" s="5">
        <v>17403</v>
      </c>
      <c r="Z42">
        <v>647.16999999999996</v>
      </c>
      <c r="AA42" s="6">
        <f t="shared" si="6"/>
        <v>3.7187266563236218E-2</v>
      </c>
      <c r="AB42" t="str">
        <f>_xlfn.XLOOKUP(X42,Location!$A$2:$A$11,Location!$B$2:$B$11)</f>
        <v>Taffy Tundra</v>
      </c>
      <c r="AC42" t="str">
        <f>_xlfn.XLOOKUP(W42,Location!$A$2:$A$11,Location!$B$2:$B$11)</f>
        <v>Gingerbread Glades</v>
      </c>
      <c r="AH42" t="s">
        <v>3</v>
      </c>
      <c r="AI42" t="s">
        <v>12</v>
      </c>
      <c r="AJ42" s="5">
        <v>16953</v>
      </c>
      <c r="AK42">
        <v>3544.72</v>
      </c>
      <c r="AL42" s="6">
        <f t="shared" si="7"/>
        <v>0.20909101633929097</v>
      </c>
      <c r="AM42" t="str">
        <f>_xlfn.XLOOKUP(AI42,Location!$A$2:$A$11,Location!$B$2:$B$11)</f>
        <v>Strawberry Swirl Stream</v>
      </c>
      <c r="AN42" t="str">
        <f>_xlfn.XLOOKUP(AH42,Location!$A$2:$A$11,Location!$B$2:$B$11)</f>
        <v>Candy Button Bay</v>
      </c>
    </row>
    <row r="43" spans="1:40" x14ac:dyDescent="0.35">
      <c r="A43" t="s">
        <v>5</v>
      </c>
      <c r="B43" t="s">
        <v>8</v>
      </c>
      <c r="C43" s="5">
        <v>12312</v>
      </c>
      <c r="D43">
        <v>230.85</v>
      </c>
      <c r="E43" s="6">
        <f t="shared" si="4"/>
        <v>1.8749999999999999E-2</v>
      </c>
      <c r="F43" t="str">
        <f>_xlfn.XLOOKUP(B43,Location!$A$2:$A$11,Location!$B$2:$B$11)</f>
        <v>Sugar Swirl Spires</v>
      </c>
      <c r="G43" t="str">
        <f>_xlfn.XLOOKUP(A43,Location!$A$2:$A$11,Location!$B$2:$B$11)</f>
        <v>Honeysuckle Hollow</v>
      </c>
      <c r="L43" t="s">
        <v>6</v>
      </c>
      <c r="M43" t="s">
        <v>11</v>
      </c>
      <c r="N43" s="5">
        <v>10767</v>
      </c>
      <c r="O43">
        <v>2899.21</v>
      </c>
      <c r="P43" s="6">
        <f t="shared" si="8"/>
        <v>0.26926813411349493</v>
      </c>
      <c r="Q43" t="str">
        <f>_xlfn.XLOOKUP(M43,Location!$A$2:$A$11,Location!$B$2:$B$11)</f>
        <v>Swedish Fish Shores</v>
      </c>
      <c r="R43" t="str">
        <f>_xlfn.XLOOKUP(L43,Location!$A$2:$A$11,Location!$B$2:$B$11)</f>
        <v>Gummy Grotto</v>
      </c>
      <c r="W43" t="s">
        <v>4</v>
      </c>
      <c r="X43" t="s">
        <v>7</v>
      </c>
      <c r="Y43" s="5">
        <v>14786</v>
      </c>
      <c r="Z43">
        <v>845.57</v>
      </c>
      <c r="AA43" s="6">
        <f t="shared" si="6"/>
        <v>5.718720411199784E-2</v>
      </c>
      <c r="AB43" t="str">
        <f>_xlfn.XLOOKUP(X43,Location!$A$2:$A$11,Location!$B$2:$B$11)</f>
        <v>Taffy Tundra</v>
      </c>
      <c r="AC43" t="str">
        <f>_xlfn.XLOOKUP(W43,Location!$A$2:$A$11,Location!$B$2:$B$11)</f>
        <v>Gingerbread Glades</v>
      </c>
      <c r="AH43" t="s">
        <v>3</v>
      </c>
      <c r="AI43" t="s">
        <v>9</v>
      </c>
      <c r="AJ43" s="5">
        <v>12129</v>
      </c>
      <c r="AK43">
        <v>559.59</v>
      </c>
      <c r="AL43" s="6">
        <f t="shared" si="7"/>
        <v>4.6136532278011379E-2</v>
      </c>
      <c r="AM43" t="str">
        <f>_xlfn.XLOOKUP(AI43,Location!$A$2:$A$11,Location!$B$2:$B$11)</f>
        <v>Marshmallow Meadows</v>
      </c>
      <c r="AN43" t="str">
        <f>_xlfn.XLOOKUP(AH43,Location!$A$2:$A$11,Location!$B$2:$B$11)</f>
        <v>Candy Button Bay</v>
      </c>
    </row>
    <row r="44" spans="1:40" x14ac:dyDescent="0.35">
      <c r="A44" t="s">
        <v>5</v>
      </c>
      <c r="B44" t="s">
        <v>7</v>
      </c>
      <c r="C44" s="5">
        <v>10304</v>
      </c>
      <c r="D44">
        <v>103.04</v>
      </c>
      <c r="E44" s="6">
        <f t="shared" si="4"/>
        <v>0.01</v>
      </c>
      <c r="F44" t="str">
        <f>_xlfn.XLOOKUP(B44,Location!$A$2:$A$11,Location!$B$2:$B$11)</f>
        <v>Taffy Tundra</v>
      </c>
      <c r="G44" t="str">
        <f>_xlfn.XLOOKUP(A44,Location!$A$2:$A$11,Location!$B$2:$B$11)</f>
        <v>Honeysuckle Hollow</v>
      </c>
      <c r="L44" t="s">
        <v>6</v>
      </c>
      <c r="M44" t="s">
        <v>10</v>
      </c>
      <c r="N44" s="5">
        <v>16596</v>
      </c>
      <c r="O44">
        <v>430.46</v>
      </c>
      <c r="P44" s="6">
        <f t="shared" si="8"/>
        <v>2.5937575319354061E-2</v>
      </c>
      <c r="Q44" t="str">
        <f>_xlfn.XLOOKUP(M44,Location!$A$2:$A$11,Location!$B$2:$B$11)</f>
        <v>Toblerone Tower</v>
      </c>
      <c r="R44" t="str">
        <f>_xlfn.XLOOKUP(L44,Location!$A$2:$A$11,Location!$B$2:$B$11)</f>
        <v>Gummy Grotto</v>
      </c>
      <c r="W44" t="s">
        <v>4</v>
      </c>
      <c r="X44" t="s">
        <v>11</v>
      </c>
      <c r="Y44" s="5">
        <v>14068</v>
      </c>
      <c r="Z44">
        <v>446.66</v>
      </c>
      <c r="AA44" s="6">
        <f t="shared" si="6"/>
        <v>3.1750071083309642E-2</v>
      </c>
      <c r="AB44" t="str">
        <f>_xlfn.XLOOKUP(X44,Location!$A$2:$A$11,Location!$B$2:$B$11)</f>
        <v>Swedish Fish Shores</v>
      </c>
      <c r="AC44" t="str">
        <f>_xlfn.XLOOKUP(W44,Location!$A$2:$A$11,Location!$B$2:$B$11)</f>
        <v>Gingerbread Glades</v>
      </c>
      <c r="AH44" t="s">
        <v>3</v>
      </c>
      <c r="AI44" t="s">
        <v>11</v>
      </c>
      <c r="AJ44" s="5">
        <v>18227</v>
      </c>
      <c r="AK44">
        <v>1952.89</v>
      </c>
      <c r="AL44" s="6">
        <f t="shared" si="7"/>
        <v>0.10714270038953203</v>
      </c>
      <c r="AM44" t="str">
        <f>_xlfn.XLOOKUP(AI44,Location!$A$2:$A$11,Location!$B$2:$B$11)</f>
        <v>Swedish Fish Shores</v>
      </c>
      <c r="AN44" t="str">
        <f>_xlfn.XLOOKUP(AH44,Location!$A$2:$A$11,Location!$B$2:$B$11)</f>
        <v>Candy Button Bay</v>
      </c>
    </row>
    <row r="45" spans="1:40" x14ac:dyDescent="0.35">
      <c r="A45" t="s">
        <v>5</v>
      </c>
      <c r="B45" t="s">
        <v>12</v>
      </c>
      <c r="C45" s="5">
        <v>13271</v>
      </c>
      <c r="D45">
        <v>2591.9899999999998</v>
      </c>
      <c r="E45" s="6">
        <f t="shared" si="4"/>
        <v>0.19531233516690527</v>
      </c>
      <c r="F45" t="str">
        <f>_xlfn.XLOOKUP(B45,Location!$A$2:$A$11,Location!$B$2:$B$11)</f>
        <v>Strawberry Swirl Stream</v>
      </c>
      <c r="G45" t="str">
        <f>_xlfn.XLOOKUP(A45,Location!$A$2:$A$11,Location!$B$2:$B$11)</f>
        <v>Honeysuckle Hollow</v>
      </c>
      <c r="L45" t="s">
        <v>6</v>
      </c>
      <c r="M45" t="s">
        <v>11</v>
      </c>
      <c r="N45" s="5">
        <v>12954</v>
      </c>
      <c r="O45">
        <v>508.68</v>
      </c>
      <c r="P45" s="6">
        <f t="shared" si="8"/>
        <v>3.9268179712830018E-2</v>
      </c>
      <c r="Q45" t="str">
        <f>_xlfn.XLOOKUP(M45,Location!$A$2:$A$11,Location!$B$2:$B$11)</f>
        <v>Swedish Fish Shores</v>
      </c>
      <c r="R45" t="str">
        <f>_xlfn.XLOOKUP(L45,Location!$A$2:$A$11,Location!$B$2:$B$11)</f>
        <v>Gummy Grotto</v>
      </c>
      <c r="W45" t="s">
        <v>4</v>
      </c>
      <c r="X45" t="s">
        <v>9</v>
      </c>
      <c r="Y45" s="5">
        <v>10259</v>
      </c>
      <c r="Z45">
        <v>2310.61</v>
      </c>
      <c r="AA45" s="6">
        <f t="shared" si="6"/>
        <v>0.22522760502972999</v>
      </c>
      <c r="AB45" t="str">
        <f>_xlfn.XLOOKUP(X45,Location!$A$2:$A$11,Location!$B$2:$B$11)</f>
        <v>Marshmallow Meadows</v>
      </c>
      <c r="AC45" t="str">
        <f>_xlfn.XLOOKUP(W45,Location!$A$2:$A$11,Location!$B$2:$B$11)</f>
        <v>Gingerbread Glades</v>
      </c>
      <c r="AH45" t="s">
        <v>3</v>
      </c>
      <c r="AI45" t="s">
        <v>8</v>
      </c>
      <c r="AJ45" s="5">
        <v>15918</v>
      </c>
      <c r="AK45">
        <v>747.78</v>
      </c>
      <c r="AL45" s="6">
        <f t="shared" si="7"/>
        <v>4.6977007161703728E-2</v>
      </c>
      <c r="AM45" t="str">
        <f>_xlfn.XLOOKUP(AI45,Location!$A$2:$A$11,Location!$B$2:$B$11)</f>
        <v>Sugar Swirl Spires</v>
      </c>
      <c r="AN45" t="str">
        <f>_xlfn.XLOOKUP(AH45,Location!$A$2:$A$11,Location!$B$2:$B$11)</f>
        <v>Candy Button Bay</v>
      </c>
    </row>
    <row r="46" spans="1:40" x14ac:dyDescent="0.35">
      <c r="A46" t="s">
        <v>5</v>
      </c>
      <c r="B46" t="s">
        <v>10</v>
      </c>
      <c r="C46" s="5">
        <v>16308</v>
      </c>
      <c r="D46">
        <v>1885.61</v>
      </c>
      <c r="E46" s="6">
        <f t="shared" si="4"/>
        <v>0.11562484670100563</v>
      </c>
      <c r="F46" t="str">
        <f>_xlfn.XLOOKUP(B46,Location!$A$2:$A$11,Location!$B$2:$B$11)</f>
        <v>Toblerone Tower</v>
      </c>
      <c r="G46" t="str">
        <f>_xlfn.XLOOKUP(A46,Location!$A$2:$A$11,Location!$B$2:$B$11)</f>
        <v>Honeysuckle Hollow</v>
      </c>
      <c r="L46" t="s">
        <v>6</v>
      </c>
      <c r="M46" t="s">
        <v>11</v>
      </c>
      <c r="N46" s="5">
        <v>15161</v>
      </c>
      <c r="O46">
        <v>140.52000000000001</v>
      </c>
      <c r="P46" s="6">
        <f t="shared" si="8"/>
        <v>9.268517907789724E-3</v>
      </c>
      <c r="Q46" t="str">
        <f>_xlfn.XLOOKUP(M46,Location!$A$2:$A$11,Location!$B$2:$B$11)</f>
        <v>Swedish Fish Shores</v>
      </c>
      <c r="R46" t="str">
        <f>_xlfn.XLOOKUP(L46,Location!$A$2:$A$11,Location!$B$2:$B$11)</f>
        <v>Gummy Grotto</v>
      </c>
      <c r="W46" t="s">
        <v>4</v>
      </c>
      <c r="X46" t="s">
        <v>11</v>
      </c>
      <c r="Y46" s="5">
        <v>17745</v>
      </c>
      <c r="Z46">
        <v>1628.1</v>
      </c>
      <c r="AA46" s="6">
        <f t="shared" si="6"/>
        <v>9.1749788672865595E-2</v>
      </c>
      <c r="AB46" t="str">
        <f>_xlfn.XLOOKUP(X46,Location!$A$2:$A$11,Location!$B$2:$B$11)</f>
        <v>Swedish Fish Shores</v>
      </c>
      <c r="AC46" t="str">
        <f>_xlfn.XLOOKUP(W46,Location!$A$2:$A$11,Location!$B$2:$B$11)</f>
        <v>Gingerbread Glades</v>
      </c>
      <c r="AH46" t="s">
        <v>3</v>
      </c>
      <c r="AI46" t="s">
        <v>10</v>
      </c>
      <c r="AJ46" s="5">
        <v>10598</v>
      </c>
      <c r="AK46">
        <v>2919.27</v>
      </c>
      <c r="AL46" s="6">
        <f t="shared" si="7"/>
        <v>0.27545480279297979</v>
      </c>
      <c r="AM46" t="str">
        <f>_xlfn.XLOOKUP(AI46,Location!$A$2:$A$11,Location!$B$2:$B$11)</f>
        <v>Toblerone Tower</v>
      </c>
      <c r="AN46" t="str">
        <f>_xlfn.XLOOKUP(AH46,Location!$A$2:$A$11,Location!$B$2:$B$11)</f>
        <v>Candy Button Bay</v>
      </c>
    </row>
    <row r="47" spans="1:40" x14ac:dyDescent="0.35">
      <c r="A47" t="s">
        <v>5</v>
      </c>
      <c r="B47" t="s">
        <v>11</v>
      </c>
      <c r="C47" s="5">
        <v>17294</v>
      </c>
      <c r="D47">
        <v>2795.86</v>
      </c>
      <c r="E47" s="6">
        <f t="shared" si="4"/>
        <v>0.16166647392159131</v>
      </c>
      <c r="F47" t="str">
        <f>_xlfn.XLOOKUP(B47,Location!$A$2:$A$11,Location!$B$2:$B$11)</f>
        <v>Swedish Fish Shores</v>
      </c>
      <c r="G47" t="str">
        <f>_xlfn.XLOOKUP(A47,Location!$A$2:$A$11,Location!$B$2:$B$11)</f>
        <v>Honeysuckle Hollow</v>
      </c>
      <c r="L47" t="s">
        <v>6</v>
      </c>
      <c r="M47" t="s">
        <v>7</v>
      </c>
      <c r="N47" s="5">
        <v>19559</v>
      </c>
      <c r="O47">
        <v>1748.8</v>
      </c>
      <c r="P47" s="6">
        <f t="shared" si="8"/>
        <v>8.9411524106549414E-2</v>
      </c>
      <c r="Q47" t="str">
        <f>_xlfn.XLOOKUP(M47,Location!$A$2:$A$11,Location!$B$2:$B$11)</f>
        <v>Taffy Tundra</v>
      </c>
      <c r="R47" t="str">
        <f>_xlfn.XLOOKUP(L47,Location!$A$2:$A$11,Location!$B$2:$B$11)</f>
        <v>Gummy Grotto</v>
      </c>
      <c r="W47" t="s">
        <v>4</v>
      </c>
      <c r="X47" t="s">
        <v>7</v>
      </c>
      <c r="Y47" s="5">
        <v>13822</v>
      </c>
      <c r="Z47">
        <v>514.01</v>
      </c>
      <c r="AA47" s="6">
        <f t="shared" si="6"/>
        <v>3.7187816524381419E-2</v>
      </c>
      <c r="AB47" t="str">
        <f>_xlfn.XLOOKUP(X47,Location!$A$2:$A$11,Location!$B$2:$B$11)</f>
        <v>Taffy Tundra</v>
      </c>
      <c r="AC47" t="str">
        <f>_xlfn.XLOOKUP(W47,Location!$A$2:$A$11,Location!$B$2:$B$11)</f>
        <v>Gingerbread Glades</v>
      </c>
      <c r="AH47" t="s">
        <v>3</v>
      </c>
      <c r="AI47" t="s">
        <v>8</v>
      </c>
      <c r="AJ47" s="5">
        <v>14467</v>
      </c>
      <c r="AK47">
        <v>1692.3</v>
      </c>
      <c r="AL47" s="6">
        <f t="shared" si="7"/>
        <v>0.11697656736019907</v>
      </c>
      <c r="AM47" t="str">
        <f>_xlfn.XLOOKUP(AI47,Location!$A$2:$A$11,Location!$B$2:$B$11)</f>
        <v>Sugar Swirl Spires</v>
      </c>
      <c r="AN47" t="str">
        <f>_xlfn.XLOOKUP(AH47,Location!$A$2:$A$11,Location!$B$2:$B$11)</f>
        <v>Candy Button Bay</v>
      </c>
    </row>
    <row r="48" spans="1:40" x14ac:dyDescent="0.35">
      <c r="A48" t="s">
        <v>5</v>
      </c>
      <c r="B48" t="s">
        <v>7</v>
      </c>
      <c r="C48" s="5">
        <v>16256</v>
      </c>
      <c r="D48">
        <v>812.8</v>
      </c>
      <c r="E48" s="6">
        <f t="shared" si="4"/>
        <v>4.9999999999999996E-2</v>
      </c>
      <c r="F48" t="str">
        <f>_xlfn.XLOOKUP(B48,Location!$A$2:$A$11,Location!$B$2:$B$11)</f>
        <v>Taffy Tundra</v>
      </c>
      <c r="G48" t="str">
        <f>_xlfn.XLOOKUP(A48,Location!$A$2:$A$11,Location!$B$2:$B$11)</f>
        <v>Honeysuckle Hollow</v>
      </c>
      <c r="L48" t="s">
        <v>6</v>
      </c>
      <c r="M48" t="s">
        <v>11</v>
      </c>
      <c r="N48" s="5">
        <v>16014</v>
      </c>
      <c r="O48">
        <v>308.56</v>
      </c>
      <c r="P48" s="6">
        <f t="shared" si="8"/>
        <v>1.9268140377169975E-2</v>
      </c>
      <c r="Q48" t="str">
        <f>_xlfn.XLOOKUP(M48,Location!$A$2:$A$11,Location!$B$2:$B$11)</f>
        <v>Swedish Fish Shores</v>
      </c>
      <c r="R48" t="str">
        <f>_xlfn.XLOOKUP(L48,Location!$A$2:$A$11,Location!$B$2:$B$11)</f>
        <v>Gummy Grotto</v>
      </c>
      <c r="W48" t="s">
        <v>4</v>
      </c>
      <c r="X48" t="s">
        <v>10</v>
      </c>
      <c r="Y48" s="5">
        <v>14801</v>
      </c>
      <c r="Z48">
        <v>998.12</v>
      </c>
      <c r="AA48" s="6">
        <f t="shared" si="6"/>
        <v>6.7435984055131404E-2</v>
      </c>
      <c r="AB48" t="str">
        <f>_xlfn.XLOOKUP(X48,Location!$A$2:$A$11,Location!$B$2:$B$11)</f>
        <v>Toblerone Tower</v>
      </c>
      <c r="AC48" t="str">
        <f>_xlfn.XLOOKUP(W48,Location!$A$2:$A$11,Location!$B$2:$B$11)</f>
        <v>Gingerbread Glades</v>
      </c>
      <c r="AH48" t="s">
        <v>3</v>
      </c>
      <c r="AI48" t="s">
        <v>8</v>
      </c>
      <c r="AJ48" s="5">
        <v>17680</v>
      </c>
      <c r="AK48">
        <v>5427.35</v>
      </c>
      <c r="AL48" s="6">
        <f t="shared" si="7"/>
        <v>0.30697680995475113</v>
      </c>
      <c r="AM48" t="str">
        <f>_xlfn.XLOOKUP(AI48,Location!$A$2:$A$11,Location!$B$2:$B$11)</f>
        <v>Sugar Swirl Spires</v>
      </c>
      <c r="AN48" t="str">
        <f>_xlfn.XLOOKUP(AH48,Location!$A$2:$A$11,Location!$B$2:$B$11)</f>
        <v>Candy Button Bay</v>
      </c>
    </row>
    <row r="49" spans="1:40" x14ac:dyDescent="0.35">
      <c r="A49" t="s">
        <v>5</v>
      </c>
      <c r="B49" t="s">
        <v>10</v>
      </c>
      <c r="C49" s="5">
        <v>12528</v>
      </c>
      <c r="D49">
        <v>1323.27</v>
      </c>
      <c r="E49" s="6">
        <f t="shared" si="4"/>
        <v>0.105625</v>
      </c>
      <c r="F49" t="str">
        <f>_xlfn.XLOOKUP(B49,Location!$A$2:$A$11,Location!$B$2:$B$11)</f>
        <v>Toblerone Tower</v>
      </c>
      <c r="G49" t="str">
        <f>_xlfn.XLOOKUP(A49,Location!$A$2:$A$11,Location!$B$2:$B$11)</f>
        <v>Honeysuckle Hollow</v>
      </c>
      <c r="L49" t="s">
        <v>6</v>
      </c>
      <c r="M49" t="s">
        <v>8</v>
      </c>
      <c r="N49" s="5">
        <v>16485</v>
      </c>
      <c r="O49">
        <v>3273.45</v>
      </c>
      <c r="P49" s="6">
        <f t="shared" si="8"/>
        <v>0.19857142857142857</v>
      </c>
      <c r="Q49" t="str">
        <f>_xlfn.XLOOKUP(M49,Location!$A$2:$A$11,Location!$B$2:$B$11)</f>
        <v>Sugar Swirl Spires</v>
      </c>
      <c r="R49" t="str">
        <f>_xlfn.XLOOKUP(L49,Location!$A$2:$A$11,Location!$B$2:$B$11)</f>
        <v>Gummy Grotto</v>
      </c>
      <c r="W49" t="s">
        <v>4</v>
      </c>
      <c r="X49" t="s">
        <v>8</v>
      </c>
      <c r="Y49" s="5">
        <v>10588</v>
      </c>
      <c r="Z49">
        <v>382.53</v>
      </c>
      <c r="AA49" s="6">
        <f t="shared" si="6"/>
        <v>3.6128636191915371E-2</v>
      </c>
      <c r="AB49" t="str">
        <f>_xlfn.XLOOKUP(X49,Location!$A$2:$A$11,Location!$B$2:$B$11)</f>
        <v>Sugar Swirl Spires</v>
      </c>
      <c r="AC49" t="str">
        <f>_xlfn.XLOOKUP(W49,Location!$A$2:$A$11,Location!$B$2:$B$11)</f>
        <v>Gingerbread Glades</v>
      </c>
      <c r="AH49" t="s">
        <v>3</v>
      </c>
      <c r="AI49" t="s">
        <v>8</v>
      </c>
      <c r="AJ49" s="5">
        <v>11792</v>
      </c>
      <c r="AK49">
        <v>1615.23</v>
      </c>
      <c r="AL49" s="6">
        <f t="shared" si="7"/>
        <v>0.13697676390773406</v>
      </c>
      <c r="AM49" t="str">
        <f>_xlfn.XLOOKUP(AI49,Location!$A$2:$A$11,Location!$B$2:$B$11)</f>
        <v>Sugar Swirl Spires</v>
      </c>
      <c r="AN49" t="str">
        <f>_xlfn.XLOOKUP(AH49,Location!$A$2:$A$11,Location!$B$2:$B$11)</f>
        <v>Candy Button Bay</v>
      </c>
    </row>
    <row r="50" spans="1:40" x14ac:dyDescent="0.35">
      <c r="A50" t="s">
        <v>5</v>
      </c>
      <c r="B50" t="s">
        <v>7</v>
      </c>
      <c r="C50" s="5">
        <v>19770</v>
      </c>
      <c r="D50">
        <v>790.8</v>
      </c>
      <c r="E50" s="6">
        <f t="shared" si="4"/>
        <v>0.04</v>
      </c>
      <c r="F50" t="str">
        <f>_xlfn.XLOOKUP(B50,Location!$A$2:$A$11,Location!$B$2:$B$11)</f>
        <v>Taffy Tundra</v>
      </c>
      <c r="G50" t="str">
        <f>_xlfn.XLOOKUP(A50,Location!$A$2:$A$11,Location!$B$2:$B$11)</f>
        <v>Honeysuckle Hollow</v>
      </c>
      <c r="L50" t="s">
        <v>6</v>
      </c>
      <c r="M50" t="s">
        <v>11</v>
      </c>
      <c r="N50" s="5">
        <v>10885</v>
      </c>
      <c r="O50">
        <v>1624.79</v>
      </c>
      <c r="P50" s="6">
        <f t="shared" si="8"/>
        <v>0.14926871841984382</v>
      </c>
      <c r="Q50" t="str">
        <f>_xlfn.XLOOKUP(M50,Location!$A$2:$A$11,Location!$B$2:$B$11)</f>
        <v>Swedish Fish Shores</v>
      </c>
      <c r="R50" t="str">
        <f>_xlfn.XLOOKUP(L50,Location!$A$2:$A$11,Location!$B$2:$B$11)</f>
        <v>Gummy Grotto</v>
      </c>
      <c r="W50" t="s">
        <v>4</v>
      </c>
      <c r="X50" t="s">
        <v>9</v>
      </c>
      <c r="Y50" s="5">
        <v>14877</v>
      </c>
      <c r="Z50">
        <v>524.08000000000004</v>
      </c>
      <c r="AA50" s="6">
        <f t="shared" si="6"/>
        <v>3.5227532432614103E-2</v>
      </c>
      <c r="AB50" t="str">
        <f>_xlfn.XLOOKUP(X50,Location!$A$2:$A$11,Location!$B$2:$B$11)</f>
        <v>Marshmallow Meadows</v>
      </c>
      <c r="AC50" t="str">
        <f>_xlfn.XLOOKUP(W50,Location!$A$2:$A$11,Location!$B$2:$B$11)</f>
        <v>Gingerbread Glades</v>
      </c>
      <c r="AH50" t="s">
        <v>3</v>
      </c>
      <c r="AI50" t="s">
        <v>9</v>
      </c>
      <c r="AJ50" s="5">
        <v>14056</v>
      </c>
      <c r="AK50">
        <v>2616.33</v>
      </c>
      <c r="AL50" s="6">
        <f t="shared" si="7"/>
        <v>0.18613616960728513</v>
      </c>
      <c r="AM50" t="str">
        <f>_xlfn.XLOOKUP(AI50,Location!$A$2:$A$11,Location!$B$2:$B$11)</f>
        <v>Marshmallow Meadows</v>
      </c>
      <c r="AN50" t="str">
        <f>_xlfn.XLOOKUP(AH50,Location!$A$2:$A$11,Location!$B$2:$B$11)</f>
        <v>Candy Button Bay</v>
      </c>
    </row>
    <row r="51" spans="1:40" x14ac:dyDescent="0.35">
      <c r="A51" t="s">
        <v>5</v>
      </c>
      <c r="B51" t="s">
        <v>9</v>
      </c>
      <c r="C51" s="5">
        <v>15769</v>
      </c>
      <c r="D51">
        <v>481.37</v>
      </c>
      <c r="E51" s="6">
        <f t="shared" si="4"/>
        <v>3.0526349166085359E-2</v>
      </c>
      <c r="F51" t="str">
        <f>_xlfn.XLOOKUP(B51,Location!$A$2:$A$11,Location!$B$2:$B$11)</f>
        <v>Marshmallow Meadows</v>
      </c>
      <c r="G51" t="str">
        <f>_xlfn.XLOOKUP(A51,Location!$A$2:$A$11,Location!$B$2:$B$11)</f>
        <v>Honeysuckle Hollow</v>
      </c>
      <c r="L51" t="s">
        <v>6</v>
      </c>
      <c r="M51" t="s">
        <v>7</v>
      </c>
      <c r="N51" s="5">
        <v>15109</v>
      </c>
      <c r="O51">
        <v>897.65</v>
      </c>
      <c r="P51" s="6">
        <f t="shared" si="8"/>
        <v>5.9411608974783238E-2</v>
      </c>
      <c r="Q51" t="str">
        <f>_xlfn.XLOOKUP(M51,Location!$A$2:$A$11,Location!$B$2:$B$11)</f>
        <v>Taffy Tundra</v>
      </c>
      <c r="R51" t="str">
        <f>_xlfn.XLOOKUP(L51,Location!$A$2:$A$11,Location!$B$2:$B$11)</f>
        <v>Gummy Grotto</v>
      </c>
      <c r="W51" t="s">
        <v>4</v>
      </c>
      <c r="X51" t="s">
        <v>7</v>
      </c>
      <c r="Y51" s="5">
        <v>15760</v>
      </c>
      <c r="Z51">
        <v>428.47</v>
      </c>
      <c r="AA51" s="6">
        <f t="shared" si="6"/>
        <v>2.7187182741116752E-2</v>
      </c>
      <c r="AB51" t="str">
        <f>_xlfn.XLOOKUP(X51,Location!$A$2:$A$11,Location!$B$2:$B$11)</f>
        <v>Taffy Tundra</v>
      </c>
      <c r="AC51" t="str">
        <f>_xlfn.XLOOKUP(W51,Location!$A$2:$A$11,Location!$B$2:$B$11)</f>
        <v>Gingerbread Glades</v>
      </c>
      <c r="AH51" t="s">
        <v>3</v>
      </c>
      <c r="AI51" t="s">
        <v>8</v>
      </c>
      <c r="AJ51" s="5">
        <v>11234</v>
      </c>
      <c r="AK51">
        <v>1201.78</v>
      </c>
      <c r="AL51" s="6">
        <f t="shared" si="7"/>
        <v>0.10697703400391669</v>
      </c>
      <c r="AM51" t="str">
        <f>_xlfn.XLOOKUP(AI51,Location!$A$2:$A$11,Location!$B$2:$B$11)</f>
        <v>Sugar Swirl Spires</v>
      </c>
      <c r="AN51" t="str">
        <f>_xlfn.XLOOKUP(AH51,Location!$A$2:$A$11,Location!$B$2:$B$11)</f>
        <v>Candy Button Bay</v>
      </c>
    </row>
    <row r="52" spans="1:40" x14ac:dyDescent="0.35">
      <c r="A52" t="s">
        <v>5</v>
      </c>
      <c r="B52" t="s">
        <v>7</v>
      </c>
      <c r="C52" s="5">
        <v>16680</v>
      </c>
      <c r="D52">
        <v>667.2</v>
      </c>
      <c r="E52" s="6">
        <f t="shared" si="4"/>
        <v>0.04</v>
      </c>
      <c r="F52" t="str">
        <f>_xlfn.XLOOKUP(B52,Location!$A$2:$A$11,Location!$B$2:$B$11)</f>
        <v>Taffy Tundra</v>
      </c>
      <c r="G52" t="str">
        <f>_xlfn.XLOOKUP(A52,Location!$A$2:$A$11,Location!$B$2:$B$11)</f>
        <v>Honeysuckle Hollow</v>
      </c>
      <c r="L52" t="s">
        <v>6</v>
      </c>
      <c r="M52" t="s">
        <v>10</v>
      </c>
      <c r="N52" s="5">
        <v>12198</v>
      </c>
      <c r="O52">
        <v>72.430000000000007</v>
      </c>
      <c r="P52" s="6">
        <f t="shared" si="8"/>
        <v>5.9378586653549767E-3</v>
      </c>
      <c r="Q52" t="str">
        <f>_xlfn.XLOOKUP(M52,Location!$A$2:$A$11,Location!$B$2:$B$11)</f>
        <v>Toblerone Tower</v>
      </c>
      <c r="R52" t="str">
        <f>_xlfn.XLOOKUP(L52,Location!$A$2:$A$11,Location!$B$2:$B$11)</f>
        <v>Gummy Grotto</v>
      </c>
      <c r="W52" t="s">
        <v>4</v>
      </c>
      <c r="X52" t="s">
        <v>8</v>
      </c>
      <c r="Y52" s="5">
        <v>16598</v>
      </c>
      <c r="Z52">
        <v>1927.51</v>
      </c>
      <c r="AA52" s="6">
        <f t="shared" si="6"/>
        <v>0.11612905169297506</v>
      </c>
      <c r="AB52" t="str">
        <f>_xlfn.XLOOKUP(X52,Location!$A$2:$A$11,Location!$B$2:$B$11)</f>
        <v>Sugar Swirl Spires</v>
      </c>
      <c r="AC52" t="str">
        <f>_xlfn.XLOOKUP(W52,Location!$A$2:$A$11,Location!$B$2:$B$11)</f>
        <v>Gingerbread Glades</v>
      </c>
      <c r="AH52" t="s">
        <v>3</v>
      </c>
      <c r="AI52" t="s">
        <v>9</v>
      </c>
      <c r="AJ52" s="5">
        <v>13813</v>
      </c>
      <c r="AK52">
        <v>2985.49</v>
      </c>
      <c r="AL52" s="6">
        <f t="shared" si="7"/>
        <v>0.21613624846159413</v>
      </c>
      <c r="AM52" t="str">
        <f>_xlfn.XLOOKUP(AI52,Location!$A$2:$A$11,Location!$B$2:$B$11)</f>
        <v>Marshmallow Meadows</v>
      </c>
      <c r="AN52" t="str">
        <f>_xlfn.XLOOKUP(AH52,Location!$A$2:$A$11,Location!$B$2:$B$11)</f>
        <v>Candy Button Bay</v>
      </c>
    </row>
    <row r="53" spans="1:40" x14ac:dyDescent="0.35">
      <c r="A53" t="s">
        <v>5</v>
      </c>
      <c r="B53" t="s">
        <v>9</v>
      </c>
      <c r="C53" s="5">
        <v>18866</v>
      </c>
      <c r="D53">
        <v>387.25</v>
      </c>
      <c r="E53" s="6">
        <f t="shared" si="4"/>
        <v>2.0526343687056081E-2</v>
      </c>
      <c r="F53" t="str">
        <f>_xlfn.XLOOKUP(B53,Location!$A$2:$A$11,Location!$B$2:$B$11)</f>
        <v>Marshmallow Meadows</v>
      </c>
      <c r="G53" t="str">
        <f>_xlfn.XLOOKUP(A53,Location!$A$2:$A$11,Location!$B$2:$B$11)</f>
        <v>Honeysuckle Hollow</v>
      </c>
      <c r="L53" t="s">
        <v>6</v>
      </c>
      <c r="M53" t="s">
        <v>9</v>
      </c>
      <c r="N53" s="5">
        <v>15759</v>
      </c>
      <c r="O53">
        <v>818.45</v>
      </c>
      <c r="P53" s="6">
        <f t="shared" si="8"/>
        <v>5.1935401992512217E-2</v>
      </c>
      <c r="Q53" t="str">
        <f>_xlfn.XLOOKUP(M53,Location!$A$2:$A$11,Location!$B$2:$B$11)</f>
        <v>Marshmallow Meadows</v>
      </c>
      <c r="R53" t="str">
        <f>_xlfn.XLOOKUP(L53,Location!$A$2:$A$11,Location!$B$2:$B$11)</f>
        <v>Gummy Grotto</v>
      </c>
      <c r="W53" t="s">
        <v>4</v>
      </c>
      <c r="X53" t="s">
        <v>8</v>
      </c>
      <c r="Y53" s="5">
        <v>11134</v>
      </c>
      <c r="Z53">
        <v>2406.38</v>
      </c>
      <c r="AA53" s="6">
        <f t="shared" si="6"/>
        <v>0.21612897431291542</v>
      </c>
      <c r="AB53" t="str">
        <f>_xlfn.XLOOKUP(X53,Location!$A$2:$A$11,Location!$B$2:$B$11)</f>
        <v>Sugar Swirl Spires</v>
      </c>
      <c r="AC53" t="str">
        <f>_xlfn.XLOOKUP(W53,Location!$A$2:$A$11,Location!$B$2:$B$11)</f>
        <v>Gingerbread Glades</v>
      </c>
      <c r="AH53" t="s">
        <v>3</v>
      </c>
      <c r="AI53" t="s">
        <v>10</v>
      </c>
      <c r="AJ53" s="5">
        <v>10734</v>
      </c>
      <c r="AK53">
        <v>917.27</v>
      </c>
      <c r="AL53" s="6">
        <f t="shared" si="7"/>
        <v>8.5454630147195829E-2</v>
      </c>
      <c r="AM53" t="str">
        <f>_xlfn.XLOOKUP(AI53,Location!$A$2:$A$11,Location!$B$2:$B$11)</f>
        <v>Toblerone Tower</v>
      </c>
      <c r="AN53" t="str">
        <f>_xlfn.XLOOKUP(AH53,Location!$A$2:$A$11,Location!$B$2:$B$11)</f>
        <v>Candy Button Bay</v>
      </c>
    </row>
    <row r="54" spans="1:40" x14ac:dyDescent="0.35">
      <c r="A54" t="s">
        <v>5</v>
      </c>
      <c r="B54" t="s">
        <v>8</v>
      </c>
      <c r="C54" s="5">
        <v>11775</v>
      </c>
      <c r="D54">
        <v>1633.78</v>
      </c>
      <c r="E54" s="6">
        <f t="shared" si="4"/>
        <v>0.13874989384288747</v>
      </c>
      <c r="F54" t="str">
        <f>_xlfn.XLOOKUP(B54,Location!$A$2:$A$11,Location!$B$2:$B$11)</f>
        <v>Sugar Swirl Spires</v>
      </c>
      <c r="G54" t="str">
        <f>_xlfn.XLOOKUP(A54,Location!$A$2:$A$11,Location!$B$2:$B$11)</f>
        <v>Honeysuckle Hollow</v>
      </c>
      <c r="L54" t="s">
        <v>6</v>
      </c>
      <c r="M54" t="s">
        <v>7</v>
      </c>
      <c r="N54" s="5">
        <v>16363</v>
      </c>
      <c r="O54">
        <v>317.63</v>
      </c>
      <c r="P54" s="6">
        <f t="shared" si="8"/>
        <v>1.9411477112998839E-2</v>
      </c>
      <c r="Q54" t="str">
        <f>_xlfn.XLOOKUP(M54,Location!$A$2:$A$11,Location!$B$2:$B$11)</f>
        <v>Taffy Tundra</v>
      </c>
      <c r="R54" t="str">
        <f>_xlfn.XLOOKUP(L54,Location!$A$2:$A$11,Location!$B$2:$B$11)</f>
        <v>Gummy Grotto</v>
      </c>
      <c r="W54" t="s">
        <v>4</v>
      </c>
      <c r="X54" t="s">
        <v>9</v>
      </c>
      <c r="Y54" s="5">
        <v>15282</v>
      </c>
      <c r="Z54">
        <v>3594.74</v>
      </c>
      <c r="AA54" s="6">
        <f t="shared" si="6"/>
        <v>0.23522706452035072</v>
      </c>
      <c r="AB54" t="str">
        <f>_xlfn.XLOOKUP(X54,Location!$A$2:$A$11,Location!$B$2:$B$11)</f>
        <v>Marshmallow Meadows</v>
      </c>
      <c r="AC54" t="str">
        <f>_xlfn.XLOOKUP(W54,Location!$A$2:$A$11,Location!$B$2:$B$11)</f>
        <v>Gingerbread Glades</v>
      </c>
      <c r="AH54" t="s">
        <v>3</v>
      </c>
      <c r="AI54" t="s">
        <v>12</v>
      </c>
      <c r="AJ54" s="5">
        <v>15629</v>
      </c>
      <c r="AK54">
        <v>2486.4299999999998</v>
      </c>
      <c r="AL54" s="6">
        <f t="shared" si="7"/>
        <v>0.15909079275705418</v>
      </c>
      <c r="AM54" t="str">
        <f>_xlfn.XLOOKUP(AI54,Location!$A$2:$A$11,Location!$B$2:$B$11)</f>
        <v>Strawberry Swirl Stream</v>
      </c>
      <c r="AN54" t="str">
        <f>_xlfn.XLOOKUP(AH54,Location!$A$2:$A$11,Location!$B$2:$B$11)</f>
        <v>Candy Button Bay</v>
      </c>
    </row>
    <row r="55" spans="1:40" x14ac:dyDescent="0.35">
      <c r="A55" t="s">
        <v>5</v>
      </c>
      <c r="B55" t="s">
        <v>7</v>
      </c>
      <c r="C55" s="5">
        <v>14061</v>
      </c>
      <c r="D55">
        <v>2109.15</v>
      </c>
      <c r="E55" s="6">
        <f t="shared" si="4"/>
        <v>0.15</v>
      </c>
      <c r="F55" t="str">
        <f>_xlfn.XLOOKUP(B55,Location!$A$2:$A$11,Location!$B$2:$B$11)</f>
        <v>Taffy Tundra</v>
      </c>
      <c r="G55" t="str">
        <f>_xlfn.XLOOKUP(A55,Location!$A$2:$A$11,Location!$B$2:$B$11)</f>
        <v>Honeysuckle Hollow</v>
      </c>
      <c r="L55" t="s">
        <v>6</v>
      </c>
      <c r="M55" t="s">
        <v>11</v>
      </c>
      <c r="N55" s="5">
        <v>12664</v>
      </c>
      <c r="O55">
        <v>750.57</v>
      </c>
      <c r="P55" s="6">
        <f t="shared" si="8"/>
        <v>5.9268003790271639E-2</v>
      </c>
      <c r="Q55" t="str">
        <f>_xlfn.XLOOKUP(M55,Location!$A$2:$A$11,Location!$B$2:$B$11)</f>
        <v>Swedish Fish Shores</v>
      </c>
      <c r="R55" t="str">
        <f>_xlfn.XLOOKUP(L55,Location!$A$2:$A$11,Location!$B$2:$B$11)</f>
        <v>Gummy Grotto</v>
      </c>
      <c r="W55" t="s">
        <v>4</v>
      </c>
      <c r="X55" t="s">
        <v>12</v>
      </c>
      <c r="Y55" s="5">
        <v>13500</v>
      </c>
      <c r="Z55">
        <v>543.97</v>
      </c>
      <c r="AA55" s="6">
        <f t="shared" si="6"/>
        <v>4.0294074074074079E-2</v>
      </c>
      <c r="AB55" t="str">
        <f>_xlfn.XLOOKUP(X55,Location!$A$2:$A$11,Location!$B$2:$B$11)</f>
        <v>Strawberry Swirl Stream</v>
      </c>
      <c r="AC55" t="str">
        <f>_xlfn.XLOOKUP(W55,Location!$A$2:$A$11,Location!$B$2:$B$11)</f>
        <v>Gingerbread Glades</v>
      </c>
      <c r="AH55" t="s">
        <v>3</v>
      </c>
      <c r="AI55" t="s">
        <v>10</v>
      </c>
      <c r="AJ55" s="5">
        <v>15331</v>
      </c>
      <c r="AK55">
        <v>3149.82</v>
      </c>
      <c r="AL55" s="6">
        <f t="shared" si="7"/>
        <v>0.20545430826430111</v>
      </c>
      <c r="AM55" t="str">
        <f>_xlfn.XLOOKUP(AI55,Location!$A$2:$A$11,Location!$B$2:$B$11)</f>
        <v>Toblerone Tower</v>
      </c>
      <c r="AN55" t="str">
        <f>_xlfn.XLOOKUP(AH55,Location!$A$2:$A$11,Location!$B$2:$B$11)</f>
        <v>Candy Button Bay</v>
      </c>
    </row>
    <row r="56" spans="1:40" x14ac:dyDescent="0.35">
      <c r="A56" t="s">
        <v>5</v>
      </c>
      <c r="B56" t="s">
        <v>7</v>
      </c>
      <c r="C56" s="5">
        <v>17982</v>
      </c>
      <c r="D56">
        <v>539.46</v>
      </c>
      <c r="E56" s="6">
        <f t="shared" si="4"/>
        <v>3.0000000000000002E-2</v>
      </c>
      <c r="F56" t="str">
        <f>_xlfn.XLOOKUP(B56,Location!$A$2:$A$11,Location!$B$2:$B$11)</f>
        <v>Taffy Tundra</v>
      </c>
      <c r="G56" t="str">
        <f>_xlfn.XLOOKUP(A56,Location!$A$2:$A$11,Location!$B$2:$B$11)</f>
        <v>Honeysuckle Hollow</v>
      </c>
      <c r="L56" t="s">
        <v>6</v>
      </c>
      <c r="M56" t="s">
        <v>12</v>
      </c>
      <c r="N56" s="5">
        <v>10358</v>
      </c>
      <c r="O56">
        <v>429.55</v>
      </c>
      <c r="P56" s="6">
        <f t="shared" si="8"/>
        <v>4.1470361073566324E-2</v>
      </c>
      <c r="Q56" t="str">
        <f>_xlfn.XLOOKUP(M56,Location!$A$2:$A$11,Location!$B$2:$B$11)</f>
        <v>Strawberry Swirl Stream</v>
      </c>
      <c r="R56" t="str">
        <f>_xlfn.XLOOKUP(L56,Location!$A$2:$A$11,Location!$B$2:$B$11)</f>
        <v>Gummy Grotto</v>
      </c>
      <c r="W56" t="s">
        <v>4</v>
      </c>
      <c r="X56" t="s">
        <v>9</v>
      </c>
      <c r="Y56" s="5">
        <v>16720</v>
      </c>
      <c r="Z56">
        <v>2595.4</v>
      </c>
      <c r="AA56" s="6">
        <f t="shared" si="6"/>
        <v>0.15522727272727274</v>
      </c>
      <c r="AB56" t="str">
        <f>_xlfn.XLOOKUP(X56,Location!$A$2:$A$11,Location!$B$2:$B$11)</f>
        <v>Marshmallow Meadows</v>
      </c>
      <c r="AC56" t="str">
        <f>_xlfn.XLOOKUP(W56,Location!$A$2:$A$11,Location!$B$2:$B$11)</f>
        <v>Gingerbread Glades</v>
      </c>
      <c r="AH56" t="s">
        <v>3</v>
      </c>
      <c r="AI56" t="s">
        <v>12</v>
      </c>
      <c r="AJ56" s="5">
        <v>12763</v>
      </c>
      <c r="AK56">
        <v>3434.41</v>
      </c>
      <c r="AL56" s="6">
        <f t="shared" si="7"/>
        <v>0.2690911227767766</v>
      </c>
      <c r="AM56" t="str">
        <f>_xlfn.XLOOKUP(AI56,Location!$A$2:$A$11,Location!$B$2:$B$11)</f>
        <v>Strawberry Swirl Stream</v>
      </c>
      <c r="AN56" t="str">
        <f>_xlfn.XLOOKUP(AH56,Location!$A$2:$A$11,Location!$B$2:$B$11)</f>
        <v>Candy Button Bay</v>
      </c>
    </row>
    <row r="57" spans="1:40" x14ac:dyDescent="0.35">
      <c r="A57" t="s">
        <v>5</v>
      </c>
      <c r="B57" t="s">
        <v>7</v>
      </c>
      <c r="C57" s="5">
        <v>15331</v>
      </c>
      <c r="D57">
        <v>1686.41</v>
      </c>
      <c r="E57" s="6">
        <f t="shared" si="4"/>
        <v>0.11</v>
      </c>
      <c r="F57" t="str">
        <f>_xlfn.XLOOKUP(B57,Location!$A$2:$A$11,Location!$B$2:$B$11)</f>
        <v>Taffy Tundra</v>
      </c>
      <c r="G57" t="str">
        <f>_xlfn.XLOOKUP(A57,Location!$A$2:$A$11,Location!$B$2:$B$11)</f>
        <v>Honeysuckle Hollow</v>
      </c>
      <c r="L57" t="s">
        <v>6</v>
      </c>
      <c r="M57" t="s">
        <v>8</v>
      </c>
      <c r="N57" s="5">
        <v>19257</v>
      </c>
      <c r="O57">
        <v>550.20000000000005</v>
      </c>
      <c r="P57" s="6">
        <f t="shared" si="8"/>
        <v>2.8571428571428574E-2</v>
      </c>
      <c r="Q57" t="str">
        <f>_xlfn.XLOOKUP(M57,Location!$A$2:$A$11,Location!$B$2:$B$11)</f>
        <v>Sugar Swirl Spires</v>
      </c>
      <c r="R57" t="str">
        <f>_xlfn.XLOOKUP(L57,Location!$A$2:$A$11,Location!$B$2:$B$11)</f>
        <v>Gummy Grotto</v>
      </c>
      <c r="W57" t="s">
        <v>4</v>
      </c>
      <c r="X57" t="s">
        <v>9</v>
      </c>
      <c r="Y57" s="5">
        <v>11335</v>
      </c>
      <c r="Z57">
        <v>1646.15</v>
      </c>
      <c r="AA57" s="6">
        <f t="shared" si="6"/>
        <v>0.1452271724746361</v>
      </c>
      <c r="AB57" t="str">
        <f>_xlfn.XLOOKUP(X57,Location!$A$2:$A$11,Location!$B$2:$B$11)</f>
        <v>Marshmallow Meadows</v>
      </c>
      <c r="AC57" t="str">
        <f>_xlfn.XLOOKUP(W57,Location!$A$2:$A$11,Location!$B$2:$B$11)</f>
        <v>Gingerbread Glades</v>
      </c>
      <c r="AH57" t="s">
        <v>3</v>
      </c>
      <c r="AI57" t="s">
        <v>8</v>
      </c>
      <c r="AJ57" s="5">
        <v>13390</v>
      </c>
      <c r="AK57">
        <v>4244.32</v>
      </c>
      <c r="AL57" s="6">
        <f t="shared" si="7"/>
        <v>0.31697684839432411</v>
      </c>
      <c r="AM57" t="str">
        <f>_xlfn.XLOOKUP(AI57,Location!$A$2:$A$11,Location!$B$2:$B$11)</f>
        <v>Sugar Swirl Spires</v>
      </c>
      <c r="AN57" t="str">
        <f>_xlfn.XLOOKUP(AH57,Location!$A$2:$A$11,Location!$B$2:$B$11)</f>
        <v>Candy Button Bay</v>
      </c>
    </row>
    <row r="58" spans="1:40" x14ac:dyDescent="0.35">
      <c r="A58" t="s">
        <v>5</v>
      </c>
      <c r="B58" t="s">
        <v>11</v>
      </c>
      <c r="C58" s="5">
        <v>11908</v>
      </c>
      <c r="D58">
        <v>734.33</v>
      </c>
      <c r="E58" s="6">
        <f t="shared" si="4"/>
        <v>6.1666946590527377E-2</v>
      </c>
      <c r="F58" t="str">
        <f>_xlfn.XLOOKUP(B58,Location!$A$2:$A$11,Location!$B$2:$B$11)</f>
        <v>Swedish Fish Shores</v>
      </c>
      <c r="G58" t="str">
        <f>_xlfn.XLOOKUP(A58,Location!$A$2:$A$11,Location!$B$2:$B$11)</f>
        <v>Honeysuckle Hollow</v>
      </c>
      <c r="L58" t="s">
        <v>6</v>
      </c>
      <c r="M58" t="s">
        <v>8</v>
      </c>
      <c r="N58" s="5">
        <v>17916</v>
      </c>
      <c r="O58">
        <v>153.57</v>
      </c>
      <c r="P58" s="6">
        <f t="shared" si="8"/>
        <v>8.5716677829872738E-3</v>
      </c>
      <c r="Q58" t="str">
        <f>_xlfn.XLOOKUP(M58,Location!$A$2:$A$11,Location!$B$2:$B$11)</f>
        <v>Sugar Swirl Spires</v>
      </c>
      <c r="R58" t="str">
        <f>_xlfn.XLOOKUP(L58,Location!$A$2:$A$11,Location!$B$2:$B$11)</f>
        <v>Gummy Grotto</v>
      </c>
      <c r="W58" t="s">
        <v>4</v>
      </c>
      <c r="X58" t="s">
        <v>9</v>
      </c>
      <c r="Y58" s="5">
        <v>19785</v>
      </c>
      <c r="Z58">
        <v>3664.72</v>
      </c>
      <c r="AA58" s="6">
        <f t="shared" si="6"/>
        <v>0.18522719231741216</v>
      </c>
      <c r="AB58" t="str">
        <f>_xlfn.XLOOKUP(X58,Location!$A$2:$A$11,Location!$B$2:$B$11)</f>
        <v>Marshmallow Meadows</v>
      </c>
      <c r="AC58" t="str">
        <f>_xlfn.XLOOKUP(W58,Location!$A$2:$A$11,Location!$B$2:$B$11)</f>
        <v>Gingerbread Glades</v>
      </c>
      <c r="AH58" t="s">
        <v>3</v>
      </c>
      <c r="AI58" t="s">
        <v>7</v>
      </c>
      <c r="AJ58" s="5">
        <v>16632</v>
      </c>
      <c r="AK58">
        <v>1643.63</v>
      </c>
      <c r="AL58" s="6">
        <f t="shared" si="7"/>
        <v>9.8823352573352577E-2</v>
      </c>
      <c r="AM58" t="str">
        <f>_xlfn.XLOOKUP(AI58,Location!$A$2:$A$11,Location!$B$2:$B$11)</f>
        <v>Taffy Tundra</v>
      </c>
      <c r="AN58" t="str">
        <f>_xlfn.XLOOKUP(AH58,Location!$A$2:$A$11,Location!$B$2:$B$11)</f>
        <v>Candy Button Bay</v>
      </c>
    </row>
    <row r="59" spans="1:40" x14ac:dyDescent="0.35">
      <c r="A59" t="s">
        <v>5</v>
      </c>
      <c r="B59" t="s">
        <v>11</v>
      </c>
      <c r="C59" s="5">
        <v>13205</v>
      </c>
      <c r="D59">
        <v>1738.66</v>
      </c>
      <c r="E59" s="6">
        <f t="shared" si="4"/>
        <v>0.13166679288148428</v>
      </c>
      <c r="F59" t="str">
        <f>_xlfn.XLOOKUP(B59,Location!$A$2:$A$11,Location!$B$2:$B$11)</f>
        <v>Swedish Fish Shores</v>
      </c>
      <c r="G59" t="str">
        <f>_xlfn.XLOOKUP(A59,Location!$A$2:$A$11,Location!$B$2:$B$11)</f>
        <v>Honeysuckle Hollow</v>
      </c>
      <c r="L59" t="s">
        <v>6</v>
      </c>
      <c r="M59" t="s">
        <v>10</v>
      </c>
      <c r="N59" s="5">
        <v>18037</v>
      </c>
      <c r="O59">
        <v>2091.16</v>
      </c>
      <c r="P59" s="6">
        <f t="shared" si="8"/>
        <v>0.11593724011753617</v>
      </c>
      <c r="Q59" t="str">
        <f>_xlfn.XLOOKUP(M59,Location!$A$2:$A$11,Location!$B$2:$B$11)</f>
        <v>Toblerone Tower</v>
      </c>
      <c r="R59" t="str">
        <f>_xlfn.XLOOKUP(L59,Location!$A$2:$A$11,Location!$B$2:$B$11)</f>
        <v>Gummy Grotto</v>
      </c>
      <c r="W59" t="s">
        <v>4</v>
      </c>
      <c r="X59" t="s">
        <v>10</v>
      </c>
      <c r="Y59" s="5">
        <v>14060</v>
      </c>
      <c r="Z59">
        <v>5166.1499999999996</v>
      </c>
      <c r="AA59" s="6">
        <f t="shared" si="6"/>
        <v>0.36743598862019911</v>
      </c>
      <c r="AB59" t="str">
        <f>_xlfn.XLOOKUP(X59,Location!$A$2:$A$11,Location!$B$2:$B$11)</f>
        <v>Toblerone Tower</v>
      </c>
      <c r="AC59" t="str">
        <f>_xlfn.XLOOKUP(W59,Location!$A$2:$A$11,Location!$B$2:$B$11)</f>
        <v>Gingerbread Glades</v>
      </c>
      <c r="AH59" t="s">
        <v>3</v>
      </c>
      <c r="AI59" t="s">
        <v>11</v>
      </c>
      <c r="AJ59" s="5">
        <v>13880</v>
      </c>
      <c r="AK59">
        <v>793.14</v>
      </c>
      <c r="AL59" s="6">
        <f t="shared" si="7"/>
        <v>5.7142651296829973E-2</v>
      </c>
      <c r="AM59" t="str">
        <f>_xlfn.XLOOKUP(AI59,Location!$A$2:$A$11,Location!$B$2:$B$11)</f>
        <v>Swedish Fish Shores</v>
      </c>
      <c r="AN59" t="str">
        <f>_xlfn.XLOOKUP(AH59,Location!$A$2:$A$11,Location!$B$2:$B$11)</f>
        <v>Candy Button Bay</v>
      </c>
    </row>
    <row r="60" spans="1:40" x14ac:dyDescent="0.35">
      <c r="A60" t="s">
        <v>5</v>
      </c>
      <c r="B60" t="s">
        <v>8</v>
      </c>
      <c r="C60" s="5">
        <v>12446</v>
      </c>
      <c r="D60">
        <v>1229.04</v>
      </c>
      <c r="E60" s="6">
        <f t="shared" si="4"/>
        <v>9.874979913225132E-2</v>
      </c>
      <c r="F60" t="str">
        <f>_xlfn.XLOOKUP(B60,Location!$A$2:$A$11,Location!$B$2:$B$11)</f>
        <v>Sugar Swirl Spires</v>
      </c>
      <c r="G60" t="str">
        <f>_xlfn.XLOOKUP(A60,Location!$A$2:$A$11,Location!$B$2:$B$11)</f>
        <v>Honeysuckle Hollow</v>
      </c>
      <c r="L60" t="s">
        <v>6</v>
      </c>
      <c r="M60" t="s">
        <v>9</v>
      </c>
      <c r="N60" s="5">
        <v>13961</v>
      </c>
      <c r="O60">
        <v>725.07</v>
      </c>
      <c r="P60" s="6">
        <f t="shared" si="8"/>
        <v>5.1935391447604042E-2</v>
      </c>
      <c r="Q60" t="str">
        <f>_xlfn.XLOOKUP(M60,Location!$A$2:$A$11,Location!$B$2:$B$11)</f>
        <v>Marshmallow Meadows</v>
      </c>
      <c r="R60" t="str">
        <f>_xlfn.XLOOKUP(L60,Location!$A$2:$A$11,Location!$B$2:$B$11)</f>
        <v>Gummy Grotto</v>
      </c>
      <c r="W60" t="s">
        <v>4</v>
      </c>
      <c r="X60" t="s">
        <v>10</v>
      </c>
      <c r="Y60" s="5">
        <v>13544</v>
      </c>
      <c r="Z60">
        <v>507.03</v>
      </c>
      <c r="AA60" s="6">
        <f t="shared" si="6"/>
        <v>3.7435764914353215E-2</v>
      </c>
      <c r="AB60" t="str">
        <f>_xlfn.XLOOKUP(X60,Location!$A$2:$A$11,Location!$B$2:$B$11)</f>
        <v>Toblerone Tower</v>
      </c>
      <c r="AC60" t="str">
        <f>_xlfn.XLOOKUP(W60,Location!$A$2:$A$11,Location!$B$2:$B$11)</f>
        <v>Gingerbread Glades</v>
      </c>
      <c r="AH60" t="s">
        <v>3</v>
      </c>
      <c r="AI60" t="s">
        <v>8</v>
      </c>
      <c r="AJ60" s="5">
        <v>18199</v>
      </c>
      <c r="AK60">
        <v>1582.89</v>
      </c>
      <c r="AL60" s="6">
        <f t="shared" si="7"/>
        <v>8.6976756964668389E-2</v>
      </c>
      <c r="AM60" t="str">
        <f>_xlfn.XLOOKUP(AI60,Location!$A$2:$A$11,Location!$B$2:$B$11)</f>
        <v>Sugar Swirl Spires</v>
      </c>
      <c r="AN60" t="str">
        <f>_xlfn.XLOOKUP(AH60,Location!$A$2:$A$11,Location!$B$2:$B$11)</f>
        <v>Candy Button Bay</v>
      </c>
    </row>
    <row r="61" spans="1:40" x14ac:dyDescent="0.35">
      <c r="A61" t="s">
        <v>5</v>
      </c>
      <c r="B61" t="s">
        <v>8</v>
      </c>
      <c r="C61" s="5">
        <v>18290</v>
      </c>
      <c r="D61">
        <v>7841.84</v>
      </c>
      <c r="E61" s="6">
        <f t="shared" si="4"/>
        <v>0.42875013668671408</v>
      </c>
      <c r="F61" t="str">
        <f>_xlfn.XLOOKUP(B61,Location!$A$2:$A$11,Location!$B$2:$B$11)</f>
        <v>Sugar Swirl Spires</v>
      </c>
      <c r="G61" t="str">
        <f>_xlfn.XLOOKUP(A61,Location!$A$2:$A$11,Location!$B$2:$B$11)</f>
        <v>Honeysuckle Hollow</v>
      </c>
      <c r="L61" t="s">
        <v>6</v>
      </c>
      <c r="M61" t="s">
        <v>10</v>
      </c>
      <c r="N61" s="5">
        <v>14278</v>
      </c>
      <c r="O61">
        <v>798.68</v>
      </c>
      <c r="P61" s="6">
        <f t="shared" si="8"/>
        <v>5.593780641546435E-2</v>
      </c>
      <c r="Q61" t="str">
        <f>_xlfn.XLOOKUP(M61,Location!$A$2:$A$11,Location!$B$2:$B$11)</f>
        <v>Toblerone Tower</v>
      </c>
      <c r="R61" t="str">
        <f>_xlfn.XLOOKUP(L61,Location!$A$2:$A$11,Location!$B$2:$B$11)</f>
        <v>Gummy Grotto</v>
      </c>
      <c r="W61" t="s">
        <v>4</v>
      </c>
      <c r="X61" t="s">
        <v>8</v>
      </c>
      <c r="Y61" s="5">
        <v>12576</v>
      </c>
      <c r="Z61">
        <v>1460.44</v>
      </c>
      <c r="AA61" s="6">
        <f t="shared" si="6"/>
        <v>0.1161291348600509</v>
      </c>
      <c r="AB61" t="str">
        <f>_xlfn.XLOOKUP(X61,Location!$A$2:$A$11,Location!$B$2:$B$11)</f>
        <v>Sugar Swirl Spires</v>
      </c>
      <c r="AC61" t="str">
        <f>_xlfn.XLOOKUP(W61,Location!$A$2:$A$11,Location!$B$2:$B$11)</f>
        <v>Gingerbread Glades</v>
      </c>
      <c r="AH61" t="s">
        <v>3</v>
      </c>
      <c r="AI61" t="s">
        <v>9</v>
      </c>
      <c r="AJ61" s="5">
        <v>16709</v>
      </c>
      <c r="AK61">
        <v>9459.57</v>
      </c>
      <c r="AL61" s="6">
        <f t="shared" si="7"/>
        <v>0.56613621401639835</v>
      </c>
      <c r="AM61" t="str">
        <f>_xlfn.XLOOKUP(AI61,Location!$A$2:$A$11,Location!$B$2:$B$11)</f>
        <v>Marshmallow Meadows</v>
      </c>
      <c r="AN61" t="str">
        <f>_xlfn.XLOOKUP(AH61,Location!$A$2:$A$11,Location!$B$2:$B$11)</f>
        <v>Candy Button Bay</v>
      </c>
    </row>
    <row r="62" spans="1:40" x14ac:dyDescent="0.35">
      <c r="A62" t="s">
        <v>5</v>
      </c>
      <c r="B62" t="s">
        <v>7</v>
      </c>
      <c r="C62" s="5">
        <v>17216</v>
      </c>
      <c r="D62">
        <v>1032.96</v>
      </c>
      <c r="E62" s="6">
        <f t="shared" si="4"/>
        <v>6.0000000000000005E-2</v>
      </c>
      <c r="F62" t="str">
        <f>_xlfn.XLOOKUP(B62,Location!$A$2:$A$11,Location!$B$2:$B$11)</f>
        <v>Taffy Tundra</v>
      </c>
      <c r="G62" t="str">
        <f>_xlfn.XLOOKUP(A62,Location!$A$2:$A$11,Location!$B$2:$B$11)</f>
        <v>Honeysuckle Hollow</v>
      </c>
      <c r="L62" t="s">
        <v>6</v>
      </c>
      <c r="M62" t="s">
        <v>7</v>
      </c>
      <c r="N62" s="5">
        <v>10691</v>
      </c>
      <c r="O62">
        <v>100.62</v>
      </c>
      <c r="P62" s="6">
        <f t="shared" si="8"/>
        <v>9.4116546628004866E-3</v>
      </c>
      <c r="Q62" t="str">
        <f>_xlfn.XLOOKUP(M62,Location!$A$2:$A$11,Location!$B$2:$B$11)</f>
        <v>Taffy Tundra</v>
      </c>
      <c r="R62" t="str">
        <f>_xlfn.XLOOKUP(L62,Location!$A$2:$A$11,Location!$B$2:$B$11)</f>
        <v>Gummy Grotto</v>
      </c>
      <c r="W62" t="s">
        <v>4</v>
      </c>
      <c r="X62" t="s">
        <v>9</v>
      </c>
      <c r="Y62" s="5">
        <v>14193</v>
      </c>
      <c r="Z62">
        <v>2345.0700000000002</v>
      </c>
      <c r="AA62" s="6">
        <f t="shared" si="6"/>
        <v>0.16522722468822659</v>
      </c>
      <c r="AB62" t="str">
        <f>_xlfn.XLOOKUP(X62,Location!$A$2:$A$11,Location!$B$2:$B$11)</f>
        <v>Marshmallow Meadows</v>
      </c>
      <c r="AC62" t="str">
        <f>_xlfn.XLOOKUP(W62,Location!$A$2:$A$11,Location!$B$2:$B$11)</f>
        <v>Gingerbread Glades</v>
      </c>
      <c r="AH62" t="s">
        <v>3</v>
      </c>
      <c r="AI62" t="s">
        <v>10</v>
      </c>
      <c r="AJ62" s="5">
        <v>18603</v>
      </c>
      <c r="AK62">
        <v>5310.31</v>
      </c>
      <c r="AL62" s="6">
        <f t="shared" si="7"/>
        <v>0.28545449658657207</v>
      </c>
      <c r="AM62" t="str">
        <f>_xlfn.XLOOKUP(AI62,Location!$A$2:$A$11,Location!$B$2:$B$11)</f>
        <v>Toblerone Tower</v>
      </c>
      <c r="AN62" t="str">
        <f>_xlfn.XLOOKUP(AH62,Location!$A$2:$A$11,Location!$B$2:$B$11)</f>
        <v>Candy Button Bay</v>
      </c>
    </row>
    <row r="63" spans="1:40" x14ac:dyDescent="0.35">
      <c r="A63" t="s">
        <v>5</v>
      </c>
      <c r="B63" t="s">
        <v>8</v>
      </c>
      <c r="C63" s="5">
        <v>10705</v>
      </c>
      <c r="D63">
        <v>307.77</v>
      </c>
      <c r="E63" s="6">
        <f t="shared" si="4"/>
        <v>2.8750116767865482E-2</v>
      </c>
      <c r="F63" t="str">
        <f>_xlfn.XLOOKUP(B63,Location!$A$2:$A$11,Location!$B$2:$B$11)</f>
        <v>Sugar Swirl Spires</v>
      </c>
      <c r="G63" t="str">
        <f>_xlfn.XLOOKUP(A63,Location!$A$2:$A$11,Location!$B$2:$B$11)</f>
        <v>Honeysuckle Hollow</v>
      </c>
      <c r="L63" t="s">
        <v>6</v>
      </c>
      <c r="M63" t="s">
        <v>7</v>
      </c>
      <c r="N63" s="5">
        <v>19714</v>
      </c>
      <c r="O63">
        <v>1959.8</v>
      </c>
      <c r="P63" s="6">
        <f t="shared" si="8"/>
        <v>9.9411585675154707E-2</v>
      </c>
      <c r="Q63" t="str">
        <f>_xlfn.XLOOKUP(M63,Location!$A$2:$A$11,Location!$B$2:$B$11)</f>
        <v>Taffy Tundra</v>
      </c>
      <c r="R63" t="str">
        <f>_xlfn.XLOOKUP(L63,Location!$A$2:$A$11,Location!$B$2:$B$11)</f>
        <v>Gummy Grotto</v>
      </c>
      <c r="W63" t="s">
        <v>4</v>
      </c>
      <c r="X63" t="s">
        <v>8</v>
      </c>
      <c r="Y63" s="5">
        <v>12428</v>
      </c>
      <c r="Z63">
        <v>946.13</v>
      </c>
      <c r="AA63" s="6">
        <f t="shared" si="6"/>
        <v>7.6128902478274862E-2</v>
      </c>
      <c r="AB63" t="str">
        <f>_xlfn.XLOOKUP(X63,Location!$A$2:$A$11,Location!$B$2:$B$11)</f>
        <v>Sugar Swirl Spires</v>
      </c>
      <c r="AC63" t="str">
        <f>_xlfn.XLOOKUP(W63,Location!$A$2:$A$11,Location!$B$2:$B$11)</f>
        <v>Gingerbread Glades</v>
      </c>
      <c r="AH63" t="s">
        <v>3</v>
      </c>
      <c r="AI63" t="s">
        <v>10</v>
      </c>
      <c r="AJ63" s="5">
        <v>16283</v>
      </c>
      <c r="AK63">
        <v>414.48</v>
      </c>
      <c r="AL63" s="6">
        <f t="shared" si="7"/>
        <v>2.5454768777252352E-2</v>
      </c>
      <c r="AM63" t="str">
        <f>_xlfn.XLOOKUP(AI63,Location!$A$2:$A$11,Location!$B$2:$B$11)</f>
        <v>Toblerone Tower</v>
      </c>
      <c r="AN63" t="str">
        <f>_xlfn.XLOOKUP(AH63,Location!$A$2:$A$11,Location!$B$2:$B$11)</f>
        <v>Candy Button Bay</v>
      </c>
    </row>
    <row r="64" spans="1:40" x14ac:dyDescent="0.35">
      <c r="A64" t="s">
        <v>5</v>
      </c>
      <c r="B64" t="s">
        <v>10</v>
      </c>
      <c r="C64" s="5">
        <v>13343</v>
      </c>
      <c r="D64">
        <v>75.05</v>
      </c>
      <c r="E64" s="6">
        <f t="shared" si="4"/>
        <v>5.624672112718279E-3</v>
      </c>
      <c r="F64" t="str">
        <f>_xlfn.XLOOKUP(B64,Location!$A$2:$A$11,Location!$B$2:$B$11)</f>
        <v>Toblerone Tower</v>
      </c>
      <c r="G64" t="str">
        <f>_xlfn.XLOOKUP(A64,Location!$A$2:$A$11,Location!$B$2:$B$11)</f>
        <v>Honeysuckle Hollow</v>
      </c>
      <c r="L64" t="s">
        <v>6</v>
      </c>
      <c r="M64" t="s">
        <v>11</v>
      </c>
      <c r="N64" s="5">
        <v>12850</v>
      </c>
      <c r="O64">
        <v>119.1</v>
      </c>
      <c r="P64" s="6">
        <f t="shared" si="8"/>
        <v>9.2684824902723728E-3</v>
      </c>
      <c r="Q64" t="str">
        <f>_xlfn.XLOOKUP(M64,Location!$A$2:$A$11,Location!$B$2:$B$11)</f>
        <v>Swedish Fish Shores</v>
      </c>
      <c r="R64" t="str">
        <f>_xlfn.XLOOKUP(L64,Location!$A$2:$A$11,Location!$B$2:$B$11)</f>
        <v>Gummy Grotto</v>
      </c>
      <c r="W64" t="s">
        <v>4</v>
      </c>
      <c r="X64" t="s">
        <v>9</v>
      </c>
      <c r="Y64" s="5">
        <v>19563</v>
      </c>
      <c r="Z64">
        <v>102.26</v>
      </c>
      <c r="AA64" s="6">
        <f t="shared" si="6"/>
        <v>5.2272146398814091E-3</v>
      </c>
      <c r="AB64" t="str">
        <f>_xlfn.XLOOKUP(X64,Location!$A$2:$A$11,Location!$B$2:$B$11)</f>
        <v>Marshmallow Meadows</v>
      </c>
      <c r="AC64" t="str">
        <f>_xlfn.XLOOKUP(W64,Location!$A$2:$A$11,Location!$B$2:$B$11)</f>
        <v>Gingerbread Glades</v>
      </c>
      <c r="AH64" t="s">
        <v>3</v>
      </c>
      <c r="AI64" t="s">
        <v>10</v>
      </c>
      <c r="AJ64" s="5">
        <v>19081</v>
      </c>
      <c r="AK64">
        <v>4301.8999999999996</v>
      </c>
      <c r="AL64" s="6">
        <f t="shared" si="7"/>
        <v>0.22545464074209945</v>
      </c>
      <c r="AM64" t="str">
        <f>_xlfn.XLOOKUP(AI64,Location!$A$2:$A$11,Location!$B$2:$B$11)</f>
        <v>Toblerone Tower</v>
      </c>
      <c r="AN64" t="str">
        <f>_xlfn.XLOOKUP(AH64,Location!$A$2:$A$11,Location!$B$2:$B$11)</f>
        <v>Candy Button Bay</v>
      </c>
    </row>
    <row r="65" spans="1:40" x14ac:dyDescent="0.35">
      <c r="A65" t="s">
        <v>5</v>
      </c>
      <c r="B65" t="s">
        <v>10</v>
      </c>
      <c r="C65" s="5">
        <v>13475</v>
      </c>
      <c r="D65">
        <v>4522.55</v>
      </c>
      <c r="E65" s="6">
        <f t="shared" si="4"/>
        <v>0.33562523191094623</v>
      </c>
      <c r="F65" t="str">
        <f>_xlfn.XLOOKUP(B65,Location!$A$2:$A$11,Location!$B$2:$B$11)</f>
        <v>Toblerone Tower</v>
      </c>
      <c r="G65" t="str">
        <f>_xlfn.XLOOKUP(A65,Location!$A$2:$A$11,Location!$B$2:$B$11)</f>
        <v>Honeysuckle Hollow</v>
      </c>
      <c r="L65" t="s">
        <v>6</v>
      </c>
      <c r="M65" t="s">
        <v>8</v>
      </c>
      <c r="N65" s="5">
        <v>15747</v>
      </c>
      <c r="O65">
        <v>1867.14</v>
      </c>
      <c r="P65" s="6">
        <f t="shared" si="8"/>
        <v>0.11857115641074491</v>
      </c>
      <c r="Q65" t="str">
        <f>_xlfn.XLOOKUP(M65,Location!$A$2:$A$11,Location!$B$2:$B$11)</f>
        <v>Sugar Swirl Spires</v>
      </c>
      <c r="R65" t="str">
        <f>_xlfn.XLOOKUP(L65,Location!$A$2:$A$11,Location!$B$2:$B$11)</f>
        <v>Gummy Grotto</v>
      </c>
      <c r="W65" t="s">
        <v>4</v>
      </c>
      <c r="X65" t="s">
        <v>8</v>
      </c>
      <c r="Y65" s="5">
        <v>18309</v>
      </c>
      <c r="Z65">
        <v>1393.85</v>
      </c>
      <c r="AA65" s="6">
        <f t="shared" si="6"/>
        <v>7.6129226063684524E-2</v>
      </c>
      <c r="AB65" t="str">
        <f>_xlfn.XLOOKUP(X65,Location!$A$2:$A$11,Location!$B$2:$B$11)</f>
        <v>Sugar Swirl Spires</v>
      </c>
      <c r="AC65" t="str">
        <f>_xlfn.XLOOKUP(W65,Location!$A$2:$A$11,Location!$B$2:$B$11)</f>
        <v>Gingerbread Glades</v>
      </c>
      <c r="AH65" t="s">
        <v>3</v>
      </c>
      <c r="AI65" t="s">
        <v>11</v>
      </c>
      <c r="AJ65" s="5">
        <v>11986</v>
      </c>
      <c r="AK65">
        <v>2962.25</v>
      </c>
      <c r="AL65" s="6">
        <f t="shared" si="7"/>
        <v>0.24714249958284665</v>
      </c>
      <c r="AM65" t="str">
        <f>_xlfn.XLOOKUP(AI65,Location!$A$2:$A$11,Location!$B$2:$B$11)</f>
        <v>Swedish Fish Shores</v>
      </c>
      <c r="AN65" t="str">
        <f>_xlfn.XLOOKUP(AH65,Location!$A$2:$A$11,Location!$B$2:$B$11)</f>
        <v>Candy Button Bay</v>
      </c>
    </row>
    <row r="66" spans="1:40" x14ac:dyDescent="0.35">
      <c r="A66" t="s">
        <v>5</v>
      </c>
      <c r="B66" t="s">
        <v>7</v>
      </c>
      <c r="C66" s="5">
        <v>18499</v>
      </c>
      <c r="D66">
        <v>3884.79</v>
      </c>
      <c r="E66" s="6">
        <f t="shared" si="4"/>
        <v>0.21</v>
      </c>
      <c r="F66" t="str">
        <f>_xlfn.XLOOKUP(B66,Location!$A$2:$A$11,Location!$B$2:$B$11)</f>
        <v>Taffy Tundra</v>
      </c>
      <c r="G66" t="str">
        <f>_xlfn.XLOOKUP(A66,Location!$A$2:$A$11,Location!$B$2:$B$11)</f>
        <v>Honeysuckle Hollow</v>
      </c>
      <c r="L66" t="s">
        <v>6</v>
      </c>
      <c r="M66" t="s">
        <v>9</v>
      </c>
      <c r="N66" s="5">
        <v>18832</v>
      </c>
      <c r="O66">
        <v>1543.01</v>
      </c>
      <c r="P66" s="6">
        <f t="shared" ref="P66:P97" si="9">O66/N66</f>
        <v>8.1935535259133385E-2</v>
      </c>
      <c r="Q66" t="str">
        <f>_xlfn.XLOOKUP(M66,Location!$A$2:$A$11,Location!$B$2:$B$11)</f>
        <v>Marshmallow Meadows</v>
      </c>
      <c r="R66" t="str">
        <f>_xlfn.XLOOKUP(L66,Location!$A$2:$A$11,Location!$B$2:$B$11)</f>
        <v>Gummy Grotto</v>
      </c>
      <c r="W66" t="s">
        <v>4</v>
      </c>
      <c r="X66" t="s">
        <v>12</v>
      </c>
      <c r="Y66" s="5">
        <v>18547</v>
      </c>
      <c r="Z66">
        <v>1860.16</v>
      </c>
      <c r="AA66" s="6">
        <f t="shared" si="6"/>
        <v>0.10029438723243651</v>
      </c>
      <c r="AB66" t="str">
        <f>_xlfn.XLOOKUP(X66,Location!$A$2:$A$11,Location!$B$2:$B$11)</f>
        <v>Strawberry Swirl Stream</v>
      </c>
      <c r="AC66" t="str">
        <f>_xlfn.XLOOKUP(W66,Location!$A$2:$A$11,Location!$B$2:$B$11)</f>
        <v>Gingerbread Glades</v>
      </c>
      <c r="AH66" t="s">
        <v>3</v>
      </c>
      <c r="AI66" t="s">
        <v>7</v>
      </c>
      <c r="AJ66" s="5">
        <v>11936</v>
      </c>
      <c r="AK66">
        <v>1657</v>
      </c>
      <c r="AL66" s="6">
        <f t="shared" si="7"/>
        <v>0.13882372654155495</v>
      </c>
      <c r="AM66" t="str">
        <f>_xlfn.XLOOKUP(AI66,Location!$A$2:$A$11,Location!$B$2:$B$11)</f>
        <v>Taffy Tundra</v>
      </c>
      <c r="AN66" t="str">
        <f>_xlfn.XLOOKUP(AH66,Location!$A$2:$A$11,Location!$B$2:$B$11)</f>
        <v>Candy Button Bay</v>
      </c>
    </row>
    <row r="67" spans="1:40" x14ac:dyDescent="0.35">
      <c r="A67" t="s">
        <v>5</v>
      </c>
      <c r="B67" t="s">
        <v>9</v>
      </c>
      <c r="C67" s="5">
        <v>11264</v>
      </c>
      <c r="D67">
        <v>118.57</v>
      </c>
      <c r="E67" s="6">
        <f t="shared" ref="E67:E130" si="10">D67/C67</f>
        <v>1.0526455965909091E-2</v>
      </c>
      <c r="F67" t="str">
        <f>_xlfn.XLOOKUP(B67,Location!$A$2:$A$11,Location!$B$2:$B$11)</f>
        <v>Marshmallow Meadows</v>
      </c>
      <c r="G67" t="str">
        <f>_xlfn.XLOOKUP(A67,Location!$A$2:$A$11,Location!$B$2:$B$11)</f>
        <v>Honeysuckle Hollow</v>
      </c>
      <c r="L67" t="s">
        <v>6</v>
      </c>
      <c r="M67" t="s">
        <v>7</v>
      </c>
      <c r="N67" s="5">
        <v>16482</v>
      </c>
      <c r="O67">
        <v>484.76</v>
      </c>
      <c r="P67" s="6">
        <f t="shared" si="9"/>
        <v>2.9411479189418759E-2</v>
      </c>
      <c r="Q67" t="str">
        <f>_xlfn.XLOOKUP(M67,Location!$A$2:$A$11,Location!$B$2:$B$11)</f>
        <v>Taffy Tundra</v>
      </c>
      <c r="R67" t="str">
        <f>_xlfn.XLOOKUP(L67,Location!$A$2:$A$11,Location!$B$2:$B$11)</f>
        <v>Gummy Grotto</v>
      </c>
      <c r="W67" t="s">
        <v>4</v>
      </c>
      <c r="X67" t="s">
        <v>12</v>
      </c>
      <c r="Y67" s="5">
        <v>10208</v>
      </c>
      <c r="Z67">
        <v>1738.36</v>
      </c>
      <c r="AA67" s="6">
        <f t="shared" ref="AA67:AA130" si="11">Z67/Y67</f>
        <v>0.17029388714733543</v>
      </c>
      <c r="AB67" t="str">
        <f>_xlfn.XLOOKUP(X67,Location!$A$2:$A$11,Location!$B$2:$B$11)</f>
        <v>Strawberry Swirl Stream</v>
      </c>
      <c r="AC67" t="str">
        <f>_xlfn.XLOOKUP(W67,Location!$A$2:$A$11,Location!$B$2:$B$11)</f>
        <v>Gingerbread Glades</v>
      </c>
      <c r="AH67" t="s">
        <v>3</v>
      </c>
      <c r="AI67" t="s">
        <v>12</v>
      </c>
      <c r="AJ67" s="5">
        <v>14462</v>
      </c>
      <c r="AK67">
        <v>4614.6899999999996</v>
      </c>
      <c r="AL67" s="6">
        <f t="shared" ref="AL67:AL130" si="12">AK67/AJ67</f>
        <v>0.3190907205089199</v>
      </c>
      <c r="AM67" t="str">
        <f>_xlfn.XLOOKUP(AI67,Location!$A$2:$A$11,Location!$B$2:$B$11)</f>
        <v>Strawberry Swirl Stream</v>
      </c>
      <c r="AN67" t="str">
        <f>_xlfn.XLOOKUP(AH67,Location!$A$2:$A$11,Location!$B$2:$B$11)</f>
        <v>Candy Button Bay</v>
      </c>
    </row>
    <row r="68" spans="1:40" x14ac:dyDescent="0.35">
      <c r="A68" t="s">
        <v>5</v>
      </c>
      <c r="B68" t="s">
        <v>10</v>
      </c>
      <c r="C68" s="5">
        <v>18996</v>
      </c>
      <c r="D68">
        <v>296.81</v>
      </c>
      <c r="E68" s="6">
        <f t="shared" si="10"/>
        <v>1.5624868393345967E-2</v>
      </c>
      <c r="F68" t="str">
        <f>_xlfn.XLOOKUP(B68,Location!$A$2:$A$11,Location!$B$2:$B$11)</f>
        <v>Toblerone Tower</v>
      </c>
      <c r="G68" t="str">
        <f>_xlfn.XLOOKUP(A68,Location!$A$2:$A$11,Location!$B$2:$B$11)</f>
        <v>Honeysuckle Hollow</v>
      </c>
      <c r="L68" t="s">
        <v>6</v>
      </c>
      <c r="M68" t="s">
        <v>10</v>
      </c>
      <c r="N68" s="5">
        <v>14159</v>
      </c>
      <c r="O68">
        <v>933.61</v>
      </c>
      <c r="P68" s="6">
        <f t="shared" si="9"/>
        <v>6.5937566212303136E-2</v>
      </c>
      <c r="Q68" t="str">
        <f>_xlfn.XLOOKUP(M68,Location!$A$2:$A$11,Location!$B$2:$B$11)</f>
        <v>Toblerone Tower</v>
      </c>
      <c r="R68" t="str">
        <f>_xlfn.XLOOKUP(L68,Location!$A$2:$A$11,Location!$B$2:$B$11)</f>
        <v>Gummy Grotto</v>
      </c>
      <c r="W68" t="s">
        <v>4</v>
      </c>
      <c r="X68" t="s">
        <v>8</v>
      </c>
      <c r="Y68" s="5">
        <v>13386</v>
      </c>
      <c r="Z68">
        <v>2759.24</v>
      </c>
      <c r="AA68" s="6">
        <f t="shared" si="11"/>
        <v>0.20612879127446584</v>
      </c>
      <c r="AB68" t="str">
        <f>_xlfn.XLOOKUP(X68,Location!$A$2:$A$11,Location!$B$2:$B$11)</f>
        <v>Sugar Swirl Spires</v>
      </c>
      <c r="AC68" t="str">
        <f>_xlfn.XLOOKUP(W68,Location!$A$2:$A$11,Location!$B$2:$B$11)</f>
        <v>Gingerbread Glades</v>
      </c>
      <c r="AH68" t="s">
        <v>3</v>
      </c>
      <c r="AI68" t="s">
        <v>9</v>
      </c>
      <c r="AJ68" s="5">
        <v>16552</v>
      </c>
      <c r="AK68">
        <v>3080.93</v>
      </c>
      <c r="AL68" s="6">
        <f t="shared" si="12"/>
        <v>0.18613641855969065</v>
      </c>
      <c r="AM68" t="str">
        <f>_xlfn.XLOOKUP(AI68,Location!$A$2:$A$11,Location!$B$2:$B$11)</f>
        <v>Marshmallow Meadows</v>
      </c>
      <c r="AN68" t="str">
        <f>_xlfn.XLOOKUP(AH68,Location!$A$2:$A$11,Location!$B$2:$B$11)</f>
        <v>Candy Button Bay</v>
      </c>
    </row>
    <row r="69" spans="1:40" x14ac:dyDescent="0.35">
      <c r="A69" t="s">
        <v>5</v>
      </c>
      <c r="B69" t="s">
        <v>8</v>
      </c>
      <c r="C69" s="5">
        <v>11672</v>
      </c>
      <c r="D69">
        <v>2553.25</v>
      </c>
      <c r="E69" s="6">
        <f t="shared" si="10"/>
        <v>0.21875</v>
      </c>
      <c r="F69" t="str">
        <f>_xlfn.XLOOKUP(B69,Location!$A$2:$A$11,Location!$B$2:$B$11)</f>
        <v>Sugar Swirl Spires</v>
      </c>
      <c r="G69" t="str">
        <f>_xlfn.XLOOKUP(A69,Location!$A$2:$A$11,Location!$B$2:$B$11)</f>
        <v>Honeysuckle Hollow</v>
      </c>
      <c r="L69" t="s">
        <v>6</v>
      </c>
      <c r="M69" t="s">
        <v>7</v>
      </c>
      <c r="N69" s="5">
        <v>15870</v>
      </c>
      <c r="O69">
        <v>1260.26</v>
      </c>
      <c r="P69" s="6">
        <f t="shared" si="9"/>
        <v>7.9411468178954003E-2</v>
      </c>
      <c r="Q69" t="str">
        <f>_xlfn.XLOOKUP(M69,Location!$A$2:$A$11,Location!$B$2:$B$11)</f>
        <v>Taffy Tundra</v>
      </c>
      <c r="R69" t="str">
        <f>_xlfn.XLOOKUP(L69,Location!$A$2:$A$11,Location!$B$2:$B$11)</f>
        <v>Gummy Grotto</v>
      </c>
      <c r="W69" t="s">
        <v>4</v>
      </c>
      <c r="X69" t="s">
        <v>11</v>
      </c>
      <c r="Y69" s="5">
        <v>19688</v>
      </c>
      <c r="Z69">
        <v>34.450000000000003</v>
      </c>
      <c r="AA69" s="6">
        <f t="shared" si="11"/>
        <v>1.7497968305566845E-3</v>
      </c>
      <c r="AB69" t="str">
        <f>_xlfn.XLOOKUP(X69,Location!$A$2:$A$11,Location!$B$2:$B$11)</f>
        <v>Swedish Fish Shores</v>
      </c>
      <c r="AC69" t="str">
        <f>_xlfn.XLOOKUP(W69,Location!$A$2:$A$11,Location!$B$2:$B$11)</f>
        <v>Gingerbread Glades</v>
      </c>
      <c r="AH69" t="s">
        <v>3</v>
      </c>
      <c r="AI69" t="s">
        <v>11</v>
      </c>
      <c r="AJ69" s="5">
        <v>13982</v>
      </c>
      <c r="AK69">
        <v>1498.07</v>
      </c>
      <c r="AL69" s="6">
        <f t="shared" si="12"/>
        <v>0.10714275497067657</v>
      </c>
      <c r="AM69" t="str">
        <f>_xlfn.XLOOKUP(AI69,Location!$A$2:$A$11,Location!$B$2:$B$11)</f>
        <v>Swedish Fish Shores</v>
      </c>
      <c r="AN69" t="str">
        <f>_xlfn.XLOOKUP(AH69,Location!$A$2:$A$11,Location!$B$2:$B$11)</f>
        <v>Candy Button Bay</v>
      </c>
    </row>
    <row r="70" spans="1:40" x14ac:dyDescent="0.35">
      <c r="A70" t="s">
        <v>5</v>
      </c>
      <c r="B70" t="s">
        <v>12</v>
      </c>
      <c r="C70" s="5">
        <v>15446</v>
      </c>
      <c r="D70">
        <v>390.98</v>
      </c>
      <c r="E70" s="6">
        <f t="shared" si="10"/>
        <v>2.5312702317752171E-2</v>
      </c>
      <c r="F70" t="str">
        <f>_xlfn.XLOOKUP(B70,Location!$A$2:$A$11,Location!$B$2:$B$11)</f>
        <v>Strawberry Swirl Stream</v>
      </c>
      <c r="G70" t="str">
        <f>_xlfn.XLOOKUP(A70,Location!$A$2:$A$11,Location!$B$2:$B$11)</f>
        <v>Honeysuckle Hollow</v>
      </c>
      <c r="L70" t="s">
        <v>6</v>
      </c>
      <c r="M70" t="s">
        <v>8</v>
      </c>
      <c r="N70" s="5">
        <v>13930</v>
      </c>
      <c r="O70">
        <v>3601.9</v>
      </c>
      <c r="P70" s="6">
        <f t="shared" si="9"/>
        <v>0.25857142857142856</v>
      </c>
      <c r="Q70" t="str">
        <f>_xlfn.XLOOKUP(M70,Location!$A$2:$A$11,Location!$B$2:$B$11)</f>
        <v>Sugar Swirl Spires</v>
      </c>
      <c r="R70" t="str">
        <f>_xlfn.XLOOKUP(L70,Location!$A$2:$A$11,Location!$B$2:$B$11)</f>
        <v>Gummy Grotto</v>
      </c>
      <c r="W70" t="s">
        <v>4</v>
      </c>
      <c r="X70" t="s">
        <v>12</v>
      </c>
      <c r="Y70" s="5">
        <v>19203</v>
      </c>
      <c r="Z70">
        <v>4230.3100000000004</v>
      </c>
      <c r="AA70" s="6">
        <f t="shared" si="11"/>
        <v>0.22029422486069886</v>
      </c>
      <c r="AB70" t="str">
        <f>_xlfn.XLOOKUP(X70,Location!$A$2:$A$11,Location!$B$2:$B$11)</f>
        <v>Strawberry Swirl Stream</v>
      </c>
      <c r="AC70" t="str">
        <f>_xlfn.XLOOKUP(W70,Location!$A$2:$A$11,Location!$B$2:$B$11)</f>
        <v>Gingerbread Glades</v>
      </c>
      <c r="AH70" t="s">
        <v>3</v>
      </c>
      <c r="AI70" t="s">
        <v>8</v>
      </c>
      <c r="AJ70" s="5">
        <v>18989</v>
      </c>
      <c r="AK70">
        <v>1841.49</v>
      </c>
      <c r="AL70" s="6">
        <f t="shared" si="12"/>
        <v>9.6976670704091841E-2</v>
      </c>
      <c r="AM70" t="str">
        <f>_xlfn.XLOOKUP(AI70,Location!$A$2:$A$11,Location!$B$2:$B$11)</f>
        <v>Sugar Swirl Spires</v>
      </c>
      <c r="AN70" t="str">
        <f>_xlfn.XLOOKUP(AH70,Location!$A$2:$A$11,Location!$B$2:$B$11)</f>
        <v>Candy Button Bay</v>
      </c>
    </row>
    <row r="71" spans="1:40" x14ac:dyDescent="0.35">
      <c r="A71" t="s">
        <v>5</v>
      </c>
      <c r="B71" t="s">
        <v>11</v>
      </c>
      <c r="C71" s="5">
        <v>18939</v>
      </c>
      <c r="D71">
        <v>4766.3100000000004</v>
      </c>
      <c r="E71" s="6">
        <f t="shared" si="10"/>
        <v>0.25166640266117535</v>
      </c>
      <c r="F71" t="str">
        <f>_xlfn.XLOOKUP(B71,Location!$A$2:$A$11,Location!$B$2:$B$11)</f>
        <v>Swedish Fish Shores</v>
      </c>
      <c r="G71" t="str">
        <f>_xlfn.XLOOKUP(A71,Location!$A$2:$A$11,Location!$B$2:$B$11)</f>
        <v>Honeysuckle Hollow</v>
      </c>
      <c r="L71" t="s">
        <v>6</v>
      </c>
      <c r="M71" t="s">
        <v>9</v>
      </c>
      <c r="N71" s="5">
        <v>19341</v>
      </c>
      <c r="O71">
        <v>1004.48</v>
      </c>
      <c r="P71" s="6">
        <f t="shared" si="9"/>
        <v>5.1935267049273565E-2</v>
      </c>
      <c r="Q71" t="str">
        <f>_xlfn.XLOOKUP(M71,Location!$A$2:$A$11,Location!$B$2:$B$11)</f>
        <v>Marshmallow Meadows</v>
      </c>
      <c r="R71" t="str">
        <f>_xlfn.XLOOKUP(L71,Location!$A$2:$A$11,Location!$B$2:$B$11)</f>
        <v>Gummy Grotto</v>
      </c>
      <c r="W71" t="s">
        <v>4</v>
      </c>
      <c r="X71" t="s">
        <v>11</v>
      </c>
      <c r="Y71" s="5">
        <v>18316</v>
      </c>
      <c r="Z71">
        <v>581.53</v>
      </c>
      <c r="AA71" s="6">
        <f t="shared" si="11"/>
        <v>3.1749836208779206E-2</v>
      </c>
      <c r="AB71" t="str">
        <f>_xlfn.XLOOKUP(X71,Location!$A$2:$A$11,Location!$B$2:$B$11)</f>
        <v>Swedish Fish Shores</v>
      </c>
      <c r="AC71" t="str">
        <f>_xlfn.XLOOKUP(W71,Location!$A$2:$A$11,Location!$B$2:$B$11)</f>
        <v>Gingerbread Glades</v>
      </c>
      <c r="AH71" t="s">
        <v>3</v>
      </c>
      <c r="AI71" t="s">
        <v>12</v>
      </c>
      <c r="AJ71" s="5">
        <v>11339</v>
      </c>
      <c r="AK71">
        <v>896.81</v>
      </c>
      <c r="AL71" s="6">
        <f t="shared" si="12"/>
        <v>7.9090748743275416E-2</v>
      </c>
      <c r="AM71" t="str">
        <f>_xlfn.XLOOKUP(AI71,Location!$A$2:$A$11,Location!$B$2:$B$11)</f>
        <v>Strawberry Swirl Stream</v>
      </c>
      <c r="AN71" t="str">
        <f>_xlfn.XLOOKUP(AH71,Location!$A$2:$A$11,Location!$B$2:$B$11)</f>
        <v>Candy Button Bay</v>
      </c>
    </row>
    <row r="72" spans="1:40" x14ac:dyDescent="0.35">
      <c r="A72" t="s">
        <v>5</v>
      </c>
      <c r="B72" t="s">
        <v>9</v>
      </c>
      <c r="C72" s="5">
        <v>16444</v>
      </c>
      <c r="D72">
        <v>-155.79</v>
      </c>
      <c r="E72" s="6">
        <f t="shared" si="10"/>
        <v>-9.4739722695207969E-3</v>
      </c>
      <c r="F72" t="str">
        <f>_xlfn.XLOOKUP(B72,Location!$A$2:$A$11,Location!$B$2:$B$11)</f>
        <v>Marshmallow Meadows</v>
      </c>
      <c r="G72" t="str">
        <f>_xlfn.XLOOKUP(A72,Location!$A$2:$A$11,Location!$B$2:$B$11)</f>
        <v>Honeysuckle Hollow</v>
      </c>
      <c r="L72" t="s">
        <v>6</v>
      </c>
      <c r="M72" t="s">
        <v>10</v>
      </c>
      <c r="N72" s="5">
        <v>16003</v>
      </c>
      <c r="O72">
        <v>4095.77</v>
      </c>
      <c r="P72" s="6">
        <f t="shared" si="9"/>
        <v>0.25593763669312003</v>
      </c>
      <c r="Q72" t="str">
        <f>_xlfn.XLOOKUP(M72,Location!$A$2:$A$11,Location!$B$2:$B$11)</f>
        <v>Toblerone Tower</v>
      </c>
      <c r="R72" t="str">
        <f>_xlfn.XLOOKUP(L72,Location!$A$2:$A$11,Location!$B$2:$B$11)</f>
        <v>Gummy Grotto</v>
      </c>
      <c r="W72" t="s">
        <v>4</v>
      </c>
      <c r="X72" t="s">
        <v>10</v>
      </c>
      <c r="Y72" s="5">
        <v>14926</v>
      </c>
      <c r="Z72">
        <v>4290.2700000000004</v>
      </c>
      <c r="AA72" s="6">
        <f t="shared" si="11"/>
        <v>0.28743601768725718</v>
      </c>
      <c r="AB72" t="str">
        <f>_xlfn.XLOOKUP(X72,Location!$A$2:$A$11,Location!$B$2:$B$11)</f>
        <v>Toblerone Tower</v>
      </c>
      <c r="AC72" t="str">
        <f>_xlfn.XLOOKUP(W72,Location!$A$2:$A$11,Location!$B$2:$B$11)</f>
        <v>Gingerbread Glades</v>
      </c>
      <c r="AH72" t="s">
        <v>3</v>
      </c>
      <c r="AI72" t="s">
        <v>8</v>
      </c>
      <c r="AJ72" s="5">
        <v>14570</v>
      </c>
      <c r="AK72">
        <v>6075.35</v>
      </c>
      <c r="AL72" s="6">
        <f t="shared" si="12"/>
        <v>0.41697666437886072</v>
      </c>
      <c r="AM72" t="str">
        <f>_xlfn.XLOOKUP(AI72,Location!$A$2:$A$11,Location!$B$2:$B$11)</f>
        <v>Sugar Swirl Spires</v>
      </c>
      <c r="AN72" t="str">
        <f>_xlfn.XLOOKUP(AH72,Location!$A$2:$A$11,Location!$B$2:$B$11)</f>
        <v>Candy Button Bay</v>
      </c>
    </row>
    <row r="73" spans="1:40" x14ac:dyDescent="0.35">
      <c r="A73" t="s">
        <v>5</v>
      </c>
      <c r="B73" t="s">
        <v>10</v>
      </c>
      <c r="C73" s="5">
        <v>11149</v>
      </c>
      <c r="D73">
        <v>620.16</v>
      </c>
      <c r="E73" s="6">
        <f t="shared" si="10"/>
        <v>5.5624719705803211E-2</v>
      </c>
      <c r="F73" t="str">
        <f>_xlfn.XLOOKUP(B73,Location!$A$2:$A$11,Location!$B$2:$B$11)</f>
        <v>Toblerone Tower</v>
      </c>
      <c r="G73" t="str">
        <f>_xlfn.XLOOKUP(A73,Location!$A$2:$A$11,Location!$B$2:$B$11)</f>
        <v>Honeysuckle Hollow</v>
      </c>
      <c r="L73" t="s">
        <v>6</v>
      </c>
      <c r="M73" t="s">
        <v>7</v>
      </c>
      <c r="N73" s="5">
        <v>11642</v>
      </c>
      <c r="O73">
        <v>3369.33</v>
      </c>
      <c r="P73" s="6">
        <f t="shared" si="9"/>
        <v>0.28941161312489261</v>
      </c>
      <c r="Q73" t="str">
        <f>_xlfn.XLOOKUP(M73,Location!$A$2:$A$11,Location!$B$2:$B$11)</f>
        <v>Taffy Tundra</v>
      </c>
      <c r="R73" t="str">
        <f>_xlfn.XLOOKUP(L73,Location!$A$2:$A$11,Location!$B$2:$B$11)</f>
        <v>Gummy Grotto</v>
      </c>
      <c r="W73" t="s">
        <v>4</v>
      </c>
      <c r="X73" t="s">
        <v>11</v>
      </c>
      <c r="Y73" s="5">
        <v>13745</v>
      </c>
      <c r="Z73">
        <v>298.95</v>
      </c>
      <c r="AA73" s="6">
        <f t="shared" si="11"/>
        <v>2.1749727173517641E-2</v>
      </c>
      <c r="AB73" t="str">
        <f>_xlfn.XLOOKUP(X73,Location!$A$2:$A$11,Location!$B$2:$B$11)</f>
        <v>Swedish Fish Shores</v>
      </c>
      <c r="AC73" t="str">
        <f>_xlfn.XLOOKUP(W73,Location!$A$2:$A$11,Location!$B$2:$B$11)</f>
        <v>Gingerbread Glades</v>
      </c>
      <c r="AH73" t="s">
        <v>3</v>
      </c>
      <c r="AI73" t="s">
        <v>7</v>
      </c>
      <c r="AJ73" s="5">
        <v>10867</v>
      </c>
      <c r="AK73">
        <v>421.9</v>
      </c>
      <c r="AL73" s="6">
        <f t="shared" si="12"/>
        <v>3.8823962455139409E-2</v>
      </c>
      <c r="AM73" t="str">
        <f>_xlfn.XLOOKUP(AI73,Location!$A$2:$A$11,Location!$B$2:$B$11)</f>
        <v>Taffy Tundra</v>
      </c>
      <c r="AN73" t="str">
        <f>_xlfn.XLOOKUP(AH73,Location!$A$2:$A$11,Location!$B$2:$B$11)</f>
        <v>Candy Button Bay</v>
      </c>
    </row>
    <row r="74" spans="1:40" x14ac:dyDescent="0.35">
      <c r="A74" t="s">
        <v>5</v>
      </c>
      <c r="B74" t="s">
        <v>9</v>
      </c>
      <c r="C74" s="5">
        <v>10168</v>
      </c>
      <c r="D74">
        <v>310.39</v>
      </c>
      <c r="E74" s="6">
        <f t="shared" si="10"/>
        <v>3.0526160503540518E-2</v>
      </c>
      <c r="F74" t="str">
        <f>_xlfn.XLOOKUP(B74,Location!$A$2:$A$11,Location!$B$2:$B$11)</f>
        <v>Marshmallow Meadows</v>
      </c>
      <c r="G74" t="str">
        <f>_xlfn.XLOOKUP(A74,Location!$A$2:$A$11,Location!$B$2:$B$11)</f>
        <v>Honeysuckle Hollow</v>
      </c>
      <c r="L74" t="s">
        <v>6</v>
      </c>
      <c r="M74" t="s">
        <v>11</v>
      </c>
      <c r="N74" s="5">
        <v>16822</v>
      </c>
      <c r="O74">
        <v>155.91</v>
      </c>
      <c r="P74" s="6">
        <f t="shared" si="9"/>
        <v>9.2682201878492455E-3</v>
      </c>
      <c r="Q74" t="str">
        <f>_xlfn.XLOOKUP(M74,Location!$A$2:$A$11,Location!$B$2:$B$11)</f>
        <v>Swedish Fish Shores</v>
      </c>
      <c r="R74" t="str">
        <f>_xlfn.XLOOKUP(L74,Location!$A$2:$A$11,Location!$B$2:$B$11)</f>
        <v>Gummy Grotto</v>
      </c>
      <c r="W74" t="s">
        <v>4</v>
      </c>
      <c r="X74" t="s">
        <v>9</v>
      </c>
      <c r="Y74" s="5">
        <v>18799</v>
      </c>
      <c r="Z74">
        <v>1978.17</v>
      </c>
      <c r="AA74" s="6">
        <f t="shared" si="11"/>
        <v>0.10522740571306985</v>
      </c>
      <c r="AB74" t="str">
        <f>_xlfn.XLOOKUP(X74,Location!$A$2:$A$11,Location!$B$2:$B$11)</f>
        <v>Marshmallow Meadows</v>
      </c>
      <c r="AC74" t="str">
        <f>_xlfn.XLOOKUP(W74,Location!$A$2:$A$11,Location!$B$2:$B$11)</f>
        <v>Gingerbread Glades</v>
      </c>
      <c r="AH74" t="s">
        <v>3</v>
      </c>
      <c r="AI74" t="s">
        <v>9</v>
      </c>
      <c r="AJ74" s="5">
        <v>12767</v>
      </c>
      <c r="AK74">
        <v>2631.74</v>
      </c>
      <c r="AL74" s="6">
        <f t="shared" si="12"/>
        <v>0.20613613221586902</v>
      </c>
      <c r="AM74" t="str">
        <f>_xlfn.XLOOKUP(AI74,Location!$A$2:$A$11,Location!$B$2:$B$11)</f>
        <v>Marshmallow Meadows</v>
      </c>
      <c r="AN74" t="str">
        <f>_xlfn.XLOOKUP(AH74,Location!$A$2:$A$11,Location!$B$2:$B$11)</f>
        <v>Candy Button Bay</v>
      </c>
    </row>
    <row r="75" spans="1:40" x14ac:dyDescent="0.35">
      <c r="A75" t="s">
        <v>5</v>
      </c>
      <c r="B75" t="s">
        <v>11</v>
      </c>
      <c r="C75" s="5">
        <v>18400</v>
      </c>
      <c r="D75">
        <v>1318.67</v>
      </c>
      <c r="E75" s="6">
        <f t="shared" si="10"/>
        <v>7.1666847826086955E-2</v>
      </c>
      <c r="F75" t="str">
        <f>_xlfn.XLOOKUP(B75,Location!$A$2:$A$11,Location!$B$2:$B$11)</f>
        <v>Swedish Fish Shores</v>
      </c>
      <c r="G75" t="str">
        <f>_xlfn.XLOOKUP(A75,Location!$A$2:$A$11,Location!$B$2:$B$11)</f>
        <v>Honeysuckle Hollow</v>
      </c>
      <c r="L75" t="s">
        <v>6</v>
      </c>
      <c r="M75" t="s">
        <v>10</v>
      </c>
      <c r="N75" s="5">
        <v>15480</v>
      </c>
      <c r="O75">
        <v>1330.31</v>
      </c>
      <c r="P75" s="6">
        <f t="shared" si="9"/>
        <v>8.5937338501291982E-2</v>
      </c>
      <c r="Q75" t="str">
        <f>_xlfn.XLOOKUP(M75,Location!$A$2:$A$11,Location!$B$2:$B$11)</f>
        <v>Toblerone Tower</v>
      </c>
      <c r="R75" t="str">
        <f>_xlfn.XLOOKUP(L75,Location!$A$2:$A$11,Location!$B$2:$B$11)</f>
        <v>Gummy Grotto</v>
      </c>
      <c r="W75" t="s">
        <v>4</v>
      </c>
      <c r="X75" t="s">
        <v>7</v>
      </c>
      <c r="Y75" s="5">
        <v>13434</v>
      </c>
      <c r="Z75">
        <v>499.58</v>
      </c>
      <c r="AA75" s="6">
        <f t="shared" si="11"/>
        <v>3.7187732618728597E-2</v>
      </c>
      <c r="AB75" t="str">
        <f>_xlfn.XLOOKUP(X75,Location!$A$2:$A$11,Location!$B$2:$B$11)</f>
        <v>Taffy Tundra</v>
      </c>
      <c r="AC75" t="str">
        <f>_xlfn.XLOOKUP(W75,Location!$A$2:$A$11,Location!$B$2:$B$11)</f>
        <v>Gingerbread Glades</v>
      </c>
      <c r="AH75" t="s">
        <v>3</v>
      </c>
      <c r="AI75" t="s">
        <v>8</v>
      </c>
      <c r="AJ75" s="5">
        <v>14399</v>
      </c>
      <c r="AK75">
        <v>1684.35</v>
      </c>
      <c r="AL75" s="6">
        <f t="shared" si="12"/>
        <v>0.11697687339398569</v>
      </c>
      <c r="AM75" t="str">
        <f>_xlfn.XLOOKUP(AI75,Location!$A$2:$A$11,Location!$B$2:$B$11)</f>
        <v>Sugar Swirl Spires</v>
      </c>
      <c r="AN75" t="str">
        <f>_xlfn.XLOOKUP(AH75,Location!$A$2:$A$11,Location!$B$2:$B$11)</f>
        <v>Candy Button Bay</v>
      </c>
    </row>
    <row r="76" spans="1:40" x14ac:dyDescent="0.35">
      <c r="A76" t="s">
        <v>5</v>
      </c>
      <c r="B76" t="s">
        <v>8</v>
      </c>
      <c r="C76" s="5">
        <v>11872</v>
      </c>
      <c r="D76">
        <v>341.32</v>
      </c>
      <c r="E76" s="6">
        <f t="shared" si="10"/>
        <v>2.8749999999999998E-2</v>
      </c>
      <c r="F76" t="str">
        <f>_xlfn.XLOOKUP(B76,Location!$A$2:$A$11,Location!$B$2:$B$11)</f>
        <v>Sugar Swirl Spires</v>
      </c>
      <c r="G76" t="str">
        <f>_xlfn.XLOOKUP(A76,Location!$A$2:$A$11,Location!$B$2:$B$11)</f>
        <v>Honeysuckle Hollow</v>
      </c>
      <c r="L76" t="s">
        <v>6</v>
      </c>
      <c r="M76" t="s">
        <v>7</v>
      </c>
      <c r="N76" s="5">
        <v>15399</v>
      </c>
      <c r="O76">
        <v>1376.85</v>
      </c>
      <c r="P76" s="6">
        <f t="shared" si="9"/>
        <v>8.9411650107149812E-2</v>
      </c>
      <c r="Q76" t="str">
        <f>_xlfn.XLOOKUP(M76,Location!$A$2:$A$11,Location!$B$2:$B$11)</f>
        <v>Taffy Tundra</v>
      </c>
      <c r="R76" t="str">
        <f>_xlfn.XLOOKUP(L76,Location!$A$2:$A$11,Location!$B$2:$B$11)</f>
        <v>Gummy Grotto</v>
      </c>
      <c r="W76" t="s">
        <v>4</v>
      </c>
      <c r="X76" t="s">
        <v>11</v>
      </c>
      <c r="Y76" s="5">
        <v>19830</v>
      </c>
      <c r="Z76">
        <v>233</v>
      </c>
      <c r="AA76" s="6">
        <f t="shared" si="11"/>
        <v>1.1749873928391327E-2</v>
      </c>
      <c r="AB76" t="str">
        <f>_xlfn.XLOOKUP(X76,Location!$A$2:$A$11,Location!$B$2:$B$11)</f>
        <v>Swedish Fish Shores</v>
      </c>
      <c r="AC76" t="str">
        <f>_xlfn.XLOOKUP(W76,Location!$A$2:$A$11,Location!$B$2:$B$11)</f>
        <v>Gingerbread Glades</v>
      </c>
      <c r="AH76" t="s">
        <v>3</v>
      </c>
      <c r="AI76" t="s">
        <v>7</v>
      </c>
      <c r="AJ76" s="5">
        <v>12443</v>
      </c>
      <c r="AK76">
        <v>3220.54</v>
      </c>
      <c r="AL76" s="6">
        <f t="shared" si="12"/>
        <v>0.25882343486297515</v>
      </c>
      <c r="AM76" t="str">
        <f>_xlfn.XLOOKUP(AI76,Location!$A$2:$A$11,Location!$B$2:$B$11)</f>
        <v>Taffy Tundra</v>
      </c>
      <c r="AN76" t="str">
        <f>_xlfn.XLOOKUP(AH76,Location!$A$2:$A$11,Location!$B$2:$B$11)</f>
        <v>Candy Button Bay</v>
      </c>
    </row>
    <row r="77" spans="1:40" x14ac:dyDescent="0.35">
      <c r="A77" t="s">
        <v>5</v>
      </c>
      <c r="B77" t="s">
        <v>10</v>
      </c>
      <c r="C77" s="5">
        <v>10164</v>
      </c>
      <c r="D77">
        <v>260.45</v>
      </c>
      <c r="E77" s="6">
        <f t="shared" si="10"/>
        <v>2.562475403384494E-2</v>
      </c>
      <c r="F77" t="str">
        <f>_xlfn.XLOOKUP(B77,Location!$A$2:$A$11,Location!$B$2:$B$11)</f>
        <v>Toblerone Tower</v>
      </c>
      <c r="G77" t="str">
        <f>_xlfn.XLOOKUP(A77,Location!$A$2:$A$11,Location!$B$2:$B$11)</f>
        <v>Honeysuckle Hollow</v>
      </c>
      <c r="L77" t="s">
        <v>6</v>
      </c>
      <c r="M77" t="s">
        <v>12</v>
      </c>
      <c r="N77" s="5">
        <v>19488</v>
      </c>
      <c r="O77">
        <v>1003.06</v>
      </c>
      <c r="P77" s="6">
        <f t="shared" si="9"/>
        <v>5.1470648604269288E-2</v>
      </c>
      <c r="Q77" t="str">
        <f>_xlfn.XLOOKUP(M77,Location!$A$2:$A$11,Location!$B$2:$B$11)</f>
        <v>Strawberry Swirl Stream</v>
      </c>
      <c r="R77" t="str">
        <f>_xlfn.XLOOKUP(L77,Location!$A$2:$A$11,Location!$B$2:$B$11)</f>
        <v>Gummy Grotto</v>
      </c>
      <c r="W77" t="s">
        <v>4</v>
      </c>
      <c r="X77" t="s">
        <v>12</v>
      </c>
      <c r="Y77" s="5">
        <v>10885</v>
      </c>
      <c r="Z77">
        <v>874</v>
      </c>
      <c r="AA77" s="6">
        <f t="shared" si="11"/>
        <v>8.0293982544786396E-2</v>
      </c>
      <c r="AB77" t="str">
        <f>_xlfn.XLOOKUP(X77,Location!$A$2:$A$11,Location!$B$2:$B$11)</f>
        <v>Strawberry Swirl Stream</v>
      </c>
      <c r="AC77" t="str">
        <f>_xlfn.XLOOKUP(W77,Location!$A$2:$A$11,Location!$B$2:$B$11)</f>
        <v>Gingerbread Glades</v>
      </c>
      <c r="AH77" t="s">
        <v>3</v>
      </c>
      <c r="AI77" t="s">
        <v>9</v>
      </c>
      <c r="AJ77" s="5">
        <v>14442</v>
      </c>
      <c r="AK77">
        <v>7454.04</v>
      </c>
      <c r="AL77" s="6">
        <f t="shared" si="12"/>
        <v>0.51613626921479017</v>
      </c>
      <c r="AM77" t="str">
        <f>_xlfn.XLOOKUP(AI77,Location!$A$2:$A$11,Location!$B$2:$B$11)</f>
        <v>Marshmallow Meadows</v>
      </c>
      <c r="AN77" t="str">
        <f>_xlfn.XLOOKUP(AH77,Location!$A$2:$A$11,Location!$B$2:$B$11)</f>
        <v>Candy Button Bay</v>
      </c>
    </row>
    <row r="78" spans="1:40" x14ac:dyDescent="0.35">
      <c r="A78" t="s">
        <v>5</v>
      </c>
      <c r="B78" t="s">
        <v>8</v>
      </c>
      <c r="C78" s="5">
        <v>11668</v>
      </c>
      <c r="D78">
        <v>5352.7</v>
      </c>
      <c r="E78" s="6">
        <f t="shared" si="10"/>
        <v>0.45875042852245457</v>
      </c>
      <c r="F78" t="str">
        <f>_xlfn.XLOOKUP(B78,Location!$A$2:$A$11,Location!$B$2:$B$11)</f>
        <v>Sugar Swirl Spires</v>
      </c>
      <c r="G78" t="str">
        <f>_xlfn.XLOOKUP(A78,Location!$A$2:$A$11,Location!$B$2:$B$11)</f>
        <v>Honeysuckle Hollow</v>
      </c>
      <c r="L78" t="s">
        <v>6</v>
      </c>
      <c r="M78" t="s">
        <v>7</v>
      </c>
      <c r="N78" s="5">
        <v>19174</v>
      </c>
      <c r="O78">
        <v>-11.28</v>
      </c>
      <c r="P78" s="6">
        <f t="shared" si="9"/>
        <v>-5.8829665171586517E-4</v>
      </c>
      <c r="Q78" t="str">
        <f>_xlfn.XLOOKUP(M78,Location!$A$2:$A$11,Location!$B$2:$B$11)</f>
        <v>Taffy Tundra</v>
      </c>
      <c r="R78" t="str">
        <f>_xlfn.XLOOKUP(L78,Location!$A$2:$A$11,Location!$B$2:$B$11)</f>
        <v>Gummy Grotto</v>
      </c>
      <c r="W78" t="s">
        <v>4</v>
      </c>
      <c r="X78" t="s">
        <v>10</v>
      </c>
      <c r="Y78" s="5">
        <v>18690</v>
      </c>
      <c r="Z78">
        <v>2007.98</v>
      </c>
      <c r="AA78" s="6">
        <f t="shared" si="11"/>
        <v>0.10743606206527555</v>
      </c>
      <c r="AB78" t="str">
        <f>_xlfn.XLOOKUP(X78,Location!$A$2:$A$11,Location!$B$2:$B$11)</f>
        <v>Toblerone Tower</v>
      </c>
      <c r="AC78" t="str">
        <f>_xlfn.XLOOKUP(W78,Location!$A$2:$A$11,Location!$B$2:$B$11)</f>
        <v>Gingerbread Glades</v>
      </c>
      <c r="AH78" t="s">
        <v>3</v>
      </c>
      <c r="AI78" t="s">
        <v>12</v>
      </c>
      <c r="AJ78" s="5">
        <v>12518</v>
      </c>
      <c r="AK78">
        <v>364.16</v>
      </c>
      <c r="AL78" s="6">
        <f t="shared" si="12"/>
        <v>2.9090909090909094E-2</v>
      </c>
      <c r="AM78" t="str">
        <f>_xlfn.XLOOKUP(AI78,Location!$A$2:$A$11,Location!$B$2:$B$11)</f>
        <v>Strawberry Swirl Stream</v>
      </c>
      <c r="AN78" t="str">
        <f>_xlfn.XLOOKUP(AH78,Location!$A$2:$A$11,Location!$B$2:$B$11)</f>
        <v>Candy Button Bay</v>
      </c>
    </row>
    <row r="79" spans="1:40" x14ac:dyDescent="0.35">
      <c r="A79" t="s">
        <v>5</v>
      </c>
      <c r="B79" t="s">
        <v>7</v>
      </c>
      <c r="C79" s="5">
        <v>14718</v>
      </c>
      <c r="D79">
        <v>294.36</v>
      </c>
      <c r="E79" s="6">
        <f t="shared" si="10"/>
        <v>0.02</v>
      </c>
      <c r="F79" t="str">
        <f>_xlfn.XLOOKUP(B79,Location!$A$2:$A$11,Location!$B$2:$B$11)</f>
        <v>Taffy Tundra</v>
      </c>
      <c r="G79" t="str">
        <f>_xlfn.XLOOKUP(A79,Location!$A$2:$A$11,Location!$B$2:$B$11)</f>
        <v>Honeysuckle Hollow</v>
      </c>
      <c r="L79" t="s">
        <v>6</v>
      </c>
      <c r="M79" t="s">
        <v>11</v>
      </c>
      <c r="N79" s="5">
        <v>10447</v>
      </c>
      <c r="O79">
        <v>1559.41</v>
      </c>
      <c r="P79" s="6">
        <f t="shared" si="9"/>
        <v>0.14926868957595482</v>
      </c>
      <c r="Q79" t="str">
        <f>_xlfn.XLOOKUP(M79,Location!$A$2:$A$11,Location!$B$2:$B$11)</f>
        <v>Swedish Fish Shores</v>
      </c>
      <c r="R79" t="str">
        <f>_xlfn.XLOOKUP(L79,Location!$A$2:$A$11,Location!$B$2:$B$11)</f>
        <v>Gummy Grotto</v>
      </c>
      <c r="W79" t="s">
        <v>4</v>
      </c>
      <c r="X79" t="s">
        <v>11</v>
      </c>
      <c r="Y79" s="5">
        <v>16202</v>
      </c>
      <c r="Z79">
        <v>1648.55</v>
      </c>
      <c r="AA79" s="6">
        <f t="shared" si="11"/>
        <v>0.10174978397728675</v>
      </c>
      <c r="AB79" t="str">
        <f>_xlfn.XLOOKUP(X79,Location!$A$2:$A$11,Location!$B$2:$B$11)</f>
        <v>Swedish Fish Shores</v>
      </c>
      <c r="AC79" t="str">
        <f>_xlfn.XLOOKUP(W79,Location!$A$2:$A$11,Location!$B$2:$B$11)</f>
        <v>Gingerbread Glades</v>
      </c>
      <c r="AH79" t="s">
        <v>3</v>
      </c>
      <c r="AI79" t="s">
        <v>12</v>
      </c>
      <c r="AJ79" s="5">
        <v>10966</v>
      </c>
      <c r="AK79">
        <v>538.33000000000004</v>
      </c>
      <c r="AL79" s="6">
        <f t="shared" si="12"/>
        <v>4.9090826190041952E-2</v>
      </c>
      <c r="AM79" t="str">
        <f>_xlfn.XLOOKUP(AI79,Location!$A$2:$A$11,Location!$B$2:$B$11)</f>
        <v>Strawberry Swirl Stream</v>
      </c>
      <c r="AN79" t="str">
        <f>_xlfn.XLOOKUP(AH79,Location!$A$2:$A$11,Location!$B$2:$B$11)</f>
        <v>Candy Button Bay</v>
      </c>
    </row>
    <row r="80" spans="1:40" x14ac:dyDescent="0.35">
      <c r="A80" t="s">
        <v>5</v>
      </c>
      <c r="B80" t="s">
        <v>10</v>
      </c>
      <c r="C80" s="5">
        <v>12185</v>
      </c>
      <c r="D80">
        <v>1043.3399999999999</v>
      </c>
      <c r="E80" s="6">
        <f t="shared" si="10"/>
        <v>8.5624948707427151E-2</v>
      </c>
      <c r="F80" t="str">
        <f>_xlfn.XLOOKUP(B80,Location!$A$2:$A$11,Location!$B$2:$B$11)</f>
        <v>Toblerone Tower</v>
      </c>
      <c r="G80" t="str">
        <f>_xlfn.XLOOKUP(A80,Location!$A$2:$A$11,Location!$B$2:$B$11)</f>
        <v>Honeysuckle Hollow</v>
      </c>
      <c r="L80" t="s">
        <v>6</v>
      </c>
      <c r="M80" t="s">
        <v>7</v>
      </c>
      <c r="N80" s="5">
        <v>17904</v>
      </c>
      <c r="O80">
        <v>7330.11</v>
      </c>
      <c r="P80" s="6">
        <f t="shared" si="9"/>
        <v>0.40941186327077744</v>
      </c>
      <c r="Q80" t="str">
        <f>_xlfn.XLOOKUP(M80,Location!$A$2:$A$11,Location!$B$2:$B$11)</f>
        <v>Taffy Tundra</v>
      </c>
      <c r="R80" t="str">
        <f>_xlfn.XLOOKUP(L80,Location!$A$2:$A$11,Location!$B$2:$B$11)</f>
        <v>Gummy Grotto</v>
      </c>
      <c r="W80" t="s">
        <v>4</v>
      </c>
      <c r="X80" t="s">
        <v>9</v>
      </c>
      <c r="Y80" s="5">
        <v>19555</v>
      </c>
      <c r="Z80">
        <v>7924.22</v>
      </c>
      <c r="AA80" s="6">
        <f t="shared" si="11"/>
        <v>0.40522730759396575</v>
      </c>
      <c r="AB80" t="str">
        <f>_xlfn.XLOOKUP(X80,Location!$A$2:$A$11,Location!$B$2:$B$11)</f>
        <v>Marshmallow Meadows</v>
      </c>
      <c r="AC80" t="str">
        <f>_xlfn.XLOOKUP(W80,Location!$A$2:$A$11,Location!$B$2:$B$11)</f>
        <v>Gingerbread Glades</v>
      </c>
      <c r="AH80" t="s">
        <v>3</v>
      </c>
      <c r="AI80" t="s">
        <v>7</v>
      </c>
      <c r="AJ80" s="5">
        <v>17371</v>
      </c>
      <c r="AK80">
        <v>326.98</v>
      </c>
      <c r="AL80" s="6">
        <f t="shared" si="12"/>
        <v>1.8823326233377468E-2</v>
      </c>
      <c r="AM80" t="str">
        <f>_xlfn.XLOOKUP(AI80,Location!$A$2:$A$11,Location!$B$2:$B$11)</f>
        <v>Taffy Tundra</v>
      </c>
      <c r="AN80" t="str">
        <f>_xlfn.XLOOKUP(AH80,Location!$A$2:$A$11,Location!$B$2:$B$11)</f>
        <v>Candy Button Bay</v>
      </c>
    </row>
    <row r="81" spans="1:40" x14ac:dyDescent="0.35">
      <c r="A81" t="s">
        <v>5</v>
      </c>
      <c r="B81" t="s">
        <v>9</v>
      </c>
      <c r="C81" s="5">
        <v>12828</v>
      </c>
      <c r="D81">
        <v>776.43</v>
      </c>
      <c r="E81" s="6">
        <f t="shared" si="10"/>
        <v>6.0526192703461178E-2</v>
      </c>
      <c r="F81" t="str">
        <f>_xlfn.XLOOKUP(B81,Location!$A$2:$A$11,Location!$B$2:$B$11)</f>
        <v>Marshmallow Meadows</v>
      </c>
      <c r="G81" t="str">
        <f>_xlfn.XLOOKUP(A81,Location!$A$2:$A$11,Location!$B$2:$B$11)</f>
        <v>Honeysuckle Hollow</v>
      </c>
      <c r="L81" t="s">
        <v>6</v>
      </c>
      <c r="M81" t="s">
        <v>12</v>
      </c>
      <c r="N81" s="5">
        <v>10820</v>
      </c>
      <c r="O81">
        <v>989.71</v>
      </c>
      <c r="P81" s="6">
        <f t="shared" si="9"/>
        <v>9.1470425138632169E-2</v>
      </c>
      <c r="Q81" t="str">
        <f>_xlfn.XLOOKUP(M81,Location!$A$2:$A$11,Location!$B$2:$B$11)</f>
        <v>Strawberry Swirl Stream</v>
      </c>
      <c r="R81" t="str">
        <f>_xlfn.XLOOKUP(L81,Location!$A$2:$A$11,Location!$B$2:$B$11)</f>
        <v>Gummy Grotto</v>
      </c>
      <c r="W81" t="s">
        <v>4</v>
      </c>
      <c r="X81" t="s">
        <v>7</v>
      </c>
      <c r="Y81" s="5">
        <v>16901</v>
      </c>
      <c r="Z81">
        <v>459.5</v>
      </c>
      <c r="AA81" s="6">
        <f t="shared" si="11"/>
        <v>2.7187740370392285E-2</v>
      </c>
      <c r="AB81" t="str">
        <f>_xlfn.XLOOKUP(X81,Location!$A$2:$A$11,Location!$B$2:$B$11)</f>
        <v>Taffy Tundra</v>
      </c>
      <c r="AC81" t="str">
        <f>_xlfn.XLOOKUP(W81,Location!$A$2:$A$11,Location!$B$2:$B$11)</f>
        <v>Gingerbread Glades</v>
      </c>
      <c r="AH81" t="s">
        <v>3</v>
      </c>
      <c r="AI81" t="s">
        <v>10</v>
      </c>
      <c r="AJ81" s="5">
        <v>18996</v>
      </c>
      <c r="AK81">
        <v>2953.01</v>
      </c>
      <c r="AL81" s="6">
        <f t="shared" si="12"/>
        <v>0.15545430616971995</v>
      </c>
      <c r="AM81" t="str">
        <f>_xlfn.XLOOKUP(AI81,Location!$A$2:$A$11,Location!$B$2:$B$11)</f>
        <v>Toblerone Tower</v>
      </c>
      <c r="AN81" t="str">
        <f>_xlfn.XLOOKUP(AH81,Location!$A$2:$A$11,Location!$B$2:$B$11)</f>
        <v>Candy Button Bay</v>
      </c>
    </row>
    <row r="82" spans="1:40" x14ac:dyDescent="0.35">
      <c r="A82" t="s">
        <v>5</v>
      </c>
      <c r="B82" t="s">
        <v>10</v>
      </c>
      <c r="C82" s="5">
        <v>13802</v>
      </c>
      <c r="D82">
        <v>-750.48</v>
      </c>
      <c r="E82" s="6">
        <f t="shared" si="10"/>
        <v>-5.4374728300246346E-2</v>
      </c>
      <c r="F82" t="str">
        <f>_xlfn.XLOOKUP(B82,Location!$A$2:$A$11,Location!$B$2:$B$11)</f>
        <v>Toblerone Tower</v>
      </c>
      <c r="G82" t="str">
        <f>_xlfn.XLOOKUP(A82,Location!$A$2:$A$11,Location!$B$2:$B$11)</f>
        <v>Honeysuckle Hollow</v>
      </c>
      <c r="L82" t="s">
        <v>6</v>
      </c>
      <c r="M82" t="s">
        <v>11</v>
      </c>
      <c r="N82" s="5">
        <v>17014</v>
      </c>
      <c r="O82">
        <v>838.25</v>
      </c>
      <c r="P82" s="6">
        <f t="shared" si="9"/>
        <v>4.9268249676736806E-2</v>
      </c>
      <c r="Q82" t="str">
        <f>_xlfn.XLOOKUP(M82,Location!$A$2:$A$11,Location!$B$2:$B$11)</f>
        <v>Swedish Fish Shores</v>
      </c>
      <c r="R82" t="str">
        <f>_xlfn.XLOOKUP(L82,Location!$A$2:$A$11,Location!$B$2:$B$11)</f>
        <v>Gummy Grotto</v>
      </c>
      <c r="W82" t="s">
        <v>4</v>
      </c>
      <c r="X82" t="s">
        <v>10</v>
      </c>
      <c r="Y82" s="5">
        <v>14648</v>
      </c>
      <c r="Z82">
        <v>7872.36</v>
      </c>
      <c r="AA82" s="6">
        <f t="shared" si="11"/>
        <v>0.53743582741671214</v>
      </c>
      <c r="AB82" t="str">
        <f>_xlfn.XLOOKUP(X82,Location!$A$2:$A$11,Location!$B$2:$B$11)</f>
        <v>Toblerone Tower</v>
      </c>
      <c r="AC82" t="str">
        <f>_xlfn.XLOOKUP(W82,Location!$A$2:$A$11,Location!$B$2:$B$11)</f>
        <v>Gingerbread Glades</v>
      </c>
      <c r="AH82" t="s">
        <v>3</v>
      </c>
      <c r="AI82" t="s">
        <v>8</v>
      </c>
      <c r="AJ82" s="5">
        <v>17194</v>
      </c>
      <c r="AK82">
        <v>2871</v>
      </c>
      <c r="AL82" s="6">
        <f t="shared" si="12"/>
        <v>0.16697685239036875</v>
      </c>
      <c r="AM82" t="str">
        <f>_xlfn.XLOOKUP(AI82,Location!$A$2:$A$11,Location!$B$2:$B$11)</f>
        <v>Sugar Swirl Spires</v>
      </c>
      <c r="AN82" t="str">
        <f>_xlfn.XLOOKUP(AH82,Location!$A$2:$A$11,Location!$B$2:$B$11)</f>
        <v>Candy Button Bay</v>
      </c>
    </row>
    <row r="83" spans="1:40" x14ac:dyDescent="0.35">
      <c r="A83" t="s">
        <v>5</v>
      </c>
      <c r="B83" t="s">
        <v>7</v>
      </c>
      <c r="C83" s="5">
        <v>16267</v>
      </c>
      <c r="D83">
        <v>976.02</v>
      </c>
      <c r="E83" s="6">
        <f t="shared" si="10"/>
        <v>0.06</v>
      </c>
      <c r="F83" t="str">
        <f>_xlfn.XLOOKUP(B83,Location!$A$2:$A$11,Location!$B$2:$B$11)</f>
        <v>Taffy Tundra</v>
      </c>
      <c r="G83" t="str">
        <f>_xlfn.XLOOKUP(A83,Location!$A$2:$A$11,Location!$B$2:$B$11)</f>
        <v>Honeysuckle Hollow</v>
      </c>
      <c r="L83" t="s">
        <v>6</v>
      </c>
      <c r="M83" t="s">
        <v>11</v>
      </c>
      <c r="N83" s="5">
        <v>15742</v>
      </c>
      <c r="O83">
        <v>145.9</v>
      </c>
      <c r="P83" s="6">
        <f t="shared" si="9"/>
        <v>9.2681997204929496E-3</v>
      </c>
      <c r="Q83" t="str">
        <f>_xlfn.XLOOKUP(M83,Location!$A$2:$A$11,Location!$B$2:$B$11)</f>
        <v>Swedish Fish Shores</v>
      </c>
      <c r="R83" t="str">
        <f>_xlfn.XLOOKUP(L83,Location!$A$2:$A$11,Location!$B$2:$B$11)</f>
        <v>Gummy Grotto</v>
      </c>
      <c r="W83" t="s">
        <v>4</v>
      </c>
      <c r="X83" t="s">
        <v>7</v>
      </c>
      <c r="Y83" s="5">
        <v>11759</v>
      </c>
      <c r="Z83">
        <v>1142.83</v>
      </c>
      <c r="AA83" s="6">
        <f t="shared" si="11"/>
        <v>9.7187686027723444E-2</v>
      </c>
      <c r="AB83" t="str">
        <f>_xlfn.XLOOKUP(X83,Location!$A$2:$A$11,Location!$B$2:$B$11)</f>
        <v>Taffy Tundra</v>
      </c>
      <c r="AC83" t="str">
        <f>_xlfn.XLOOKUP(W83,Location!$A$2:$A$11,Location!$B$2:$B$11)</f>
        <v>Gingerbread Glades</v>
      </c>
      <c r="AH83" t="s">
        <v>3</v>
      </c>
      <c r="AI83" t="s">
        <v>12</v>
      </c>
      <c r="AJ83" s="5">
        <v>11087</v>
      </c>
      <c r="AK83">
        <v>9413.8700000000008</v>
      </c>
      <c r="AL83" s="6">
        <f t="shared" si="12"/>
        <v>0.84909082709479577</v>
      </c>
      <c r="AM83" t="str">
        <f>_xlfn.XLOOKUP(AI83,Location!$A$2:$A$11,Location!$B$2:$B$11)</f>
        <v>Strawberry Swirl Stream</v>
      </c>
      <c r="AN83" t="str">
        <f>_xlfn.XLOOKUP(AH83,Location!$A$2:$A$11,Location!$B$2:$B$11)</f>
        <v>Candy Button Bay</v>
      </c>
    </row>
    <row r="84" spans="1:40" x14ac:dyDescent="0.35">
      <c r="A84" t="s">
        <v>5</v>
      </c>
      <c r="B84" t="s">
        <v>12</v>
      </c>
      <c r="C84" s="5">
        <v>14862</v>
      </c>
      <c r="D84">
        <v>1565.15</v>
      </c>
      <c r="E84" s="6">
        <f t="shared" si="10"/>
        <v>0.10531220562508412</v>
      </c>
      <c r="F84" t="str">
        <f>_xlfn.XLOOKUP(B84,Location!$A$2:$A$11,Location!$B$2:$B$11)</f>
        <v>Strawberry Swirl Stream</v>
      </c>
      <c r="G84" t="str">
        <f>_xlfn.XLOOKUP(A84,Location!$A$2:$A$11,Location!$B$2:$B$11)</f>
        <v>Honeysuckle Hollow</v>
      </c>
      <c r="L84" t="s">
        <v>6</v>
      </c>
      <c r="M84" t="s">
        <v>12</v>
      </c>
      <c r="N84" s="5">
        <v>13453</v>
      </c>
      <c r="O84">
        <v>1230.55</v>
      </c>
      <c r="P84" s="6">
        <f t="shared" si="9"/>
        <v>9.1470304021407864E-2</v>
      </c>
      <c r="Q84" t="str">
        <f>_xlfn.XLOOKUP(M84,Location!$A$2:$A$11,Location!$B$2:$B$11)</f>
        <v>Strawberry Swirl Stream</v>
      </c>
      <c r="R84" t="str">
        <f>_xlfn.XLOOKUP(L84,Location!$A$2:$A$11,Location!$B$2:$B$11)</f>
        <v>Gummy Grotto</v>
      </c>
      <c r="W84" t="s">
        <v>4</v>
      </c>
      <c r="X84" t="s">
        <v>10</v>
      </c>
      <c r="Y84" s="5">
        <v>15292</v>
      </c>
      <c r="Z84">
        <v>5771.75</v>
      </c>
      <c r="AA84" s="6">
        <f t="shared" si="11"/>
        <v>0.37743591420350509</v>
      </c>
      <c r="AB84" t="str">
        <f>_xlfn.XLOOKUP(X84,Location!$A$2:$A$11,Location!$B$2:$B$11)</f>
        <v>Toblerone Tower</v>
      </c>
      <c r="AC84" t="str">
        <f>_xlfn.XLOOKUP(W84,Location!$A$2:$A$11,Location!$B$2:$B$11)</f>
        <v>Gingerbread Glades</v>
      </c>
      <c r="AH84" t="s">
        <v>3</v>
      </c>
      <c r="AI84" t="s">
        <v>7</v>
      </c>
      <c r="AJ84" s="5">
        <v>10138</v>
      </c>
      <c r="AK84">
        <v>2522.5700000000002</v>
      </c>
      <c r="AL84" s="6">
        <f t="shared" si="12"/>
        <v>0.24882323929769187</v>
      </c>
      <c r="AM84" t="str">
        <f>_xlfn.XLOOKUP(AI84,Location!$A$2:$A$11,Location!$B$2:$B$11)</f>
        <v>Taffy Tundra</v>
      </c>
      <c r="AN84" t="str">
        <f>_xlfn.XLOOKUP(AH84,Location!$A$2:$A$11,Location!$B$2:$B$11)</f>
        <v>Candy Button Bay</v>
      </c>
    </row>
    <row r="85" spans="1:40" x14ac:dyDescent="0.35">
      <c r="A85" t="s">
        <v>5</v>
      </c>
      <c r="B85" t="s">
        <v>12</v>
      </c>
      <c r="C85" s="5">
        <v>14148</v>
      </c>
      <c r="D85">
        <v>499.6</v>
      </c>
      <c r="E85" s="6">
        <f t="shared" si="10"/>
        <v>3.5312411648289514E-2</v>
      </c>
      <c r="F85" t="str">
        <f>_xlfn.XLOOKUP(B85,Location!$A$2:$A$11,Location!$B$2:$B$11)</f>
        <v>Strawberry Swirl Stream</v>
      </c>
      <c r="G85" t="str">
        <f>_xlfn.XLOOKUP(A85,Location!$A$2:$A$11,Location!$B$2:$B$11)</f>
        <v>Honeysuckle Hollow</v>
      </c>
      <c r="L85" t="s">
        <v>6</v>
      </c>
      <c r="M85" t="s">
        <v>11</v>
      </c>
      <c r="N85" s="5">
        <v>14134</v>
      </c>
      <c r="O85">
        <v>-10.34</v>
      </c>
      <c r="P85" s="6">
        <f t="shared" si="9"/>
        <v>-7.315692656006792E-4</v>
      </c>
      <c r="Q85" t="str">
        <f>_xlfn.XLOOKUP(M85,Location!$A$2:$A$11,Location!$B$2:$B$11)</f>
        <v>Swedish Fish Shores</v>
      </c>
      <c r="R85" t="str">
        <f>_xlfn.XLOOKUP(L85,Location!$A$2:$A$11,Location!$B$2:$B$11)</f>
        <v>Gummy Grotto</v>
      </c>
      <c r="W85" t="s">
        <v>4</v>
      </c>
      <c r="X85" t="s">
        <v>11</v>
      </c>
      <c r="Y85" s="5">
        <v>17715</v>
      </c>
      <c r="Z85">
        <v>1093.9000000000001</v>
      </c>
      <c r="AA85" s="6">
        <f t="shared" si="11"/>
        <v>6.1749929438329104E-2</v>
      </c>
      <c r="AB85" t="str">
        <f>_xlfn.XLOOKUP(X85,Location!$A$2:$A$11,Location!$B$2:$B$11)</f>
        <v>Swedish Fish Shores</v>
      </c>
      <c r="AC85" t="str">
        <f>_xlfn.XLOOKUP(W85,Location!$A$2:$A$11,Location!$B$2:$B$11)</f>
        <v>Gingerbread Glades</v>
      </c>
      <c r="AH85" t="s">
        <v>3</v>
      </c>
      <c r="AI85" t="s">
        <v>11</v>
      </c>
      <c r="AJ85" s="5">
        <v>10964</v>
      </c>
      <c r="AK85">
        <v>3586.79</v>
      </c>
      <c r="AL85" s="6">
        <f t="shared" si="12"/>
        <v>0.32714246625319227</v>
      </c>
      <c r="AM85" t="str">
        <f>_xlfn.XLOOKUP(AI85,Location!$A$2:$A$11,Location!$B$2:$B$11)</f>
        <v>Swedish Fish Shores</v>
      </c>
      <c r="AN85" t="str">
        <f>_xlfn.XLOOKUP(AH85,Location!$A$2:$A$11,Location!$B$2:$B$11)</f>
        <v>Candy Button Bay</v>
      </c>
    </row>
    <row r="86" spans="1:40" x14ac:dyDescent="0.35">
      <c r="A86" t="s">
        <v>5</v>
      </c>
      <c r="B86" t="s">
        <v>8</v>
      </c>
      <c r="C86" s="5">
        <v>14310</v>
      </c>
      <c r="D86">
        <v>3845.81</v>
      </c>
      <c r="E86" s="6">
        <f t="shared" si="10"/>
        <v>0.26874982529699509</v>
      </c>
      <c r="F86" t="str">
        <f>_xlfn.XLOOKUP(B86,Location!$A$2:$A$11,Location!$B$2:$B$11)</f>
        <v>Sugar Swirl Spires</v>
      </c>
      <c r="G86" t="str">
        <f>_xlfn.XLOOKUP(A86,Location!$A$2:$A$11,Location!$B$2:$B$11)</f>
        <v>Honeysuckle Hollow</v>
      </c>
      <c r="L86" t="s">
        <v>6</v>
      </c>
      <c r="M86" t="s">
        <v>7</v>
      </c>
      <c r="N86" s="5">
        <v>11941</v>
      </c>
      <c r="O86">
        <v>-7.02</v>
      </c>
      <c r="P86" s="6">
        <f t="shared" si="9"/>
        <v>-5.8789046143539064E-4</v>
      </c>
      <c r="Q86" t="str">
        <f>_xlfn.XLOOKUP(M86,Location!$A$2:$A$11,Location!$B$2:$B$11)</f>
        <v>Taffy Tundra</v>
      </c>
      <c r="R86" t="str">
        <f>_xlfn.XLOOKUP(L86,Location!$A$2:$A$11,Location!$B$2:$B$11)</f>
        <v>Gummy Grotto</v>
      </c>
      <c r="W86" t="s">
        <v>4</v>
      </c>
      <c r="X86" t="s">
        <v>10</v>
      </c>
      <c r="Y86" s="5">
        <v>16419</v>
      </c>
      <c r="Z86">
        <v>1763.99</v>
      </c>
      <c r="AA86" s="6">
        <f t="shared" si="11"/>
        <v>0.10743589743589743</v>
      </c>
      <c r="AB86" t="str">
        <f>_xlfn.XLOOKUP(X86,Location!$A$2:$A$11,Location!$B$2:$B$11)</f>
        <v>Toblerone Tower</v>
      </c>
      <c r="AC86" t="str">
        <f>_xlfn.XLOOKUP(W86,Location!$A$2:$A$11,Location!$B$2:$B$11)</f>
        <v>Gingerbread Glades</v>
      </c>
      <c r="AH86" t="s">
        <v>3</v>
      </c>
      <c r="AI86" t="s">
        <v>10</v>
      </c>
      <c r="AJ86" s="5">
        <v>18717</v>
      </c>
      <c r="AK86">
        <v>1225.1099999999999</v>
      </c>
      <c r="AL86" s="6">
        <f t="shared" si="12"/>
        <v>6.5454399743548636E-2</v>
      </c>
      <c r="AM86" t="str">
        <f>_xlfn.XLOOKUP(AI86,Location!$A$2:$A$11,Location!$B$2:$B$11)</f>
        <v>Toblerone Tower</v>
      </c>
      <c r="AN86" t="str">
        <f>_xlfn.XLOOKUP(AH86,Location!$A$2:$A$11,Location!$B$2:$B$11)</f>
        <v>Candy Button Bay</v>
      </c>
    </row>
    <row r="87" spans="1:40" x14ac:dyDescent="0.35">
      <c r="A87" t="s">
        <v>5</v>
      </c>
      <c r="B87" t="s">
        <v>9</v>
      </c>
      <c r="C87" s="5">
        <v>15813</v>
      </c>
      <c r="D87">
        <v>640.84</v>
      </c>
      <c r="E87" s="6">
        <f t="shared" si="10"/>
        <v>4.0526149370770884E-2</v>
      </c>
      <c r="F87" t="str">
        <f>_xlfn.XLOOKUP(B87,Location!$A$2:$A$11,Location!$B$2:$B$11)</f>
        <v>Marshmallow Meadows</v>
      </c>
      <c r="G87" t="str">
        <f>_xlfn.XLOOKUP(A87,Location!$A$2:$A$11,Location!$B$2:$B$11)</f>
        <v>Honeysuckle Hollow</v>
      </c>
      <c r="L87" t="s">
        <v>6</v>
      </c>
      <c r="M87" t="s">
        <v>11</v>
      </c>
      <c r="N87" s="5">
        <v>12658</v>
      </c>
      <c r="O87">
        <v>243.9</v>
      </c>
      <c r="P87" s="6">
        <f t="shared" si="9"/>
        <v>1.9268446832042978E-2</v>
      </c>
      <c r="Q87" t="str">
        <f>_xlfn.XLOOKUP(M87,Location!$A$2:$A$11,Location!$B$2:$B$11)</f>
        <v>Swedish Fish Shores</v>
      </c>
      <c r="R87" t="str">
        <f>_xlfn.XLOOKUP(L87,Location!$A$2:$A$11,Location!$B$2:$B$11)</f>
        <v>Gummy Grotto</v>
      </c>
      <c r="W87" t="s">
        <v>4</v>
      </c>
      <c r="X87" t="s">
        <v>11</v>
      </c>
      <c r="Y87" s="5">
        <v>18707</v>
      </c>
      <c r="Z87">
        <v>406.88</v>
      </c>
      <c r="AA87" s="6">
        <f t="shared" si="11"/>
        <v>2.1750147003795371E-2</v>
      </c>
      <c r="AB87" t="str">
        <f>_xlfn.XLOOKUP(X87,Location!$A$2:$A$11,Location!$B$2:$B$11)</f>
        <v>Swedish Fish Shores</v>
      </c>
      <c r="AC87" t="str">
        <f>_xlfn.XLOOKUP(W87,Location!$A$2:$A$11,Location!$B$2:$B$11)</f>
        <v>Gingerbread Glades</v>
      </c>
      <c r="AH87" t="s">
        <v>3</v>
      </c>
      <c r="AI87" t="s">
        <v>8</v>
      </c>
      <c r="AJ87" s="5">
        <v>17802</v>
      </c>
      <c r="AK87">
        <v>2794.5</v>
      </c>
      <c r="AL87" s="6">
        <f t="shared" si="12"/>
        <v>0.15697674418604651</v>
      </c>
      <c r="AM87" t="str">
        <f>_xlfn.XLOOKUP(AI87,Location!$A$2:$A$11,Location!$B$2:$B$11)</f>
        <v>Sugar Swirl Spires</v>
      </c>
      <c r="AN87" t="str">
        <f>_xlfn.XLOOKUP(AH87,Location!$A$2:$A$11,Location!$B$2:$B$11)</f>
        <v>Candy Button Bay</v>
      </c>
    </row>
    <row r="88" spans="1:40" x14ac:dyDescent="0.35">
      <c r="A88" t="s">
        <v>5</v>
      </c>
      <c r="B88" t="s">
        <v>7</v>
      </c>
      <c r="C88" s="5">
        <v>14379</v>
      </c>
      <c r="D88">
        <v>2732.01</v>
      </c>
      <c r="E88" s="6">
        <f t="shared" si="10"/>
        <v>0.19</v>
      </c>
      <c r="F88" t="str">
        <f>_xlfn.XLOOKUP(B88,Location!$A$2:$A$11,Location!$B$2:$B$11)</f>
        <v>Taffy Tundra</v>
      </c>
      <c r="G88" t="str">
        <f>_xlfn.XLOOKUP(A88,Location!$A$2:$A$11,Location!$B$2:$B$11)</f>
        <v>Honeysuckle Hollow</v>
      </c>
      <c r="L88" t="s">
        <v>6</v>
      </c>
      <c r="M88" t="s">
        <v>7</v>
      </c>
      <c r="N88" s="5">
        <v>10863</v>
      </c>
      <c r="O88">
        <v>1297.17</v>
      </c>
      <c r="P88" s="6">
        <f t="shared" si="9"/>
        <v>0.11941176470588236</v>
      </c>
      <c r="Q88" t="str">
        <f>_xlfn.XLOOKUP(M88,Location!$A$2:$A$11,Location!$B$2:$B$11)</f>
        <v>Taffy Tundra</v>
      </c>
      <c r="R88" t="str">
        <f>_xlfn.XLOOKUP(L88,Location!$A$2:$A$11,Location!$B$2:$B$11)</f>
        <v>Gummy Grotto</v>
      </c>
      <c r="W88" t="s">
        <v>4</v>
      </c>
      <c r="X88" t="s">
        <v>9</v>
      </c>
      <c r="Y88" s="5">
        <v>18128</v>
      </c>
      <c r="Z88">
        <v>94.76</v>
      </c>
      <c r="AA88" s="6">
        <f t="shared" si="11"/>
        <v>5.227272727272728E-3</v>
      </c>
      <c r="AB88" t="str">
        <f>_xlfn.XLOOKUP(X88,Location!$A$2:$A$11,Location!$B$2:$B$11)</f>
        <v>Marshmallow Meadows</v>
      </c>
      <c r="AC88" t="str">
        <f>_xlfn.XLOOKUP(W88,Location!$A$2:$A$11,Location!$B$2:$B$11)</f>
        <v>Gingerbread Glades</v>
      </c>
      <c r="AH88" t="s">
        <v>3</v>
      </c>
      <c r="AI88" t="s">
        <v>10</v>
      </c>
      <c r="AJ88" s="5">
        <v>15616</v>
      </c>
      <c r="AK88">
        <v>1646.78</v>
      </c>
      <c r="AL88" s="6">
        <f t="shared" si="12"/>
        <v>0.1054546618852459</v>
      </c>
      <c r="AM88" t="str">
        <f>_xlfn.XLOOKUP(AI88,Location!$A$2:$A$11,Location!$B$2:$B$11)</f>
        <v>Toblerone Tower</v>
      </c>
      <c r="AN88" t="str">
        <f>_xlfn.XLOOKUP(AH88,Location!$A$2:$A$11,Location!$B$2:$B$11)</f>
        <v>Candy Button Bay</v>
      </c>
    </row>
    <row r="89" spans="1:40" x14ac:dyDescent="0.35">
      <c r="A89" t="s">
        <v>5</v>
      </c>
      <c r="B89" t="s">
        <v>10</v>
      </c>
      <c r="C89" s="5">
        <v>12357</v>
      </c>
      <c r="D89">
        <v>193.08</v>
      </c>
      <c r="E89" s="6">
        <f t="shared" si="10"/>
        <v>1.5625151735858218E-2</v>
      </c>
      <c r="F89" t="str">
        <f>_xlfn.XLOOKUP(B89,Location!$A$2:$A$11,Location!$B$2:$B$11)</f>
        <v>Toblerone Tower</v>
      </c>
      <c r="G89" t="str">
        <f>_xlfn.XLOOKUP(A89,Location!$A$2:$A$11,Location!$B$2:$B$11)</f>
        <v>Honeysuckle Hollow</v>
      </c>
      <c r="L89" t="s">
        <v>6</v>
      </c>
      <c r="M89" t="s">
        <v>10</v>
      </c>
      <c r="N89" s="5">
        <v>15037</v>
      </c>
      <c r="O89">
        <v>1141.8699999999999</v>
      </c>
      <c r="P89" s="6">
        <f t="shared" si="9"/>
        <v>7.593735452550375E-2</v>
      </c>
      <c r="Q89" t="str">
        <f>_xlfn.XLOOKUP(M89,Location!$A$2:$A$11,Location!$B$2:$B$11)</f>
        <v>Toblerone Tower</v>
      </c>
      <c r="R89" t="str">
        <f>_xlfn.XLOOKUP(L89,Location!$A$2:$A$11,Location!$B$2:$B$11)</f>
        <v>Gummy Grotto</v>
      </c>
      <c r="W89" t="s">
        <v>4</v>
      </c>
      <c r="X89" t="s">
        <v>12</v>
      </c>
      <c r="Y89" s="5">
        <v>16479</v>
      </c>
      <c r="Z89">
        <v>1323.17</v>
      </c>
      <c r="AA89" s="6">
        <f t="shared" si="11"/>
        <v>8.0294313975362588E-2</v>
      </c>
      <c r="AB89" t="str">
        <f>_xlfn.XLOOKUP(X89,Location!$A$2:$A$11,Location!$B$2:$B$11)</f>
        <v>Strawberry Swirl Stream</v>
      </c>
      <c r="AC89" t="str">
        <f>_xlfn.XLOOKUP(W89,Location!$A$2:$A$11,Location!$B$2:$B$11)</f>
        <v>Gingerbread Glades</v>
      </c>
      <c r="AH89" t="s">
        <v>3</v>
      </c>
      <c r="AI89" t="s">
        <v>12</v>
      </c>
      <c r="AJ89" s="5">
        <v>10819</v>
      </c>
      <c r="AK89">
        <v>1721.2</v>
      </c>
      <c r="AL89" s="6">
        <f t="shared" si="12"/>
        <v>0.15909048895461689</v>
      </c>
      <c r="AM89" t="str">
        <f>_xlfn.XLOOKUP(AI89,Location!$A$2:$A$11,Location!$B$2:$B$11)</f>
        <v>Strawberry Swirl Stream</v>
      </c>
      <c r="AN89" t="str">
        <f>_xlfn.XLOOKUP(AH89,Location!$A$2:$A$11,Location!$B$2:$B$11)</f>
        <v>Candy Button Bay</v>
      </c>
    </row>
    <row r="90" spans="1:40" x14ac:dyDescent="0.35">
      <c r="A90" t="s">
        <v>5</v>
      </c>
      <c r="B90" t="s">
        <v>12</v>
      </c>
      <c r="C90" s="5">
        <v>14686</v>
      </c>
      <c r="D90">
        <v>518.6</v>
      </c>
      <c r="E90" s="6">
        <f t="shared" si="10"/>
        <v>3.5312542557537796E-2</v>
      </c>
      <c r="F90" t="str">
        <f>_xlfn.XLOOKUP(B90,Location!$A$2:$A$11,Location!$B$2:$B$11)</f>
        <v>Strawberry Swirl Stream</v>
      </c>
      <c r="G90" t="str">
        <f>_xlfn.XLOOKUP(A90,Location!$A$2:$A$11,Location!$B$2:$B$11)</f>
        <v>Honeysuckle Hollow</v>
      </c>
      <c r="L90" t="s">
        <v>6</v>
      </c>
      <c r="M90" t="s">
        <v>8</v>
      </c>
      <c r="N90" s="5">
        <v>14319</v>
      </c>
      <c r="O90">
        <v>981.87</v>
      </c>
      <c r="P90" s="6">
        <f t="shared" si="9"/>
        <v>6.8571129268803682E-2</v>
      </c>
      <c r="Q90" t="str">
        <f>_xlfn.XLOOKUP(M90,Location!$A$2:$A$11,Location!$B$2:$B$11)</f>
        <v>Sugar Swirl Spires</v>
      </c>
      <c r="R90" t="str">
        <f>_xlfn.XLOOKUP(L90,Location!$A$2:$A$11,Location!$B$2:$B$11)</f>
        <v>Gummy Grotto</v>
      </c>
      <c r="W90" t="s">
        <v>4</v>
      </c>
      <c r="X90" t="s">
        <v>12</v>
      </c>
      <c r="Y90" s="5">
        <v>12714</v>
      </c>
      <c r="Z90">
        <v>512.29999999999995</v>
      </c>
      <c r="AA90" s="6">
        <f t="shared" si="11"/>
        <v>4.0294163913795811E-2</v>
      </c>
      <c r="AB90" t="str">
        <f>_xlfn.XLOOKUP(X90,Location!$A$2:$A$11,Location!$B$2:$B$11)</f>
        <v>Strawberry Swirl Stream</v>
      </c>
      <c r="AC90" t="str">
        <f>_xlfn.XLOOKUP(W90,Location!$A$2:$A$11,Location!$B$2:$B$11)</f>
        <v>Gingerbread Glades</v>
      </c>
      <c r="AH90" t="s">
        <v>3</v>
      </c>
      <c r="AI90" t="s">
        <v>11</v>
      </c>
      <c r="AJ90" s="5">
        <v>11681</v>
      </c>
      <c r="AK90">
        <v>4288.6000000000004</v>
      </c>
      <c r="AL90" s="6">
        <f t="shared" si="12"/>
        <v>0.36714322403903776</v>
      </c>
      <c r="AM90" t="str">
        <f>_xlfn.XLOOKUP(AI90,Location!$A$2:$A$11,Location!$B$2:$B$11)</f>
        <v>Swedish Fish Shores</v>
      </c>
      <c r="AN90" t="str">
        <f>_xlfn.XLOOKUP(AH90,Location!$A$2:$A$11,Location!$B$2:$B$11)</f>
        <v>Candy Button Bay</v>
      </c>
    </row>
    <row r="91" spans="1:40" x14ac:dyDescent="0.35">
      <c r="A91" t="s">
        <v>5</v>
      </c>
      <c r="B91" t="s">
        <v>7</v>
      </c>
      <c r="C91" s="5">
        <v>10666</v>
      </c>
      <c r="D91">
        <v>2773.16</v>
      </c>
      <c r="E91" s="6">
        <f t="shared" si="10"/>
        <v>0.26</v>
      </c>
      <c r="F91" t="str">
        <f>_xlfn.XLOOKUP(B91,Location!$A$2:$A$11,Location!$B$2:$B$11)</f>
        <v>Taffy Tundra</v>
      </c>
      <c r="G91" t="str">
        <f>_xlfn.XLOOKUP(A91,Location!$A$2:$A$11,Location!$B$2:$B$11)</f>
        <v>Honeysuckle Hollow</v>
      </c>
      <c r="L91" t="s">
        <v>6</v>
      </c>
      <c r="M91" t="s">
        <v>11</v>
      </c>
      <c r="N91" s="5">
        <v>12326</v>
      </c>
      <c r="O91">
        <v>853.8</v>
      </c>
      <c r="P91" s="6">
        <f t="shared" si="9"/>
        <v>6.9268213532370601E-2</v>
      </c>
      <c r="Q91" t="str">
        <f>_xlfn.XLOOKUP(M91,Location!$A$2:$A$11,Location!$B$2:$B$11)</f>
        <v>Swedish Fish Shores</v>
      </c>
      <c r="R91" t="str">
        <f>_xlfn.XLOOKUP(L91,Location!$A$2:$A$11,Location!$B$2:$B$11)</f>
        <v>Gummy Grotto</v>
      </c>
      <c r="W91" t="s">
        <v>4</v>
      </c>
      <c r="X91" t="s">
        <v>9</v>
      </c>
      <c r="Y91" s="5">
        <v>16813</v>
      </c>
      <c r="Z91">
        <v>1264.8</v>
      </c>
      <c r="AA91" s="6">
        <f t="shared" si="11"/>
        <v>7.5227502527805856E-2</v>
      </c>
      <c r="AB91" t="str">
        <f>_xlfn.XLOOKUP(X91,Location!$A$2:$A$11,Location!$B$2:$B$11)</f>
        <v>Marshmallow Meadows</v>
      </c>
      <c r="AC91" t="str">
        <f>_xlfn.XLOOKUP(W91,Location!$A$2:$A$11,Location!$B$2:$B$11)</f>
        <v>Gingerbread Glades</v>
      </c>
      <c r="AH91" t="s">
        <v>3</v>
      </c>
      <c r="AI91" t="s">
        <v>9</v>
      </c>
      <c r="AJ91" s="5">
        <v>10306</v>
      </c>
      <c r="AK91">
        <v>-142.88</v>
      </c>
      <c r="AL91" s="6">
        <f t="shared" si="12"/>
        <v>-1.3863768678439744E-2</v>
      </c>
      <c r="AM91" t="str">
        <f>_xlfn.XLOOKUP(AI91,Location!$A$2:$A$11,Location!$B$2:$B$11)</f>
        <v>Marshmallow Meadows</v>
      </c>
      <c r="AN91" t="str">
        <f>_xlfn.XLOOKUP(AH91,Location!$A$2:$A$11,Location!$B$2:$B$11)</f>
        <v>Candy Button Bay</v>
      </c>
    </row>
    <row r="92" spans="1:40" x14ac:dyDescent="0.35">
      <c r="A92" t="s">
        <v>5</v>
      </c>
      <c r="B92" t="s">
        <v>12</v>
      </c>
      <c r="C92" s="5">
        <v>17510</v>
      </c>
      <c r="D92">
        <v>443.22</v>
      </c>
      <c r="E92" s="6">
        <f t="shared" si="10"/>
        <v>2.5312392918332382E-2</v>
      </c>
      <c r="F92" t="str">
        <f>_xlfn.XLOOKUP(B92,Location!$A$2:$A$11,Location!$B$2:$B$11)</f>
        <v>Strawberry Swirl Stream</v>
      </c>
      <c r="G92" t="str">
        <f>_xlfn.XLOOKUP(A92,Location!$A$2:$A$11,Location!$B$2:$B$11)</f>
        <v>Honeysuckle Hollow</v>
      </c>
      <c r="L92" t="s">
        <v>6</v>
      </c>
      <c r="M92" t="s">
        <v>7</v>
      </c>
      <c r="N92" s="5">
        <v>15677</v>
      </c>
      <c r="O92">
        <v>2655.87</v>
      </c>
      <c r="P92" s="6">
        <f t="shared" si="9"/>
        <v>0.16941187727243731</v>
      </c>
      <c r="Q92" t="str">
        <f>_xlfn.XLOOKUP(M92,Location!$A$2:$A$11,Location!$B$2:$B$11)</f>
        <v>Taffy Tundra</v>
      </c>
      <c r="R92" t="str">
        <f>_xlfn.XLOOKUP(L92,Location!$A$2:$A$11,Location!$B$2:$B$11)</f>
        <v>Gummy Grotto</v>
      </c>
      <c r="W92" t="s">
        <v>4</v>
      </c>
      <c r="X92" t="s">
        <v>10</v>
      </c>
      <c r="Y92" s="5">
        <v>12713</v>
      </c>
      <c r="Z92">
        <v>6323.9</v>
      </c>
      <c r="AA92" s="6">
        <f t="shared" si="11"/>
        <v>0.49743569574451346</v>
      </c>
      <c r="AB92" t="str">
        <f>_xlfn.XLOOKUP(X92,Location!$A$2:$A$11,Location!$B$2:$B$11)</f>
        <v>Toblerone Tower</v>
      </c>
      <c r="AC92" t="str">
        <f>_xlfn.XLOOKUP(W92,Location!$A$2:$A$11,Location!$B$2:$B$11)</f>
        <v>Gingerbread Glades</v>
      </c>
      <c r="AH92" t="s">
        <v>3</v>
      </c>
      <c r="AI92" t="s">
        <v>8</v>
      </c>
      <c r="AJ92" s="5">
        <v>18370</v>
      </c>
      <c r="AK92">
        <v>3434.76</v>
      </c>
      <c r="AL92" s="6">
        <f t="shared" si="12"/>
        <v>0.18697659227000546</v>
      </c>
      <c r="AM92" t="str">
        <f>_xlfn.XLOOKUP(AI92,Location!$A$2:$A$11,Location!$B$2:$B$11)</f>
        <v>Sugar Swirl Spires</v>
      </c>
      <c r="AN92" t="str">
        <f>_xlfn.XLOOKUP(AH92,Location!$A$2:$A$11,Location!$B$2:$B$11)</f>
        <v>Candy Button Bay</v>
      </c>
    </row>
    <row r="93" spans="1:40" x14ac:dyDescent="0.35">
      <c r="A93" t="s">
        <v>5</v>
      </c>
      <c r="B93" t="s">
        <v>11</v>
      </c>
      <c r="C93" s="5">
        <v>18562</v>
      </c>
      <c r="D93">
        <v>4671.4399999999996</v>
      </c>
      <c r="E93" s="6">
        <f t="shared" si="10"/>
        <v>0.25166684624501667</v>
      </c>
      <c r="F93" t="str">
        <f>_xlfn.XLOOKUP(B93,Location!$A$2:$A$11,Location!$B$2:$B$11)</f>
        <v>Swedish Fish Shores</v>
      </c>
      <c r="G93" t="str">
        <f>_xlfn.XLOOKUP(A93,Location!$A$2:$A$11,Location!$B$2:$B$11)</f>
        <v>Honeysuckle Hollow</v>
      </c>
      <c r="L93" t="s">
        <v>6</v>
      </c>
      <c r="M93" t="s">
        <v>10</v>
      </c>
      <c r="N93" s="5">
        <v>14939</v>
      </c>
      <c r="O93">
        <v>88.7</v>
      </c>
      <c r="P93" s="6">
        <f t="shared" si="9"/>
        <v>5.9374790815985004E-3</v>
      </c>
      <c r="Q93" t="str">
        <f>_xlfn.XLOOKUP(M93,Location!$A$2:$A$11,Location!$B$2:$B$11)</f>
        <v>Toblerone Tower</v>
      </c>
      <c r="R93" t="str">
        <f>_xlfn.XLOOKUP(L93,Location!$A$2:$A$11,Location!$B$2:$B$11)</f>
        <v>Gummy Grotto</v>
      </c>
      <c r="W93" t="s">
        <v>4</v>
      </c>
      <c r="X93" t="s">
        <v>7</v>
      </c>
      <c r="Y93" s="5">
        <v>17885</v>
      </c>
      <c r="Z93">
        <v>307.39999999999998</v>
      </c>
      <c r="AA93" s="6">
        <f t="shared" si="11"/>
        <v>1.7187587363712606E-2</v>
      </c>
      <c r="AB93" t="str">
        <f>_xlfn.XLOOKUP(X93,Location!$A$2:$A$11,Location!$B$2:$B$11)</f>
        <v>Taffy Tundra</v>
      </c>
      <c r="AC93" t="str">
        <f>_xlfn.XLOOKUP(W93,Location!$A$2:$A$11,Location!$B$2:$B$11)</f>
        <v>Gingerbread Glades</v>
      </c>
      <c r="AH93" t="s">
        <v>3</v>
      </c>
      <c r="AI93" t="s">
        <v>8</v>
      </c>
      <c r="AJ93" s="5">
        <v>19042</v>
      </c>
      <c r="AK93">
        <v>2227.4699999999998</v>
      </c>
      <c r="AL93" s="6">
        <f t="shared" si="12"/>
        <v>0.11697668312152083</v>
      </c>
      <c r="AM93" t="str">
        <f>_xlfn.XLOOKUP(AI93,Location!$A$2:$A$11,Location!$B$2:$B$11)</f>
        <v>Sugar Swirl Spires</v>
      </c>
      <c r="AN93" t="str">
        <f>_xlfn.XLOOKUP(AH93,Location!$A$2:$A$11,Location!$B$2:$B$11)</f>
        <v>Candy Button Bay</v>
      </c>
    </row>
    <row r="94" spans="1:40" x14ac:dyDescent="0.35">
      <c r="A94" t="s">
        <v>5</v>
      </c>
      <c r="B94" t="s">
        <v>8</v>
      </c>
      <c r="C94" s="5">
        <v>17721</v>
      </c>
      <c r="D94">
        <v>4762.5200000000004</v>
      </c>
      <c r="E94" s="6">
        <f t="shared" si="10"/>
        <v>0.26875007053778005</v>
      </c>
      <c r="F94" t="str">
        <f>_xlfn.XLOOKUP(B94,Location!$A$2:$A$11,Location!$B$2:$B$11)</f>
        <v>Sugar Swirl Spires</v>
      </c>
      <c r="G94" t="str">
        <f>_xlfn.XLOOKUP(A94,Location!$A$2:$A$11,Location!$B$2:$B$11)</f>
        <v>Honeysuckle Hollow</v>
      </c>
      <c r="L94" t="s">
        <v>6</v>
      </c>
      <c r="M94" t="s">
        <v>11</v>
      </c>
      <c r="N94" s="5">
        <v>17598</v>
      </c>
      <c r="O94">
        <v>339.08</v>
      </c>
      <c r="P94" s="6">
        <f t="shared" si="9"/>
        <v>1.9268098647573586E-2</v>
      </c>
      <c r="Q94" t="str">
        <f>_xlfn.XLOOKUP(M94,Location!$A$2:$A$11,Location!$B$2:$B$11)</f>
        <v>Swedish Fish Shores</v>
      </c>
      <c r="R94" t="str">
        <f>_xlfn.XLOOKUP(L94,Location!$A$2:$A$11,Location!$B$2:$B$11)</f>
        <v>Gummy Grotto</v>
      </c>
      <c r="W94" t="s">
        <v>4</v>
      </c>
      <c r="X94" t="s">
        <v>8</v>
      </c>
      <c r="Y94" s="5">
        <v>16672</v>
      </c>
      <c r="Z94">
        <v>935.78</v>
      </c>
      <c r="AA94" s="6">
        <f t="shared" si="11"/>
        <v>5.6128838771593088E-2</v>
      </c>
      <c r="AB94" t="str">
        <f>_xlfn.XLOOKUP(X94,Location!$A$2:$A$11,Location!$B$2:$B$11)</f>
        <v>Sugar Swirl Spires</v>
      </c>
      <c r="AC94" t="str">
        <f>_xlfn.XLOOKUP(W94,Location!$A$2:$A$11,Location!$B$2:$B$11)</f>
        <v>Gingerbread Glades</v>
      </c>
      <c r="AH94" t="s">
        <v>3</v>
      </c>
      <c r="AI94" t="s">
        <v>12</v>
      </c>
      <c r="AJ94" s="5">
        <v>12799</v>
      </c>
      <c r="AK94">
        <v>4340.0200000000004</v>
      </c>
      <c r="AL94" s="6">
        <f t="shared" si="12"/>
        <v>0.33909055394952736</v>
      </c>
      <c r="AM94" t="str">
        <f>_xlfn.XLOOKUP(AI94,Location!$A$2:$A$11,Location!$B$2:$B$11)</f>
        <v>Strawberry Swirl Stream</v>
      </c>
      <c r="AN94" t="str">
        <f>_xlfn.XLOOKUP(AH94,Location!$A$2:$A$11,Location!$B$2:$B$11)</f>
        <v>Candy Button Bay</v>
      </c>
    </row>
    <row r="95" spans="1:40" x14ac:dyDescent="0.35">
      <c r="A95" t="s">
        <v>5</v>
      </c>
      <c r="B95" t="s">
        <v>12</v>
      </c>
      <c r="C95" s="5">
        <v>19221</v>
      </c>
      <c r="D95">
        <v>1832</v>
      </c>
      <c r="E95" s="6">
        <f t="shared" si="10"/>
        <v>9.5312418708704022E-2</v>
      </c>
      <c r="F95" t="str">
        <f>_xlfn.XLOOKUP(B95,Location!$A$2:$A$11,Location!$B$2:$B$11)</f>
        <v>Strawberry Swirl Stream</v>
      </c>
      <c r="G95" t="str">
        <f>_xlfn.XLOOKUP(A95,Location!$A$2:$A$11,Location!$B$2:$B$11)</f>
        <v>Honeysuckle Hollow</v>
      </c>
      <c r="L95" t="s">
        <v>6</v>
      </c>
      <c r="M95" t="s">
        <v>9</v>
      </c>
      <c r="N95" s="5">
        <v>15535</v>
      </c>
      <c r="O95">
        <v>496.12</v>
      </c>
      <c r="P95" s="6">
        <f t="shared" si="9"/>
        <v>3.193562922433215E-2</v>
      </c>
      <c r="Q95" t="str">
        <f>_xlfn.XLOOKUP(M95,Location!$A$2:$A$11,Location!$B$2:$B$11)</f>
        <v>Marshmallow Meadows</v>
      </c>
      <c r="R95" t="str">
        <f>_xlfn.XLOOKUP(L95,Location!$A$2:$A$11,Location!$B$2:$B$11)</f>
        <v>Gummy Grotto</v>
      </c>
      <c r="W95" t="s">
        <v>4</v>
      </c>
      <c r="X95" t="s">
        <v>11</v>
      </c>
      <c r="Y95" s="5">
        <v>12731</v>
      </c>
      <c r="Z95">
        <v>149.59</v>
      </c>
      <c r="AA95" s="6">
        <f t="shared" si="11"/>
        <v>1.1750058911318828E-2</v>
      </c>
      <c r="AB95" t="str">
        <f>_xlfn.XLOOKUP(X95,Location!$A$2:$A$11,Location!$B$2:$B$11)</f>
        <v>Swedish Fish Shores</v>
      </c>
      <c r="AC95" t="str">
        <f>_xlfn.XLOOKUP(W95,Location!$A$2:$A$11,Location!$B$2:$B$11)</f>
        <v>Gingerbread Glades</v>
      </c>
      <c r="AH95" t="s">
        <v>3</v>
      </c>
      <c r="AI95" t="s">
        <v>8</v>
      </c>
      <c r="AJ95" s="5">
        <v>15236</v>
      </c>
      <c r="AK95">
        <v>1477.54</v>
      </c>
      <c r="AL95" s="6">
        <f t="shared" si="12"/>
        <v>9.6976896823313202E-2</v>
      </c>
      <c r="AM95" t="str">
        <f>_xlfn.XLOOKUP(AI95,Location!$A$2:$A$11,Location!$B$2:$B$11)</f>
        <v>Sugar Swirl Spires</v>
      </c>
      <c r="AN95" t="str">
        <f>_xlfn.XLOOKUP(AH95,Location!$A$2:$A$11,Location!$B$2:$B$11)</f>
        <v>Candy Button Bay</v>
      </c>
    </row>
    <row r="96" spans="1:40" x14ac:dyDescent="0.35">
      <c r="A96" t="s">
        <v>5</v>
      </c>
      <c r="B96" t="s">
        <v>9</v>
      </c>
      <c r="C96" s="5">
        <v>10686</v>
      </c>
      <c r="D96">
        <v>219.34</v>
      </c>
      <c r="E96" s="6">
        <f t="shared" si="10"/>
        <v>2.052592176679768E-2</v>
      </c>
      <c r="F96" t="str">
        <f>_xlfn.XLOOKUP(B96,Location!$A$2:$A$11,Location!$B$2:$B$11)</f>
        <v>Marshmallow Meadows</v>
      </c>
      <c r="G96" t="str">
        <f>_xlfn.XLOOKUP(A96,Location!$A$2:$A$11,Location!$B$2:$B$11)</f>
        <v>Honeysuckle Hollow</v>
      </c>
      <c r="L96" t="s">
        <v>6</v>
      </c>
      <c r="M96" t="s">
        <v>10</v>
      </c>
      <c r="N96" s="5">
        <v>18960</v>
      </c>
      <c r="O96">
        <v>112.58</v>
      </c>
      <c r="P96" s="6">
        <f t="shared" si="9"/>
        <v>5.9377637130801691E-3</v>
      </c>
      <c r="Q96" t="str">
        <f>_xlfn.XLOOKUP(M96,Location!$A$2:$A$11,Location!$B$2:$B$11)</f>
        <v>Toblerone Tower</v>
      </c>
      <c r="R96" t="str">
        <f>_xlfn.XLOOKUP(L96,Location!$A$2:$A$11,Location!$B$2:$B$11)</f>
        <v>Gummy Grotto</v>
      </c>
      <c r="W96" t="s">
        <v>4</v>
      </c>
      <c r="X96" t="s">
        <v>9</v>
      </c>
      <c r="Y96" s="5">
        <v>19211</v>
      </c>
      <c r="Z96">
        <v>676.75</v>
      </c>
      <c r="AA96" s="6">
        <f t="shared" si="11"/>
        <v>3.5227213575555673E-2</v>
      </c>
      <c r="AB96" t="str">
        <f>_xlfn.XLOOKUP(X96,Location!$A$2:$A$11,Location!$B$2:$B$11)</f>
        <v>Marshmallow Meadows</v>
      </c>
      <c r="AC96" t="str">
        <f>_xlfn.XLOOKUP(W96,Location!$A$2:$A$11,Location!$B$2:$B$11)</f>
        <v>Gingerbread Glades</v>
      </c>
      <c r="AH96" t="s">
        <v>3</v>
      </c>
      <c r="AI96" t="s">
        <v>8</v>
      </c>
      <c r="AJ96" s="5">
        <v>11626</v>
      </c>
      <c r="AK96">
        <v>546.15</v>
      </c>
      <c r="AL96" s="6">
        <f t="shared" si="12"/>
        <v>4.6976604163082747E-2</v>
      </c>
      <c r="AM96" t="str">
        <f>_xlfn.XLOOKUP(AI96,Location!$A$2:$A$11,Location!$B$2:$B$11)</f>
        <v>Sugar Swirl Spires</v>
      </c>
      <c r="AN96" t="str">
        <f>_xlfn.XLOOKUP(AH96,Location!$A$2:$A$11,Location!$B$2:$B$11)</f>
        <v>Candy Button Bay</v>
      </c>
    </row>
    <row r="97" spans="1:40" x14ac:dyDescent="0.35">
      <c r="A97" t="s">
        <v>5</v>
      </c>
      <c r="B97" t="s">
        <v>7</v>
      </c>
      <c r="C97" s="5">
        <v>10111</v>
      </c>
      <c r="D97">
        <v>404.44</v>
      </c>
      <c r="E97" s="6">
        <f t="shared" si="10"/>
        <v>0.04</v>
      </c>
      <c r="F97" t="str">
        <f>_xlfn.XLOOKUP(B97,Location!$A$2:$A$11,Location!$B$2:$B$11)</f>
        <v>Taffy Tundra</v>
      </c>
      <c r="G97" t="str">
        <f>_xlfn.XLOOKUP(A97,Location!$A$2:$A$11,Location!$B$2:$B$11)</f>
        <v>Honeysuckle Hollow</v>
      </c>
      <c r="L97" t="s">
        <v>6</v>
      </c>
      <c r="M97" t="s">
        <v>12</v>
      </c>
      <c r="N97" s="5">
        <v>11775</v>
      </c>
      <c r="O97">
        <v>1665.82</v>
      </c>
      <c r="P97" s="6">
        <f t="shared" si="9"/>
        <v>0.14147091295116773</v>
      </c>
      <c r="Q97" t="str">
        <f>_xlfn.XLOOKUP(M97,Location!$A$2:$A$11,Location!$B$2:$B$11)</f>
        <v>Strawberry Swirl Stream</v>
      </c>
      <c r="R97" t="str">
        <f>_xlfn.XLOOKUP(L97,Location!$A$2:$A$11,Location!$B$2:$B$11)</f>
        <v>Gummy Grotto</v>
      </c>
      <c r="W97" t="s">
        <v>4</v>
      </c>
      <c r="X97" t="s">
        <v>12</v>
      </c>
      <c r="Y97" s="5">
        <v>16504</v>
      </c>
      <c r="Z97">
        <v>830.05</v>
      </c>
      <c r="AA97" s="6">
        <f t="shared" si="11"/>
        <v>5.0293868153174985E-2</v>
      </c>
      <c r="AB97" t="str">
        <f>_xlfn.XLOOKUP(X97,Location!$A$2:$A$11,Location!$B$2:$B$11)</f>
        <v>Strawberry Swirl Stream</v>
      </c>
      <c r="AC97" t="str">
        <f>_xlfn.XLOOKUP(W97,Location!$A$2:$A$11,Location!$B$2:$B$11)</f>
        <v>Gingerbread Glades</v>
      </c>
      <c r="AH97" t="s">
        <v>3</v>
      </c>
      <c r="AI97" t="s">
        <v>10</v>
      </c>
      <c r="AJ97" s="5">
        <v>18140</v>
      </c>
      <c r="AK97">
        <v>1187.3499999999999</v>
      </c>
      <c r="AL97" s="6">
        <f t="shared" si="12"/>
        <v>6.5454796030870996E-2</v>
      </c>
      <c r="AM97" t="str">
        <f>_xlfn.XLOOKUP(AI97,Location!$A$2:$A$11,Location!$B$2:$B$11)</f>
        <v>Toblerone Tower</v>
      </c>
      <c r="AN97" t="str">
        <f>_xlfn.XLOOKUP(AH97,Location!$A$2:$A$11,Location!$B$2:$B$11)</f>
        <v>Candy Button Bay</v>
      </c>
    </row>
    <row r="98" spans="1:40" x14ac:dyDescent="0.35">
      <c r="A98" t="s">
        <v>5</v>
      </c>
      <c r="B98" t="s">
        <v>11</v>
      </c>
      <c r="C98" s="5">
        <v>15588</v>
      </c>
      <c r="D98">
        <v>1273.02</v>
      </c>
      <c r="E98" s="6">
        <f t="shared" si="10"/>
        <v>8.1666666666666665E-2</v>
      </c>
      <c r="F98" t="str">
        <f>_xlfn.XLOOKUP(B98,Location!$A$2:$A$11,Location!$B$2:$B$11)</f>
        <v>Swedish Fish Shores</v>
      </c>
      <c r="G98" t="str">
        <f>_xlfn.XLOOKUP(A98,Location!$A$2:$A$11,Location!$B$2:$B$11)</f>
        <v>Honeysuckle Hollow</v>
      </c>
      <c r="L98" t="s">
        <v>6</v>
      </c>
      <c r="M98" t="s">
        <v>7</v>
      </c>
      <c r="N98" s="5">
        <v>12246</v>
      </c>
      <c r="O98">
        <v>237.72</v>
      </c>
      <c r="P98" s="6">
        <f t="shared" ref="P98:P129" si="13">O98/N98</f>
        <v>1.9412052915237628E-2</v>
      </c>
      <c r="Q98" t="str">
        <f>_xlfn.XLOOKUP(M98,Location!$A$2:$A$11,Location!$B$2:$B$11)</f>
        <v>Taffy Tundra</v>
      </c>
      <c r="R98" t="str">
        <f>_xlfn.XLOOKUP(L98,Location!$A$2:$A$11,Location!$B$2:$B$11)</f>
        <v>Gummy Grotto</v>
      </c>
      <c r="W98" t="s">
        <v>4</v>
      </c>
      <c r="X98" t="s">
        <v>7</v>
      </c>
      <c r="Y98" s="5">
        <v>18713</v>
      </c>
      <c r="Z98">
        <v>2941.45</v>
      </c>
      <c r="AA98" s="6">
        <f t="shared" si="11"/>
        <v>0.15718751669962058</v>
      </c>
      <c r="AB98" t="str">
        <f>_xlfn.XLOOKUP(X98,Location!$A$2:$A$11,Location!$B$2:$B$11)</f>
        <v>Taffy Tundra</v>
      </c>
      <c r="AC98" t="str">
        <f>_xlfn.XLOOKUP(W98,Location!$A$2:$A$11,Location!$B$2:$B$11)</f>
        <v>Gingerbread Glades</v>
      </c>
      <c r="AH98" t="s">
        <v>3</v>
      </c>
      <c r="AI98" t="s">
        <v>8</v>
      </c>
      <c r="AJ98" s="5">
        <v>18051</v>
      </c>
      <c r="AK98">
        <v>5180.22</v>
      </c>
      <c r="AL98" s="6">
        <f t="shared" si="12"/>
        <v>0.28697689878677085</v>
      </c>
      <c r="AM98" t="str">
        <f>_xlfn.XLOOKUP(AI98,Location!$A$2:$A$11,Location!$B$2:$B$11)</f>
        <v>Sugar Swirl Spires</v>
      </c>
      <c r="AN98" t="str">
        <f>_xlfn.XLOOKUP(AH98,Location!$A$2:$A$11,Location!$B$2:$B$11)</f>
        <v>Candy Button Bay</v>
      </c>
    </row>
    <row r="99" spans="1:40" x14ac:dyDescent="0.35">
      <c r="A99" t="s">
        <v>5</v>
      </c>
      <c r="B99" t="s">
        <v>9</v>
      </c>
      <c r="C99" s="5">
        <v>11747</v>
      </c>
      <c r="D99">
        <v>358.59</v>
      </c>
      <c r="E99" s="6">
        <f t="shared" si="10"/>
        <v>3.0526091768111004E-2</v>
      </c>
      <c r="F99" t="str">
        <f>_xlfn.XLOOKUP(B99,Location!$A$2:$A$11,Location!$B$2:$B$11)</f>
        <v>Marshmallow Meadows</v>
      </c>
      <c r="G99" t="str">
        <f>_xlfn.XLOOKUP(A99,Location!$A$2:$A$11,Location!$B$2:$B$11)</f>
        <v>Honeysuckle Hollow</v>
      </c>
      <c r="L99" t="s">
        <v>6</v>
      </c>
      <c r="M99" t="s">
        <v>8</v>
      </c>
      <c r="N99" s="5">
        <v>14911</v>
      </c>
      <c r="O99">
        <v>-21.3</v>
      </c>
      <c r="P99" s="6">
        <f t="shared" si="13"/>
        <v>-1.4284756220240091E-3</v>
      </c>
      <c r="Q99" t="str">
        <f>_xlfn.XLOOKUP(M99,Location!$A$2:$A$11,Location!$B$2:$B$11)</f>
        <v>Sugar Swirl Spires</v>
      </c>
      <c r="R99" t="str">
        <f>_xlfn.XLOOKUP(L99,Location!$A$2:$A$11,Location!$B$2:$B$11)</f>
        <v>Gummy Grotto</v>
      </c>
      <c r="W99" t="s">
        <v>4</v>
      </c>
      <c r="X99" t="s">
        <v>7</v>
      </c>
      <c r="Y99" s="5">
        <v>15748</v>
      </c>
      <c r="Z99">
        <v>3420.27</v>
      </c>
      <c r="AA99" s="6">
        <f t="shared" si="11"/>
        <v>0.21718757937515876</v>
      </c>
      <c r="AB99" t="str">
        <f>_xlfn.XLOOKUP(X99,Location!$A$2:$A$11,Location!$B$2:$B$11)</f>
        <v>Taffy Tundra</v>
      </c>
      <c r="AC99" t="str">
        <f>_xlfn.XLOOKUP(W99,Location!$A$2:$A$11,Location!$B$2:$B$11)</f>
        <v>Gingerbread Glades</v>
      </c>
      <c r="AH99" t="s">
        <v>3</v>
      </c>
      <c r="AI99" t="s">
        <v>11</v>
      </c>
      <c r="AJ99" s="5">
        <v>12403</v>
      </c>
      <c r="AK99">
        <v>1949.04</v>
      </c>
      <c r="AL99" s="6">
        <f t="shared" si="12"/>
        <v>0.15714262678384261</v>
      </c>
      <c r="AM99" t="str">
        <f>_xlfn.XLOOKUP(AI99,Location!$A$2:$A$11,Location!$B$2:$B$11)</f>
        <v>Swedish Fish Shores</v>
      </c>
      <c r="AN99" t="str">
        <f>_xlfn.XLOOKUP(AH99,Location!$A$2:$A$11,Location!$B$2:$B$11)</f>
        <v>Candy Button Bay</v>
      </c>
    </row>
    <row r="100" spans="1:40" x14ac:dyDescent="0.35">
      <c r="A100" t="s">
        <v>5</v>
      </c>
      <c r="B100" t="s">
        <v>12</v>
      </c>
      <c r="C100" s="5">
        <v>12124</v>
      </c>
      <c r="D100">
        <v>306.89</v>
      </c>
      <c r="E100" s="6">
        <f t="shared" si="10"/>
        <v>2.5312603101286704E-2</v>
      </c>
      <c r="F100" t="str">
        <f>_xlfn.XLOOKUP(B100,Location!$A$2:$A$11,Location!$B$2:$B$11)</f>
        <v>Strawberry Swirl Stream</v>
      </c>
      <c r="G100" t="str">
        <f>_xlfn.XLOOKUP(A100,Location!$A$2:$A$11,Location!$B$2:$B$11)</f>
        <v>Honeysuckle Hollow</v>
      </c>
      <c r="L100" t="s">
        <v>6</v>
      </c>
      <c r="M100" t="s">
        <v>9</v>
      </c>
      <c r="N100" s="5">
        <v>12812</v>
      </c>
      <c r="O100">
        <v>921.64</v>
      </c>
      <c r="P100" s="6">
        <f t="shared" si="13"/>
        <v>7.1935685295035898E-2</v>
      </c>
      <c r="Q100" t="str">
        <f>_xlfn.XLOOKUP(M100,Location!$A$2:$A$11,Location!$B$2:$B$11)</f>
        <v>Marshmallow Meadows</v>
      </c>
      <c r="R100" t="str">
        <f>_xlfn.XLOOKUP(L100,Location!$A$2:$A$11,Location!$B$2:$B$11)</f>
        <v>Gummy Grotto</v>
      </c>
      <c r="W100" t="s">
        <v>4</v>
      </c>
      <c r="X100" t="s">
        <v>9</v>
      </c>
      <c r="Y100" s="5">
        <v>16814</v>
      </c>
      <c r="Z100">
        <v>2946.27</v>
      </c>
      <c r="AA100" s="6">
        <f t="shared" si="11"/>
        <v>0.17522719162602593</v>
      </c>
      <c r="AB100" t="str">
        <f>_xlfn.XLOOKUP(X100,Location!$A$2:$A$11,Location!$B$2:$B$11)</f>
        <v>Marshmallow Meadows</v>
      </c>
      <c r="AC100" t="str">
        <f>_xlfn.XLOOKUP(W100,Location!$A$2:$A$11,Location!$B$2:$B$11)</f>
        <v>Gingerbread Glades</v>
      </c>
      <c r="AH100" t="s">
        <v>3</v>
      </c>
      <c r="AI100" t="s">
        <v>12</v>
      </c>
      <c r="AJ100" s="5">
        <v>13432</v>
      </c>
      <c r="AK100">
        <v>2539.87</v>
      </c>
      <c r="AL100" s="6">
        <f t="shared" si="12"/>
        <v>0.18909097677188802</v>
      </c>
      <c r="AM100" t="str">
        <f>_xlfn.XLOOKUP(AI100,Location!$A$2:$A$11,Location!$B$2:$B$11)</f>
        <v>Strawberry Swirl Stream</v>
      </c>
      <c r="AN100" t="str">
        <f>_xlfn.XLOOKUP(AH100,Location!$A$2:$A$11,Location!$B$2:$B$11)</f>
        <v>Candy Button Bay</v>
      </c>
    </row>
    <row r="101" spans="1:40" x14ac:dyDescent="0.35">
      <c r="A101" t="s">
        <v>5</v>
      </c>
      <c r="B101" t="s">
        <v>9</v>
      </c>
      <c r="C101" s="5">
        <v>10304</v>
      </c>
      <c r="D101">
        <v>5.42</v>
      </c>
      <c r="E101" s="6">
        <f t="shared" si="10"/>
        <v>5.2600931677018628E-4</v>
      </c>
      <c r="F101" t="str">
        <f>_xlfn.XLOOKUP(B101,Location!$A$2:$A$11,Location!$B$2:$B$11)</f>
        <v>Marshmallow Meadows</v>
      </c>
      <c r="G101" t="str">
        <f>_xlfn.XLOOKUP(A101,Location!$A$2:$A$11,Location!$B$2:$B$11)</f>
        <v>Honeysuckle Hollow</v>
      </c>
      <c r="L101" t="s">
        <v>6</v>
      </c>
      <c r="M101" t="s">
        <v>7</v>
      </c>
      <c r="N101" s="5">
        <v>19364</v>
      </c>
      <c r="O101">
        <v>956.81</v>
      </c>
      <c r="P101" s="6">
        <f t="shared" si="13"/>
        <v>4.9411795083660399E-2</v>
      </c>
      <c r="Q101" t="str">
        <f>_xlfn.XLOOKUP(M101,Location!$A$2:$A$11,Location!$B$2:$B$11)</f>
        <v>Taffy Tundra</v>
      </c>
      <c r="R101" t="str">
        <f>_xlfn.XLOOKUP(L101,Location!$A$2:$A$11,Location!$B$2:$B$11)</f>
        <v>Gummy Grotto</v>
      </c>
      <c r="W101" t="s">
        <v>4</v>
      </c>
      <c r="X101" t="s">
        <v>8</v>
      </c>
      <c r="Y101" s="5">
        <v>12039</v>
      </c>
      <c r="Z101">
        <v>2000.03</v>
      </c>
      <c r="AA101" s="6">
        <f t="shared" si="11"/>
        <v>0.16612924661516737</v>
      </c>
      <c r="AB101" t="str">
        <f>_xlfn.XLOOKUP(X101,Location!$A$2:$A$11,Location!$B$2:$B$11)</f>
        <v>Sugar Swirl Spires</v>
      </c>
      <c r="AC101" t="str">
        <f>_xlfn.XLOOKUP(W101,Location!$A$2:$A$11,Location!$B$2:$B$11)</f>
        <v>Gingerbread Glades</v>
      </c>
      <c r="AH101" t="s">
        <v>3</v>
      </c>
      <c r="AI101" t="s">
        <v>9</v>
      </c>
      <c r="AJ101" s="5">
        <v>10666</v>
      </c>
      <c r="AK101">
        <v>3691.89</v>
      </c>
      <c r="AL101" s="6">
        <f t="shared" si="12"/>
        <v>0.34613632102006375</v>
      </c>
      <c r="AM101" t="str">
        <f>_xlfn.XLOOKUP(AI101,Location!$A$2:$A$11,Location!$B$2:$B$11)</f>
        <v>Marshmallow Meadows</v>
      </c>
      <c r="AN101" t="str">
        <f>_xlfn.XLOOKUP(AH101,Location!$A$2:$A$11,Location!$B$2:$B$11)</f>
        <v>Candy Button Bay</v>
      </c>
    </row>
    <row r="102" spans="1:40" x14ac:dyDescent="0.35">
      <c r="A102" t="s">
        <v>5</v>
      </c>
      <c r="B102" t="s">
        <v>8</v>
      </c>
      <c r="C102" s="5">
        <v>19925</v>
      </c>
      <c r="D102">
        <v>1569.09</v>
      </c>
      <c r="E102" s="6">
        <f t="shared" si="10"/>
        <v>7.8749811794228353E-2</v>
      </c>
      <c r="F102" t="str">
        <f>_xlfn.XLOOKUP(B102,Location!$A$2:$A$11,Location!$B$2:$B$11)</f>
        <v>Sugar Swirl Spires</v>
      </c>
      <c r="G102" t="str">
        <f>_xlfn.XLOOKUP(A102,Location!$A$2:$A$11,Location!$B$2:$B$11)</f>
        <v>Honeysuckle Hollow</v>
      </c>
      <c r="L102" t="s">
        <v>6</v>
      </c>
      <c r="M102" t="s">
        <v>11</v>
      </c>
      <c r="N102" s="5">
        <v>10801</v>
      </c>
      <c r="O102">
        <v>1396.23</v>
      </c>
      <c r="P102" s="6">
        <f t="shared" si="13"/>
        <v>0.12926858624201462</v>
      </c>
      <c r="Q102" t="str">
        <f>_xlfn.XLOOKUP(M102,Location!$A$2:$A$11,Location!$B$2:$B$11)</f>
        <v>Swedish Fish Shores</v>
      </c>
      <c r="R102" t="str">
        <f>_xlfn.XLOOKUP(L102,Location!$A$2:$A$11,Location!$B$2:$B$11)</f>
        <v>Gummy Grotto</v>
      </c>
      <c r="W102" t="s">
        <v>4</v>
      </c>
      <c r="X102" t="s">
        <v>9</v>
      </c>
      <c r="Y102" s="5">
        <v>13791</v>
      </c>
      <c r="Z102">
        <v>4623.12</v>
      </c>
      <c r="AA102" s="6">
        <f t="shared" si="11"/>
        <v>0.33522732216663043</v>
      </c>
      <c r="AB102" t="str">
        <f>_xlfn.XLOOKUP(X102,Location!$A$2:$A$11,Location!$B$2:$B$11)</f>
        <v>Marshmallow Meadows</v>
      </c>
      <c r="AC102" t="str">
        <f>_xlfn.XLOOKUP(W102,Location!$A$2:$A$11,Location!$B$2:$B$11)</f>
        <v>Gingerbread Glades</v>
      </c>
      <c r="AH102" t="s">
        <v>3</v>
      </c>
      <c r="AI102" t="s">
        <v>8</v>
      </c>
      <c r="AJ102" s="5">
        <v>15521</v>
      </c>
      <c r="AK102">
        <v>3522.91</v>
      </c>
      <c r="AL102" s="6">
        <f t="shared" si="12"/>
        <v>0.22697699890470974</v>
      </c>
      <c r="AM102" t="str">
        <f>_xlfn.XLOOKUP(AI102,Location!$A$2:$A$11,Location!$B$2:$B$11)</f>
        <v>Sugar Swirl Spires</v>
      </c>
      <c r="AN102" t="str">
        <f>_xlfn.XLOOKUP(AH102,Location!$A$2:$A$11,Location!$B$2:$B$11)</f>
        <v>Candy Button Bay</v>
      </c>
    </row>
    <row r="103" spans="1:40" x14ac:dyDescent="0.35">
      <c r="A103" t="s">
        <v>5</v>
      </c>
      <c r="B103" t="s">
        <v>9</v>
      </c>
      <c r="C103" s="5">
        <v>17754</v>
      </c>
      <c r="D103">
        <v>1252.1199999999999</v>
      </c>
      <c r="E103" s="6">
        <f t="shared" si="10"/>
        <v>7.0526078630167841E-2</v>
      </c>
      <c r="F103" t="str">
        <f>_xlfn.XLOOKUP(B103,Location!$A$2:$A$11,Location!$B$2:$B$11)</f>
        <v>Marshmallow Meadows</v>
      </c>
      <c r="G103" t="str">
        <f>_xlfn.XLOOKUP(A103,Location!$A$2:$A$11,Location!$B$2:$B$11)</f>
        <v>Honeysuckle Hollow</v>
      </c>
      <c r="L103" t="s">
        <v>6</v>
      </c>
      <c r="M103" t="s">
        <v>12</v>
      </c>
      <c r="N103" s="5">
        <v>16136</v>
      </c>
      <c r="O103">
        <v>4703.17</v>
      </c>
      <c r="P103" s="6">
        <f t="shared" si="13"/>
        <v>0.29147062469013385</v>
      </c>
      <c r="Q103" t="str">
        <f>_xlfn.XLOOKUP(M103,Location!$A$2:$A$11,Location!$B$2:$B$11)</f>
        <v>Strawberry Swirl Stream</v>
      </c>
      <c r="R103" t="str">
        <f>_xlfn.XLOOKUP(L103,Location!$A$2:$A$11,Location!$B$2:$B$11)</f>
        <v>Gummy Grotto</v>
      </c>
      <c r="W103" t="s">
        <v>4</v>
      </c>
      <c r="X103" t="s">
        <v>9</v>
      </c>
      <c r="Y103" s="5">
        <v>18994</v>
      </c>
      <c r="Z103">
        <v>2378.5700000000002</v>
      </c>
      <c r="AA103" s="6">
        <f t="shared" si="11"/>
        <v>0.12522744024428767</v>
      </c>
      <c r="AB103" t="str">
        <f>_xlfn.XLOOKUP(X103,Location!$A$2:$A$11,Location!$B$2:$B$11)</f>
        <v>Marshmallow Meadows</v>
      </c>
      <c r="AC103" t="str">
        <f>_xlfn.XLOOKUP(W103,Location!$A$2:$A$11,Location!$B$2:$B$11)</f>
        <v>Gingerbread Glades</v>
      </c>
      <c r="AH103" t="s">
        <v>3</v>
      </c>
      <c r="AI103" t="s">
        <v>11</v>
      </c>
      <c r="AJ103" s="5">
        <v>17089</v>
      </c>
      <c r="AK103">
        <v>1147.4000000000001</v>
      </c>
      <c r="AL103" s="6">
        <f t="shared" si="12"/>
        <v>6.714260635496519E-2</v>
      </c>
      <c r="AM103" t="str">
        <f>_xlfn.XLOOKUP(AI103,Location!$A$2:$A$11,Location!$B$2:$B$11)</f>
        <v>Swedish Fish Shores</v>
      </c>
      <c r="AN103" t="str">
        <f>_xlfn.XLOOKUP(AH103,Location!$A$2:$A$11,Location!$B$2:$B$11)</f>
        <v>Candy Button Bay</v>
      </c>
    </row>
    <row r="104" spans="1:40" x14ac:dyDescent="0.35">
      <c r="A104" t="s">
        <v>5</v>
      </c>
      <c r="B104" t="s">
        <v>9</v>
      </c>
      <c r="C104" s="5">
        <v>18382</v>
      </c>
      <c r="D104">
        <v>4237.53</v>
      </c>
      <c r="E104" s="6">
        <f t="shared" si="10"/>
        <v>0.23052605810031551</v>
      </c>
      <c r="F104" t="str">
        <f>_xlfn.XLOOKUP(B104,Location!$A$2:$A$11,Location!$B$2:$B$11)</f>
        <v>Marshmallow Meadows</v>
      </c>
      <c r="G104" t="str">
        <f>_xlfn.XLOOKUP(A104,Location!$A$2:$A$11,Location!$B$2:$B$11)</f>
        <v>Honeysuckle Hollow</v>
      </c>
      <c r="L104" t="s">
        <v>6</v>
      </c>
      <c r="M104" t="s">
        <v>12</v>
      </c>
      <c r="N104" s="5">
        <v>12950</v>
      </c>
      <c r="O104">
        <v>1573.04</v>
      </c>
      <c r="P104" s="6">
        <f t="shared" si="13"/>
        <v>0.12147027027027027</v>
      </c>
      <c r="Q104" t="str">
        <f>_xlfn.XLOOKUP(M104,Location!$A$2:$A$11,Location!$B$2:$B$11)</f>
        <v>Strawberry Swirl Stream</v>
      </c>
      <c r="R104" t="str">
        <f>_xlfn.XLOOKUP(L104,Location!$A$2:$A$11,Location!$B$2:$B$11)</f>
        <v>Gummy Grotto</v>
      </c>
      <c r="W104" t="s">
        <v>4</v>
      </c>
      <c r="X104" t="s">
        <v>11</v>
      </c>
      <c r="Y104" s="5">
        <v>18745</v>
      </c>
      <c r="Z104">
        <v>782.6</v>
      </c>
      <c r="AA104" s="6">
        <f t="shared" si="11"/>
        <v>4.1749799946652441E-2</v>
      </c>
      <c r="AB104" t="str">
        <f>_xlfn.XLOOKUP(X104,Location!$A$2:$A$11,Location!$B$2:$B$11)</f>
        <v>Swedish Fish Shores</v>
      </c>
      <c r="AC104" t="str">
        <f>_xlfn.XLOOKUP(W104,Location!$A$2:$A$11,Location!$B$2:$B$11)</f>
        <v>Gingerbread Glades</v>
      </c>
      <c r="AH104" t="s">
        <v>3</v>
      </c>
      <c r="AI104" t="s">
        <v>10</v>
      </c>
      <c r="AJ104" s="5">
        <v>13982</v>
      </c>
      <c r="AK104">
        <v>2453.21</v>
      </c>
      <c r="AL104" s="6">
        <f t="shared" si="12"/>
        <v>0.17545487054784722</v>
      </c>
      <c r="AM104" t="str">
        <f>_xlfn.XLOOKUP(AI104,Location!$A$2:$A$11,Location!$B$2:$B$11)</f>
        <v>Toblerone Tower</v>
      </c>
      <c r="AN104" t="str">
        <f>_xlfn.XLOOKUP(AH104,Location!$A$2:$A$11,Location!$B$2:$B$11)</f>
        <v>Candy Button Bay</v>
      </c>
    </row>
    <row r="105" spans="1:40" x14ac:dyDescent="0.35">
      <c r="A105" t="s">
        <v>5</v>
      </c>
      <c r="B105" t="s">
        <v>11</v>
      </c>
      <c r="C105" s="5">
        <v>17896</v>
      </c>
      <c r="D105">
        <v>1103.5899999999999</v>
      </c>
      <c r="E105" s="6">
        <f t="shared" si="10"/>
        <v>6.1666852928028607E-2</v>
      </c>
      <c r="F105" t="str">
        <f>_xlfn.XLOOKUP(B105,Location!$A$2:$A$11,Location!$B$2:$B$11)</f>
        <v>Swedish Fish Shores</v>
      </c>
      <c r="G105" t="str">
        <f>_xlfn.XLOOKUP(A105,Location!$A$2:$A$11,Location!$B$2:$B$11)</f>
        <v>Honeysuckle Hollow</v>
      </c>
      <c r="L105" t="s">
        <v>6</v>
      </c>
      <c r="M105" t="s">
        <v>11</v>
      </c>
      <c r="N105" s="5">
        <v>12178</v>
      </c>
      <c r="O105">
        <v>965.33</v>
      </c>
      <c r="P105" s="6">
        <f t="shared" si="13"/>
        <v>7.9268352767285277E-2</v>
      </c>
      <c r="Q105" t="str">
        <f>_xlfn.XLOOKUP(M105,Location!$A$2:$A$11,Location!$B$2:$B$11)</f>
        <v>Swedish Fish Shores</v>
      </c>
      <c r="R105" t="str">
        <f>_xlfn.XLOOKUP(L105,Location!$A$2:$A$11,Location!$B$2:$B$11)</f>
        <v>Gummy Grotto</v>
      </c>
      <c r="W105" t="s">
        <v>4</v>
      </c>
      <c r="X105" t="s">
        <v>11</v>
      </c>
      <c r="Y105" s="5">
        <v>19944</v>
      </c>
      <c r="Z105">
        <v>2627.62</v>
      </c>
      <c r="AA105" s="6">
        <f t="shared" si="11"/>
        <v>0.1317498997192138</v>
      </c>
      <c r="AB105" t="str">
        <f>_xlfn.XLOOKUP(X105,Location!$A$2:$A$11,Location!$B$2:$B$11)</f>
        <v>Swedish Fish Shores</v>
      </c>
      <c r="AC105" t="str">
        <f>_xlfn.XLOOKUP(W105,Location!$A$2:$A$11,Location!$B$2:$B$11)</f>
        <v>Gingerbread Glades</v>
      </c>
      <c r="AH105" t="s">
        <v>3</v>
      </c>
      <c r="AI105" t="s">
        <v>7</v>
      </c>
      <c r="AJ105" s="5">
        <v>17744</v>
      </c>
      <c r="AK105">
        <v>866.32</v>
      </c>
      <c r="AL105" s="6">
        <f t="shared" si="12"/>
        <v>4.8823264201983775E-2</v>
      </c>
      <c r="AM105" t="str">
        <f>_xlfn.XLOOKUP(AI105,Location!$A$2:$A$11,Location!$B$2:$B$11)</f>
        <v>Taffy Tundra</v>
      </c>
      <c r="AN105" t="str">
        <f>_xlfn.XLOOKUP(AH105,Location!$A$2:$A$11,Location!$B$2:$B$11)</f>
        <v>Candy Button Bay</v>
      </c>
    </row>
    <row r="106" spans="1:40" x14ac:dyDescent="0.35">
      <c r="A106" t="s">
        <v>5</v>
      </c>
      <c r="B106" t="s">
        <v>12</v>
      </c>
      <c r="C106" s="5">
        <v>17253</v>
      </c>
      <c r="D106">
        <v>436.72</v>
      </c>
      <c r="E106" s="6">
        <f t="shared" si="10"/>
        <v>2.5312699240711761E-2</v>
      </c>
      <c r="F106" t="str">
        <f>_xlfn.XLOOKUP(B106,Location!$A$2:$A$11,Location!$B$2:$B$11)</f>
        <v>Strawberry Swirl Stream</v>
      </c>
      <c r="G106" t="str">
        <f>_xlfn.XLOOKUP(A106,Location!$A$2:$A$11,Location!$B$2:$B$11)</f>
        <v>Honeysuckle Hollow</v>
      </c>
      <c r="L106" t="s">
        <v>6</v>
      </c>
      <c r="M106" t="s">
        <v>10</v>
      </c>
      <c r="N106" s="5">
        <v>10857</v>
      </c>
      <c r="O106">
        <v>2127.29</v>
      </c>
      <c r="P106" s="6">
        <f t="shared" si="13"/>
        <v>0.19593718338399188</v>
      </c>
      <c r="Q106" t="str">
        <f>_xlfn.XLOOKUP(M106,Location!$A$2:$A$11,Location!$B$2:$B$11)</f>
        <v>Toblerone Tower</v>
      </c>
      <c r="R106" t="str">
        <f>_xlfn.XLOOKUP(L106,Location!$A$2:$A$11,Location!$B$2:$B$11)</f>
        <v>Gummy Grotto</v>
      </c>
      <c r="W106" t="s">
        <v>4</v>
      </c>
      <c r="X106" t="s">
        <v>10</v>
      </c>
      <c r="Y106" s="5">
        <v>13992</v>
      </c>
      <c r="Z106">
        <v>5421</v>
      </c>
      <c r="AA106" s="6">
        <f t="shared" si="11"/>
        <v>0.38743567753001718</v>
      </c>
      <c r="AB106" t="str">
        <f>_xlfn.XLOOKUP(X106,Location!$A$2:$A$11,Location!$B$2:$B$11)</f>
        <v>Toblerone Tower</v>
      </c>
      <c r="AC106" t="str">
        <f>_xlfn.XLOOKUP(W106,Location!$A$2:$A$11,Location!$B$2:$B$11)</f>
        <v>Gingerbread Glades</v>
      </c>
      <c r="AH106" t="s">
        <v>3</v>
      </c>
      <c r="AI106" t="s">
        <v>11</v>
      </c>
      <c r="AJ106" s="5">
        <v>10405</v>
      </c>
      <c r="AK106">
        <v>2259.37</v>
      </c>
      <c r="AL106" s="6">
        <f t="shared" si="12"/>
        <v>0.21714271984622777</v>
      </c>
      <c r="AM106" t="str">
        <f>_xlfn.XLOOKUP(AI106,Location!$A$2:$A$11,Location!$B$2:$B$11)</f>
        <v>Swedish Fish Shores</v>
      </c>
      <c r="AN106" t="str">
        <f>_xlfn.XLOOKUP(AH106,Location!$A$2:$A$11,Location!$B$2:$B$11)</f>
        <v>Candy Button Bay</v>
      </c>
    </row>
    <row r="107" spans="1:40" x14ac:dyDescent="0.35">
      <c r="A107" t="s">
        <v>5</v>
      </c>
      <c r="B107" t="s">
        <v>11</v>
      </c>
      <c r="C107" s="5">
        <v>16170</v>
      </c>
      <c r="D107">
        <v>673.75</v>
      </c>
      <c r="E107" s="6">
        <f t="shared" si="10"/>
        <v>4.1666666666666664E-2</v>
      </c>
      <c r="F107" t="str">
        <f>_xlfn.XLOOKUP(B107,Location!$A$2:$A$11,Location!$B$2:$B$11)</f>
        <v>Swedish Fish Shores</v>
      </c>
      <c r="G107" t="str">
        <f>_xlfn.XLOOKUP(A107,Location!$A$2:$A$11,Location!$B$2:$B$11)</f>
        <v>Honeysuckle Hollow</v>
      </c>
      <c r="L107" t="s">
        <v>6</v>
      </c>
      <c r="M107" t="s">
        <v>8</v>
      </c>
      <c r="N107" s="5">
        <v>18722</v>
      </c>
      <c r="O107">
        <v>1283.79</v>
      </c>
      <c r="P107" s="6">
        <f t="shared" si="13"/>
        <v>6.8571199658156182E-2</v>
      </c>
      <c r="Q107" t="str">
        <f>_xlfn.XLOOKUP(M107,Location!$A$2:$A$11,Location!$B$2:$B$11)</f>
        <v>Sugar Swirl Spires</v>
      </c>
      <c r="R107" t="str">
        <f>_xlfn.XLOOKUP(L107,Location!$A$2:$A$11,Location!$B$2:$B$11)</f>
        <v>Gummy Grotto</v>
      </c>
      <c r="W107" t="s">
        <v>4</v>
      </c>
      <c r="X107" t="s">
        <v>9</v>
      </c>
      <c r="Y107" s="5">
        <v>12364</v>
      </c>
      <c r="Z107">
        <v>311.91000000000003</v>
      </c>
      <c r="AA107" s="6">
        <f t="shared" si="11"/>
        <v>2.522727272727273E-2</v>
      </c>
      <c r="AB107" t="str">
        <f>_xlfn.XLOOKUP(X107,Location!$A$2:$A$11,Location!$B$2:$B$11)</f>
        <v>Marshmallow Meadows</v>
      </c>
      <c r="AC107" t="str">
        <f>_xlfn.XLOOKUP(W107,Location!$A$2:$A$11,Location!$B$2:$B$11)</f>
        <v>Gingerbread Glades</v>
      </c>
      <c r="AH107" t="s">
        <v>3</v>
      </c>
      <c r="AI107" t="s">
        <v>10</v>
      </c>
      <c r="AJ107" s="5">
        <v>16631</v>
      </c>
      <c r="AK107">
        <v>3915.84</v>
      </c>
      <c r="AL107" s="6">
        <f t="shared" si="12"/>
        <v>0.23545427214238471</v>
      </c>
      <c r="AM107" t="str">
        <f>_xlfn.XLOOKUP(AI107,Location!$A$2:$A$11,Location!$B$2:$B$11)</f>
        <v>Toblerone Tower</v>
      </c>
      <c r="AN107" t="str">
        <f>_xlfn.XLOOKUP(AH107,Location!$A$2:$A$11,Location!$B$2:$B$11)</f>
        <v>Candy Button Bay</v>
      </c>
    </row>
    <row r="108" spans="1:40" x14ac:dyDescent="0.35">
      <c r="A108" t="s">
        <v>5</v>
      </c>
      <c r="B108" t="s">
        <v>12</v>
      </c>
      <c r="C108" s="5">
        <v>19214</v>
      </c>
      <c r="D108">
        <v>2023.47</v>
      </c>
      <c r="E108" s="6">
        <f t="shared" si="10"/>
        <v>0.10531227230144687</v>
      </c>
      <c r="F108" t="str">
        <f>_xlfn.XLOOKUP(B108,Location!$A$2:$A$11,Location!$B$2:$B$11)</f>
        <v>Strawberry Swirl Stream</v>
      </c>
      <c r="G108" t="str">
        <f>_xlfn.XLOOKUP(A108,Location!$A$2:$A$11,Location!$B$2:$B$11)</f>
        <v>Honeysuckle Hollow</v>
      </c>
      <c r="L108" t="s">
        <v>6</v>
      </c>
      <c r="M108" t="s">
        <v>8</v>
      </c>
      <c r="N108" s="5">
        <v>11621</v>
      </c>
      <c r="O108">
        <v>215.82</v>
      </c>
      <c r="P108" s="6">
        <f t="shared" si="13"/>
        <v>1.8571551501591944E-2</v>
      </c>
      <c r="Q108" t="str">
        <f>_xlfn.XLOOKUP(M108,Location!$A$2:$A$11,Location!$B$2:$B$11)</f>
        <v>Sugar Swirl Spires</v>
      </c>
      <c r="R108" t="str">
        <f>_xlfn.XLOOKUP(L108,Location!$A$2:$A$11,Location!$B$2:$B$11)</f>
        <v>Gummy Grotto</v>
      </c>
      <c r="W108" t="s">
        <v>4</v>
      </c>
      <c r="X108" t="s">
        <v>10</v>
      </c>
      <c r="Y108" s="5">
        <v>12756</v>
      </c>
      <c r="Z108">
        <v>4304.33</v>
      </c>
      <c r="AA108" s="6">
        <f t="shared" si="11"/>
        <v>0.33743571652555659</v>
      </c>
      <c r="AB108" t="str">
        <f>_xlfn.XLOOKUP(X108,Location!$A$2:$A$11,Location!$B$2:$B$11)</f>
        <v>Toblerone Tower</v>
      </c>
      <c r="AC108" t="str">
        <f>_xlfn.XLOOKUP(W108,Location!$A$2:$A$11,Location!$B$2:$B$11)</f>
        <v>Gingerbread Glades</v>
      </c>
      <c r="AH108" t="s">
        <v>3</v>
      </c>
      <c r="AI108" t="s">
        <v>7</v>
      </c>
      <c r="AJ108" s="5">
        <v>14630</v>
      </c>
      <c r="AK108">
        <v>714.29</v>
      </c>
      <c r="AL108" s="6">
        <f t="shared" si="12"/>
        <v>4.8823650034176345E-2</v>
      </c>
      <c r="AM108" t="str">
        <f>_xlfn.XLOOKUP(AI108,Location!$A$2:$A$11,Location!$B$2:$B$11)</f>
        <v>Taffy Tundra</v>
      </c>
      <c r="AN108" t="str">
        <f>_xlfn.XLOOKUP(AH108,Location!$A$2:$A$11,Location!$B$2:$B$11)</f>
        <v>Candy Button Bay</v>
      </c>
    </row>
    <row r="109" spans="1:40" x14ac:dyDescent="0.35">
      <c r="A109" t="s">
        <v>5</v>
      </c>
      <c r="B109" t="s">
        <v>12</v>
      </c>
      <c r="C109" s="5">
        <v>10792</v>
      </c>
      <c r="D109">
        <v>704.85</v>
      </c>
      <c r="E109" s="6">
        <f t="shared" si="10"/>
        <v>6.5312268346923649E-2</v>
      </c>
      <c r="F109" t="str">
        <f>_xlfn.XLOOKUP(B109,Location!$A$2:$A$11,Location!$B$2:$B$11)</f>
        <v>Strawberry Swirl Stream</v>
      </c>
      <c r="G109" t="str">
        <f>_xlfn.XLOOKUP(A109,Location!$A$2:$A$11,Location!$B$2:$B$11)</f>
        <v>Honeysuckle Hollow</v>
      </c>
      <c r="L109" t="s">
        <v>6</v>
      </c>
      <c r="M109" t="s">
        <v>7</v>
      </c>
      <c r="N109" s="5">
        <v>18056</v>
      </c>
      <c r="O109">
        <v>1253.3</v>
      </c>
      <c r="P109" s="6">
        <f t="shared" si="13"/>
        <v>6.9411829862649529E-2</v>
      </c>
      <c r="Q109" t="str">
        <f>_xlfn.XLOOKUP(M109,Location!$A$2:$A$11,Location!$B$2:$B$11)</f>
        <v>Taffy Tundra</v>
      </c>
      <c r="R109" t="str">
        <f>_xlfn.XLOOKUP(L109,Location!$A$2:$A$11,Location!$B$2:$B$11)</f>
        <v>Gummy Grotto</v>
      </c>
      <c r="W109" t="s">
        <v>4</v>
      </c>
      <c r="X109" t="s">
        <v>11</v>
      </c>
      <c r="Y109" s="5">
        <v>15690</v>
      </c>
      <c r="Z109">
        <v>1125.76</v>
      </c>
      <c r="AA109" s="6">
        <f t="shared" si="11"/>
        <v>7.1750159337157421E-2</v>
      </c>
      <c r="AB109" t="str">
        <f>_xlfn.XLOOKUP(X109,Location!$A$2:$A$11,Location!$B$2:$B$11)</f>
        <v>Swedish Fish Shores</v>
      </c>
      <c r="AC109" t="str">
        <f>_xlfn.XLOOKUP(W109,Location!$A$2:$A$11,Location!$B$2:$B$11)</f>
        <v>Gingerbread Glades</v>
      </c>
      <c r="AH109" t="s">
        <v>3</v>
      </c>
      <c r="AI109" t="s">
        <v>8</v>
      </c>
      <c r="AJ109" s="5">
        <v>19289</v>
      </c>
      <c r="AK109">
        <v>520.35</v>
      </c>
      <c r="AL109" s="6">
        <f t="shared" si="12"/>
        <v>2.6976515112240137E-2</v>
      </c>
      <c r="AM109" t="str">
        <f>_xlfn.XLOOKUP(AI109,Location!$A$2:$A$11,Location!$B$2:$B$11)</f>
        <v>Sugar Swirl Spires</v>
      </c>
      <c r="AN109" t="str">
        <f>_xlfn.XLOOKUP(AH109,Location!$A$2:$A$11,Location!$B$2:$B$11)</f>
        <v>Candy Button Bay</v>
      </c>
    </row>
    <row r="110" spans="1:40" x14ac:dyDescent="0.35">
      <c r="A110" t="s">
        <v>5</v>
      </c>
      <c r="B110" t="s">
        <v>8</v>
      </c>
      <c r="C110" s="5">
        <v>19309</v>
      </c>
      <c r="D110">
        <v>1520.58</v>
      </c>
      <c r="E110" s="6">
        <f t="shared" si="10"/>
        <v>7.874980579004609E-2</v>
      </c>
      <c r="F110" t="str">
        <f>_xlfn.XLOOKUP(B110,Location!$A$2:$A$11,Location!$B$2:$B$11)</f>
        <v>Sugar Swirl Spires</v>
      </c>
      <c r="G110" t="str">
        <f>_xlfn.XLOOKUP(A110,Location!$A$2:$A$11,Location!$B$2:$B$11)</f>
        <v>Honeysuckle Hollow</v>
      </c>
      <c r="L110" t="s">
        <v>6</v>
      </c>
      <c r="M110" t="s">
        <v>7</v>
      </c>
      <c r="N110" s="5">
        <v>12740</v>
      </c>
      <c r="O110">
        <v>119.91</v>
      </c>
      <c r="P110" s="6">
        <f t="shared" si="13"/>
        <v>9.4120879120879117E-3</v>
      </c>
      <c r="Q110" t="str">
        <f>_xlfn.XLOOKUP(M110,Location!$A$2:$A$11,Location!$B$2:$B$11)</f>
        <v>Taffy Tundra</v>
      </c>
      <c r="R110" t="str">
        <f>_xlfn.XLOOKUP(L110,Location!$A$2:$A$11,Location!$B$2:$B$11)</f>
        <v>Gummy Grotto</v>
      </c>
      <c r="W110" t="s">
        <v>4</v>
      </c>
      <c r="X110" t="s">
        <v>8</v>
      </c>
      <c r="Y110" s="5">
        <v>14395</v>
      </c>
      <c r="Z110">
        <v>807.98</v>
      </c>
      <c r="AA110" s="6">
        <f t="shared" si="11"/>
        <v>5.6129211531781867E-2</v>
      </c>
      <c r="AB110" t="str">
        <f>_xlfn.XLOOKUP(X110,Location!$A$2:$A$11,Location!$B$2:$B$11)</f>
        <v>Sugar Swirl Spires</v>
      </c>
      <c r="AC110" t="str">
        <f>_xlfn.XLOOKUP(W110,Location!$A$2:$A$11,Location!$B$2:$B$11)</f>
        <v>Gingerbread Glades</v>
      </c>
      <c r="AH110" t="s">
        <v>3</v>
      </c>
      <c r="AI110" t="s">
        <v>7</v>
      </c>
      <c r="AJ110" s="5">
        <v>16641</v>
      </c>
      <c r="AK110">
        <v>4473.49</v>
      </c>
      <c r="AL110" s="6">
        <f t="shared" si="12"/>
        <v>0.26882338801754702</v>
      </c>
      <c r="AM110" t="str">
        <f>_xlfn.XLOOKUP(AI110,Location!$A$2:$A$11,Location!$B$2:$B$11)</f>
        <v>Taffy Tundra</v>
      </c>
      <c r="AN110" t="str">
        <f>_xlfn.XLOOKUP(AH110,Location!$A$2:$A$11,Location!$B$2:$B$11)</f>
        <v>Candy Button Bay</v>
      </c>
    </row>
    <row r="111" spans="1:40" x14ac:dyDescent="0.35">
      <c r="A111" t="s">
        <v>5</v>
      </c>
      <c r="B111" t="s">
        <v>11</v>
      </c>
      <c r="C111" s="5">
        <v>13876</v>
      </c>
      <c r="D111">
        <v>439.41</v>
      </c>
      <c r="E111" s="6">
        <f t="shared" si="10"/>
        <v>3.1666906889593546E-2</v>
      </c>
      <c r="F111" t="str">
        <f>_xlfn.XLOOKUP(B111,Location!$A$2:$A$11,Location!$B$2:$B$11)</f>
        <v>Swedish Fish Shores</v>
      </c>
      <c r="G111" t="str">
        <f>_xlfn.XLOOKUP(A111,Location!$A$2:$A$11,Location!$B$2:$B$11)</f>
        <v>Honeysuckle Hollow</v>
      </c>
      <c r="L111" t="s">
        <v>6</v>
      </c>
      <c r="M111" t="s">
        <v>9</v>
      </c>
      <c r="N111" s="5">
        <v>15395</v>
      </c>
      <c r="O111">
        <v>799.55</v>
      </c>
      <c r="P111" s="6">
        <f t="shared" si="13"/>
        <v>5.1935693406950305E-2</v>
      </c>
      <c r="Q111" t="str">
        <f>_xlfn.XLOOKUP(M111,Location!$A$2:$A$11,Location!$B$2:$B$11)</f>
        <v>Marshmallow Meadows</v>
      </c>
      <c r="R111" t="str">
        <f>_xlfn.XLOOKUP(L111,Location!$A$2:$A$11,Location!$B$2:$B$11)</f>
        <v>Gummy Grotto</v>
      </c>
      <c r="W111" t="s">
        <v>4</v>
      </c>
      <c r="X111" t="s">
        <v>12</v>
      </c>
      <c r="Y111" s="5">
        <v>11154</v>
      </c>
      <c r="Z111">
        <v>560.98</v>
      </c>
      <c r="AA111" s="6">
        <f t="shared" si="11"/>
        <v>5.0294064909449529E-2</v>
      </c>
      <c r="AB111" t="str">
        <f>_xlfn.XLOOKUP(X111,Location!$A$2:$A$11,Location!$B$2:$B$11)</f>
        <v>Strawberry Swirl Stream</v>
      </c>
      <c r="AC111" t="str">
        <f>_xlfn.XLOOKUP(W111,Location!$A$2:$A$11,Location!$B$2:$B$11)</f>
        <v>Gingerbread Glades</v>
      </c>
      <c r="AH111" t="s">
        <v>3</v>
      </c>
      <c r="AI111" t="s">
        <v>9</v>
      </c>
      <c r="AJ111" s="5">
        <v>19868</v>
      </c>
      <c r="AK111">
        <v>121.92</v>
      </c>
      <c r="AL111" s="6">
        <f t="shared" si="12"/>
        <v>6.1365009059794647E-3</v>
      </c>
      <c r="AM111" t="str">
        <f>_xlfn.XLOOKUP(AI111,Location!$A$2:$A$11,Location!$B$2:$B$11)</f>
        <v>Marshmallow Meadows</v>
      </c>
      <c r="AN111" t="str">
        <f>_xlfn.XLOOKUP(AH111,Location!$A$2:$A$11,Location!$B$2:$B$11)</f>
        <v>Candy Button Bay</v>
      </c>
    </row>
    <row r="112" spans="1:40" x14ac:dyDescent="0.35">
      <c r="A112" t="s">
        <v>5</v>
      </c>
      <c r="B112" t="s">
        <v>8</v>
      </c>
      <c r="C112" s="5">
        <v>11279</v>
      </c>
      <c r="D112">
        <v>888.22</v>
      </c>
      <c r="E112" s="6">
        <f t="shared" si="10"/>
        <v>7.8749889174572221E-2</v>
      </c>
      <c r="F112" t="str">
        <f>_xlfn.XLOOKUP(B112,Location!$A$2:$A$11,Location!$B$2:$B$11)</f>
        <v>Sugar Swirl Spires</v>
      </c>
      <c r="G112" t="str">
        <f>_xlfn.XLOOKUP(A112,Location!$A$2:$A$11,Location!$B$2:$B$11)</f>
        <v>Honeysuckle Hollow</v>
      </c>
      <c r="L112" t="s">
        <v>6</v>
      </c>
      <c r="M112" t="s">
        <v>8</v>
      </c>
      <c r="N112" s="5">
        <v>18945</v>
      </c>
      <c r="O112">
        <v>541.29</v>
      </c>
      <c r="P112" s="6">
        <f t="shared" si="13"/>
        <v>2.8571654790182106E-2</v>
      </c>
      <c r="Q112" t="str">
        <f>_xlfn.XLOOKUP(M112,Location!$A$2:$A$11,Location!$B$2:$B$11)</f>
        <v>Sugar Swirl Spires</v>
      </c>
      <c r="R112" t="str">
        <f>_xlfn.XLOOKUP(L112,Location!$A$2:$A$11,Location!$B$2:$B$11)</f>
        <v>Gummy Grotto</v>
      </c>
      <c r="W112" t="s">
        <v>4</v>
      </c>
      <c r="X112" t="s">
        <v>7</v>
      </c>
      <c r="Y112" s="5">
        <v>18667</v>
      </c>
      <c r="Z112">
        <v>880.85</v>
      </c>
      <c r="AA112" s="6">
        <f t="shared" si="11"/>
        <v>4.7187550222317458E-2</v>
      </c>
      <c r="AB112" t="str">
        <f>_xlfn.XLOOKUP(X112,Location!$A$2:$A$11,Location!$B$2:$B$11)</f>
        <v>Taffy Tundra</v>
      </c>
      <c r="AC112" t="str">
        <f>_xlfn.XLOOKUP(W112,Location!$A$2:$A$11,Location!$B$2:$B$11)</f>
        <v>Gingerbread Glades</v>
      </c>
      <c r="AH112" t="s">
        <v>3</v>
      </c>
      <c r="AI112" t="s">
        <v>9</v>
      </c>
      <c r="AJ112" s="5">
        <v>13239</v>
      </c>
      <c r="AK112">
        <v>81.239999999999995</v>
      </c>
      <c r="AL112" s="6">
        <f t="shared" si="12"/>
        <v>6.1364151370949466E-3</v>
      </c>
      <c r="AM112" t="str">
        <f>_xlfn.XLOOKUP(AI112,Location!$A$2:$A$11,Location!$B$2:$B$11)</f>
        <v>Marshmallow Meadows</v>
      </c>
      <c r="AN112" t="str">
        <f>_xlfn.XLOOKUP(AH112,Location!$A$2:$A$11,Location!$B$2:$B$11)</f>
        <v>Candy Button Bay</v>
      </c>
    </row>
    <row r="113" spans="1:40" x14ac:dyDescent="0.35">
      <c r="A113" t="s">
        <v>5</v>
      </c>
      <c r="B113" t="s">
        <v>7</v>
      </c>
      <c r="C113" s="5">
        <v>16306</v>
      </c>
      <c r="D113">
        <v>1141.42</v>
      </c>
      <c r="E113" s="6">
        <f t="shared" si="10"/>
        <v>7.0000000000000007E-2</v>
      </c>
      <c r="F113" t="str">
        <f>_xlfn.XLOOKUP(B113,Location!$A$2:$A$11,Location!$B$2:$B$11)</f>
        <v>Taffy Tundra</v>
      </c>
      <c r="G113" t="str">
        <f>_xlfn.XLOOKUP(A113,Location!$A$2:$A$11,Location!$B$2:$B$11)</f>
        <v>Honeysuckle Hollow</v>
      </c>
      <c r="L113" t="s">
        <v>6</v>
      </c>
      <c r="M113" t="s">
        <v>11</v>
      </c>
      <c r="N113" s="5">
        <v>18983</v>
      </c>
      <c r="O113">
        <v>175.94</v>
      </c>
      <c r="P113" s="6">
        <f t="shared" si="13"/>
        <v>9.2682926829268288E-3</v>
      </c>
      <c r="Q113" t="str">
        <f>_xlfn.XLOOKUP(M113,Location!$A$2:$A$11,Location!$B$2:$B$11)</f>
        <v>Swedish Fish Shores</v>
      </c>
      <c r="R113" t="str">
        <f>_xlfn.XLOOKUP(L113,Location!$A$2:$A$11,Location!$B$2:$B$11)</f>
        <v>Gummy Grotto</v>
      </c>
      <c r="W113" t="s">
        <v>4</v>
      </c>
      <c r="X113" t="s">
        <v>8</v>
      </c>
      <c r="Y113" s="5">
        <v>10406</v>
      </c>
      <c r="Z113">
        <v>896.26</v>
      </c>
      <c r="AA113" s="6">
        <f t="shared" si="11"/>
        <v>8.6129156256006145E-2</v>
      </c>
      <c r="AB113" t="str">
        <f>_xlfn.XLOOKUP(X113,Location!$A$2:$A$11,Location!$B$2:$B$11)</f>
        <v>Sugar Swirl Spires</v>
      </c>
      <c r="AC113" t="str">
        <f>_xlfn.XLOOKUP(W113,Location!$A$2:$A$11,Location!$B$2:$B$11)</f>
        <v>Gingerbread Glades</v>
      </c>
      <c r="AH113" t="s">
        <v>3</v>
      </c>
      <c r="AI113" t="s">
        <v>8</v>
      </c>
      <c r="AJ113" s="5">
        <v>11211</v>
      </c>
      <c r="AK113">
        <v>1311.43</v>
      </c>
      <c r="AL113" s="6">
        <f t="shared" si="12"/>
        <v>0.11697707608598698</v>
      </c>
      <c r="AM113" t="str">
        <f>_xlfn.XLOOKUP(AI113,Location!$A$2:$A$11,Location!$B$2:$B$11)</f>
        <v>Sugar Swirl Spires</v>
      </c>
      <c r="AN113" t="str">
        <f>_xlfn.XLOOKUP(AH113,Location!$A$2:$A$11,Location!$B$2:$B$11)</f>
        <v>Candy Button Bay</v>
      </c>
    </row>
    <row r="114" spans="1:40" x14ac:dyDescent="0.35">
      <c r="A114" t="s">
        <v>5</v>
      </c>
      <c r="B114" t="s">
        <v>10</v>
      </c>
      <c r="C114" s="5">
        <v>11661</v>
      </c>
      <c r="D114">
        <v>2397.79</v>
      </c>
      <c r="E114" s="6">
        <f t="shared" si="10"/>
        <v>0.20562473201269188</v>
      </c>
      <c r="F114" t="str">
        <f>_xlfn.XLOOKUP(B114,Location!$A$2:$A$11,Location!$B$2:$B$11)</f>
        <v>Toblerone Tower</v>
      </c>
      <c r="G114" t="str">
        <f>_xlfn.XLOOKUP(A114,Location!$A$2:$A$11,Location!$B$2:$B$11)</f>
        <v>Honeysuckle Hollow</v>
      </c>
      <c r="L114" t="s">
        <v>6</v>
      </c>
      <c r="M114" t="s">
        <v>10</v>
      </c>
      <c r="N114" s="5">
        <v>15946</v>
      </c>
      <c r="O114">
        <v>891.98</v>
      </c>
      <c r="P114" s="6">
        <f t="shared" si="13"/>
        <v>5.5937539194782393E-2</v>
      </c>
      <c r="Q114" t="str">
        <f>_xlfn.XLOOKUP(M114,Location!$A$2:$A$11,Location!$B$2:$B$11)</f>
        <v>Toblerone Tower</v>
      </c>
      <c r="R114" t="str">
        <f>_xlfn.XLOOKUP(L114,Location!$A$2:$A$11,Location!$B$2:$B$11)</f>
        <v>Gummy Grotto</v>
      </c>
      <c r="W114" t="s">
        <v>4</v>
      </c>
      <c r="X114" t="s">
        <v>7</v>
      </c>
      <c r="Y114" s="5">
        <v>12949</v>
      </c>
      <c r="Z114">
        <v>2812.36</v>
      </c>
      <c r="AA114" s="6">
        <f t="shared" si="11"/>
        <v>0.21718742760058693</v>
      </c>
      <c r="AB114" t="str">
        <f>_xlfn.XLOOKUP(X114,Location!$A$2:$A$11,Location!$B$2:$B$11)</f>
        <v>Taffy Tundra</v>
      </c>
      <c r="AC114" t="str">
        <f>_xlfn.XLOOKUP(W114,Location!$A$2:$A$11,Location!$B$2:$B$11)</f>
        <v>Gingerbread Glades</v>
      </c>
      <c r="AH114" t="s">
        <v>3</v>
      </c>
      <c r="AI114" t="s">
        <v>10</v>
      </c>
      <c r="AJ114" s="5">
        <v>11097</v>
      </c>
      <c r="AK114">
        <v>2612.84</v>
      </c>
      <c r="AL114" s="6">
        <f t="shared" si="12"/>
        <v>0.2354546273767685</v>
      </c>
      <c r="AM114" t="str">
        <f>_xlfn.XLOOKUP(AI114,Location!$A$2:$A$11,Location!$B$2:$B$11)</f>
        <v>Toblerone Tower</v>
      </c>
      <c r="AN114" t="str">
        <f>_xlfn.XLOOKUP(AH114,Location!$A$2:$A$11,Location!$B$2:$B$11)</f>
        <v>Candy Button Bay</v>
      </c>
    </row>
    <row r="115" spans="1:40" x14ac:dyDescent="0.35">
      <c r="A115" t="s">
        <v>5</v>
      </c>
      <c r="B115" t="s">
        <v>7</v>
      </c>
      <c r="C115" s="5">
        <v>18650</v>
      </c>
      <c r="D115">
        <v>1865</v>
      </c>
      <c r="E115" s="6">
        <f t="shared" si="10"/>
        <v>0.1</v>
      </c>
      <c r="F115" t="str">
        <f>_xlfn.XLOOKUP(B115,Location!$A$2:$A$11,Location!$B$2:$B$11)</f>
        <v>Taffy Tundra</v>
      </c>
      <c r="G115" t="str">
        <f>_xlfn.XLOOKUP(A115,Location!$A$2:$A$11,Location!$B$2:$B$11)</f>
        <v>Honeysuckle Hollow</v>
      </c>
      <c r="L115" t="s">
        <v>6</v>
      </c>
      <c r="M115" t="s">
        <v>9</v>
      </c>
      <c r="N115" s="5">
        <v>18347</v>
      </c>
      <c r="O115">
        <v>2971.03</v>
      </c>
      <c r="P115" s="6">
        <f t="shared" si="13"/>
        <v>0.16193546628876657</v>
      </c>
      <c r="Q115" t="str">
        <f>_xlfn.XLOOKUP(M115,Location!$A$2:$A$11,Location!$B$2:$B$11)</f>
        <v>Marshmallow Meadows</v>
      </c>
      <c r="R115" t="str">
        <f>_xlfn.XLOOKUP(L115,Location!$A$2:$A$11,Location!$B$2:$B$11)</f>
        <v>Gummy Grotto</v>
      </c>
      <c r="W115" t="s">
        <v>4</v>
      </c>
      <c r="X115" t="s">
        <v>10</v>
      </c>
      <c r="Y115" s="5">
        <v>13216</v>
      </c>
      <c r="Z115">
        <v>5252.51</v>
      </c>
      <c r="AA115" s="6">
        <f t="shared" si="11"/>
        <v>0.39743568401937046</v>
      </c>
      <c r="AB115" t="str">
        <f>_xlfn.XLOOKUP(X115,Location!$A$2:$A$11,Location!$B$2:$B$11)</f>
        <v>Toblerone Tower</v>
      </c>
      <c r="AC115" t="str">
        <f>_xlfn.XLOOKUP(W115,Location!$A$2:$A$11,Location!$B$2:$B$11)</f>
        <v>Gingerbread Glades</v>
      </c>
      <c r="AH115" t="s">
        <v>3</v>
      </c>
      <c r="AI115" t="s">
        <v>12</v>
      </c>
      <c r="AJ115" s="5">
        <v>12693</v>
      </c>
      <c r="AK115">
        <v>876.97</v>
      </c>
      <c r="AL115" s="6">
        <f t="shared" si="12"/>
        <v>6.9090837469471367E-2</v>
      </c>
      <c r="AM115" t="str">
        <f>_xlfn.XLOOKUP(AI115,Location!$A$2:$A$11,Location!$B$2:$B$11)</f>
        <v>Strawberry Swirl Stream</v>
      </c>
      <c r="AN115" t="str">
        <f>_xlfn.XLOOKUP(AH115,Location!$A$2:$A$11,Location!$B$2:$B$11)</f>
        <v>Candy Button Bay</v>
      </c>
    </row>
    <row r="116" spans="1:40" x14ac:dyDescent="0.35">
      <c r="A116" t="s">
        <v>5</v>
      </c>
      <c r="B116" t="s">
        <v>12</v>
      </c>
      <c r="C116" s="5">
        <v>12069</v>
      </c>
      <c r="D116">
        <v>908.95</v>
      </c>
      <c r="E116" s="6">
        <f t="shared" si="10"/>
        <v>7.5312784820614806E-2</v>
      </c>
      <c r="F116" t="str">
        <f>_xlfn.XLOOKUP(B116,Location!$A$2:$A$11,Location!$B$2:$B$11)</f>
        <v>Strawberry Swirl Stream</v>
      </c>
      <c r="G116" t="str">
        <f>_xlfn.XLOOKUP(A116,Location!$A$2:$A$11,Location!$B$2:$B$11)</f>
        <v>Honeysuckle Hollow</v>
      </c>
      <c r="L116" t="s">
        <v>6</v>
      </c>
      <c r="M116" t="s">
        <v>9</v>
      </c>
      <c r="N116" s="5">
        <v>10604</v>
      </c>
      <c r="O116">
        <v>2247.36</v>
      </c>
      <c r="P116" s="6">
        <f t="shared" si="13"/>
        <v>0.21193511882308563</v>
      </c>
      <c r="Q116" t="str">
        <f>_xlfn.XLOOKUP(M116,Location!$A$2:$A$11,Location!$B$2:$B$11)</f>
        <v>Marshmallow Meadows</v>
      </c>
      <c r="R116" t="str">
        <f>_xlfn.XLOOKUP(L116,Location!$A$2:$A$11,Location!$B$2:$B$11)</f>
        <v>Gummy Grotto</v>
      </c>
      <c r="W116" t="s">
        <v>4</v>
      </c>
      <c r="X116" t="s">
        <v>9</v>
      </c>
      <c r="Y116" s="5">
        <v>14877</v>
      </c>
      <c r="Z116">
        <v>-71</v>
      </c>
      <c r="AA116" s="6">
        <f t="shared" si="11"/>
        <v>-4.7724675673858977E-3</v>
      </c>
      <c r="AB116" t="str">
        <f>_xlfn.XLOOKUP(X116,Location!$A$2:$A$11,Location!$B$2:$B$11)</f>
        <v>Marshmallow Meadows</v>
      </c>
      <c r="AC116" t="str">
        <f>_xlfn.XLOOKUP(W116,Location!$A$2:$A$11,Location!$B$2:$B$11)</f>
        <v>Gingerbread Glades</v>
      </c>
      <c r="AH116" t="s">
        <v>3</v>
      </c>
      <c r="AI116" t="s">
        <v>12</v>
      </c>
      <c r="AJ116" s="5">
        <v>13339</v>
      </c>
      <c r="AK116">
        <v>1188.3800000000001</v>
      </c>
      <c r="AL116" s="6">
        <f t="shared" si="12"/>
        <v>8.9090636479496221E-2</v>
      </c>
      <c r="AM116" t="str">
        <f>_xlfn.XLOOKUP(AI116,Location!$A$2:$A$11,Location!$B$2:$B$11)</f>
        <v>Strawberry Swirl Stream</v>
      </c>
      <c r="AN116" t="str">
        <f>_xlfn.XLOOKUP(AH116,Location!$A$2:$A$11,Location!$B$2:$B$11)</f>
        <v>Candy Button Bay</v>
      </c>
    </row>
    <row r="117" spans="1:40" x14ac:dyDescent="0.35">
      <c r="A117" t="s">
        <v>5</v>
      </c>
      <c r="B117" t="s">
        <v>11</v>
      </c>
      <c r="C117" s="5">
        <v>12525</v>
      </c>
      <c r="D117">
        <v>647.12</v>
      </c>
      <c r="E117" s="6">
        <f t="shared" si="10"/>
        <v>5.1666267465069859E-2</v>
      </c>
      <c r="F117" t="str">
        <f>_xlfn.XLOOKUP(B117,Location!$A$2:$A$11,Location!$B$2:$B$11)</f>
        <v>Swedish Fish Shores</v>
      </c>
      <c r="G117" t="str">
        <f>_xlfn.XLOOKUP(A117,Location!$A$2:$A$11,Location!$B$2:$B$11)</f>
        <v>Honeysuckle Hollow</v>
      </c>
      <c r="L117" t="s">
        <v>6</v>
      </c>
      <c r="M117" t="s">
        <v>9</v>
      </c>
      <c r="N117" s="5">
        <v>16125</v>
      </c>
      <c r="O117">
        <v>514.96</v>
      </c>
      <c r="P117" s="6">
        <f t="shared" si="13"/>
        <v>3.1935503875968996E-2</v>
      </c>
      <c r="Q117" t="str">
        <f>_xlfn.XLOOKUP(M117,Location!$A$2:$A$11,Location!$B$2:$B$11)</f>
        <v>Marshmallow Meadows</v>
      </c>
      <c r="R117" t="str">
        <f>_xlfn.XLOOKUP(L117,Location!$A$2:$A$11,Location!$B$2:$B$11)</f>
        <v>Gummy Grotto</v>
      </c>
      <c r="W117" t="s">
        <v>4</v>
      </c>
      <c r="X117" t="s">
        <v>10</v>
      </c>
      <c r="Y117" s="5">
        <v>18464</v>
      </c>
      <c r="Z117">
        <v>1614.42</v>
      </c>
      <c r="AA117" s="6">
        <f t="shared" si="11"/>
        <v>8.7436091854419418E-2</v>
      </c>
      <c r="AB117" t="str">
        <f>_xlfn.XLOOKUP(X117,Location!$A$2:$A$11,Location!$B$2:$B$11)</f>
        <v>Toblerone Tower</v>
      </c>
      <c r="AC117" t="str">
        <f>_xlfn.XLOOKUP(W117,Location!$A$2:$A$11,Location!$B$2:$B$11)</f>
        <v>Gingerbread Glades</v>
      </c>
      <c r="AH117" t="s">
        <v>3</v>
      </c>
      <c r="AI117" t="s">
        <v>10</v>
      </c>
      <c r="AJ117" s="5">
        <v>17741</v>
      </c>
      <c r="AK117">
        <v>3290.15</v>
      </c>
      <c r="AL117" s="6">
        <f t="shared" si="12"/>
        <v>0.18545459669691675</v>
      </c>
      <c r="AM117" t="str">
        <f>_xlfn.XLOOKUP(AI117,Location!$A$2:$A$11,Location!$B$2:$B$11)</f>
        <v>Toblerone Tower</v>
      </c>
      <c r="AN117" t="str">
        <f>_xlfn.XLOOKUP(AH117,Location!$A$2:$A$11,Location!$B$2:$B$11)</f>
        <v>Candy Button Bay</v>
      </c>
    </row>
    <row r="118" spans="1:40" x14ac:dyDescent="0.35">
      <c r="A118" t="s">
        <v>5</v>
      </c>
      <c r="B118" t="s">
        <v>10</v>
      </c>
      <c r="C118" s="5">
        <v>10105</v>
      </c>
      <c r="D118">
        <v>1370.49</v>
      </c>
      <c r="E118" s="6">
        <f t="shared" si="10"/>
        <v>0.13562493814943097</v>
      </c>
      <c r="F118" t="str">
        <f>_xlfn.XLOOKUP(B118,Location!$A$2:$A$11,Location!$B$2:$B$11)</f>
        <v>Toblerone Tower</v>
      </c>
      <c r="G118" t="str">
        <f>_xlfn.XLOOKUP(A118,Location!$A$2:$A$11,Location!$B$2:$B$11)</f>
        <v>Honeysuckle Hollow</v>
      </c>
      <c r="L118" t="s">
        <v>6</v>
      </c>
      <c r="M118" t="s">
        <v>11</v>
      </c>
      <c r="N118" s="5">
        <v>17538</v>
      </c>
      <c r="O118">
        <v>688.69</v>
      </c>
      <c r="P118" s="6">
        <f t="shared" si="13"/>
        <v>3.9268445660850727E-2</v>
      </c>
      <c r="Q118" t="str">
        <f>_xlfn.XLOOKUP(M118,Location!$A$2:$A$11,Location!$B$2:$B$11)</f>
        <v>Swedish Fish Shores</v>
      </c>
      <c r="R118" t="str">
        <f>_xlfn.XLOOKUP(L118,Location!$A$2:$A$11,Location!$B$2:$B$11)</f>
        <v>Gummy Grotto</v>
      </c>
      <c r="W118" t="s">
        <v>4</v>
      </c>
      <c r="X118" t="s">
        <v>10</v>
      </c>
      <c r="Y118" s="5">
        <v>11153</v>
      </c>
      <c r="Z118">
        <v>752.11</v>
      </c>
      <c r="AA118" s="6">
        <f t="shared" si="11"/>
        <v>6.7435667533399093E-2</v>
      </c>
      <c r="AB118" t="str">
        <f>_xlfn.XLOOKUP(X118,Location!$A$2:$A$11,Location!$B$2:$B$11)</f>
        <v>Toblerone Tower</v>
      </c>
      <c r="AC118" t="str">
        <f>_xlfn.XLOOKUP(W118,Location!$A$2:$A$11,Location!$B$2:$B$11)</f>
        <v>Gingerbread Glades</v>
      </c>
      <c r="AH118" t="s">
        <v>3</v>
      </c>
      <c r="AI118" t="s">
        <v>7</v>
      </c>
      <c r="AJ118" s="5">
        <v>17432</v>
      </c>
      <c r="AK118">
        <v>851.09</v>
      </c>
      <c r="AL118" s="6">
        <f t="shared" si="12"/>
        <v>4.8823428178063337E-2</v>
      </c>
      <c r="AM118" t="str">
        <f>_xlfn.XLOOKUP(AI118,Location!$A$2:$A$11,Location!$B$2:$B$11)</f>
        <v>Taffy Tundra</v>
      </c>
      <c r="AN118" t="str">
        <f>_xlfn.XLOOKUP(AH118,Location!$A$2:$A$11,Location!$B$2:$B$11)</f>
        <v>Candy Button Bay</v>
      </c>
    </row>
    <row r="119" spans="1:40" x14ac:dyDescent="0.35">
      <c r="A119" t="s">
        <v>5</v>
      </c>
      <c r="B119" t="s">
        <v>12</v>
      </c>
      <c r="C119" s="5">
        <v>19609</v>
      </c>
      <c r="D119">
        <v>3045.52</v>
      </c>
      <c r="E119" s="6">
        <f t="shared" si="10"/>
        <v>0.15531235657096232</v>
      </c>
      <c r="F119" t="str">
        <f>_xlfn.XLOOKUP(B119,Location!$A$2:$A$11,Location!$B$2:$B$11)</f>
        <v>Strawberry Swirl Stream</v>
      </c>
      <c r="G119" t="str">
        <f>_xlfn.XLOOKUP(A119,Location!$A$2:$A$11,Location!$B$2:$B$11)</f>
        <v>Honeysuckle Hollow</v>
      </c>
      <c r="L119" t="s">
        <v>6</v>
      </c>
      <c r="M119" t="s">
        <v>11</v>
      </c>
      <c r="N119" s="5">
        <v>16651</v>
      </c>
      <c r="O119">
        <v>154.33000000000001</v>
      </c>
      <c r="P119" s="6">
        <f t="shared" si="13"/>
        <v>9.2685124016575592E-3</v>
      </c>
      <c r="Q119" t="str">
        <f>_xlfn.XLOOKUP(M119,Location!$A$2:$A$11,Location!$B$2:$B$11)</f>
        <v>Swedish Fish Shores</v>
      </c>
      <c r="R119" t="str">
        <f>_xlfn.XLOOKUP(L119,Location!$A$2:$A$11,Location!$B$2:$B$11)</f>
        <v>Gummy Grotto</v>
      </c>
      <c r="W119" t="s">
        <v>4</v>
      </c>
      <c r="X119" t="s">
        <v>10</v>
      </c>
      <c r="Y119" s="5">
        <v>10928</v>
      </c>
      <c r="Z119">
        <v>2594.6999999999998</v>
      </c>
      <c r="AA119" s="6">
        <f t="shared" si="11"/>
        <v>0.23743594436310395</v>
      </c>
      <c r="AB119" t="str">
        <f>_xlfn.XLOOKUP(X119,Location!$A$2:$A$11,Location!$B$2:$B$11)</f>
        <v>Toblerone Tower</v>
      </c>
      <c r="AC119" t="str">
        <f>_xlfn.XLOOKUP(W119,Location!$A$2:$A$11,Location!$B$2:$B$11)</f>
        <v>Gingerbread Glades</v>
      </c>
      <c r="AH119" t="s">
        <v>3</v>
      </c>
      <c r="AI119" t="s">
        <v>11</v>
      </c>
      <c r="AJ119" s="5">
        <v>15633</v>
      </c>
      <c r="AK119">
        <v>2769.27</v>
      </c>
      <c r="AL119" s="6">
        <f t="shared" si="12"/>
        <v>0.17714258299750527</v>
      </c>
      <c r="AM119" t="str">
        <f>_xlfn.XLOOKUP(AI119,Location!$A$2:$A$11,Location!$B$2:$B$11)</f>
        <v>Swedish Fish Shores</v>
      </c>
      <c r="AN119" t="str">
        <f>_xlfn.XLOOKUP(AH119,Location!$A$2:$A$11,Location!$B$2:$B$11)</f>
        <v>Candy Button Bay</v>
      </c>
    </row>
    <row r="120" spans="1:40" x14ac:dyDescent="0.35">
      <c r="A120" t="s">
        <v>5</v>
      </c>
      <c r="B120" t="s">
        <v>11</v>
      </c>
      <c r="C120" s="5">
        <v>10266</v>
      </c>
      <c r="D120">
        <v>1043.71</v>
      </c>
      <c r="E120" s="6">
        <f t="shared" si="10"/>
        <v>0.10166666666666667</v>
      </c>
      <c r="F120" t="str">
        <f>_xlfn.XLOOKUP(B120,Location!$A$2:$A$11,Location!$B$2:$B$11)</f>
        <v>Swedish Fish Shores</v>
      </c>
      <c r="G120" t="str">
        <f>_xlfn.XLOOKUP(A120,Location!$A$2:$A$11,Location!$B$2:$B$11)</f>
        <v>Honeysuckle Hollow</v>
      </c>
      <c r="L120" t="s">
        <v>6</v>
      </c>
      <c r="M120" t="s">
        <v>12</v>
      </c>
      <c r="N120" s="5">
        <v>16150</v>
      </c>
      <c r="O120">
        <v>2446.25</v>
      </c>
      <c r="P120" s="6">
        <f t="shared" si="13"/>
        <v>0.15147058823529411</v>
      </c>
      <c r="Q120" t="str">
        <f>_xlfn.XLOOKUP(M120,Location!$A$2:$A$11,Location!$B$2:$B$11)</f>
        <v>Strawberry Swirl Stream</v>
      </c>
      <c r="R120" t="str">
        <f>_xlfn.XLOOKUP(L120,Location!$A$2:$A$11,Location!$B$2:$B$11)</f>
        <v>Gummy Grotto</v>
      </c>
      <c r="W120" t="s">
        <v>4</v>
      </c>
      <c r="X120" t="s">
        <v>11</v>
      </c>
      <c r="Y120" s="5">
        <v>17741</v>
      </c>
      <c r="Z120">
        <v>31.05</v>
      </c>
      <c r="AA120" s="6">
        <f t="shared" si="11"/>
        <v>1.7501831914773689E-3</v>
      </c>
      <c r="AB120" t="str">
        <f>_xlfn.XLOOKUP(X120,Location!$A$2:$A$11,Location!$B$2:$B$11)</f>
        <v>Swedish Fish Shores</v>
      </c>
      <c r="AC120" t="str">
        <f>_xlfn.XLOOKUP(W120,Location!$A$2:$A$11,Location!$B$2:$B$11)</f>
        <v>Gingerbread Glades</v>
      </c>
      <c r="AH120" t="s">
        <v>3</v>
      </c>
      <c r="AI120" t="s">
        <v>9</v>
      </c>
      <c r="AJ120" s="5">
        <v>10090</v>
      </c>
      <c r="AK120">
        <v>162.82</v>
      </c>
      <c r="AL120" s="6">
        <f t="shared" si="12"/>
        <v>1.6136769078295341E-2</v>
      </c>
      <c r="AM120" t="str">
        <f>_xlfn.XLOOKUP(AI120,Location!$A$2:$A$11,Location!$B$2:$B$11)</f>
        <v>Marshmallow Meadows</v>
      </c>
      <c r="AN120" t="str">
        <f>_xlfn.XLOOKUP(AH120,Location!$A$2:$A$11,Location!$B$2:$B$11)</f>
        <v>Candy Button Bay</v>
      </c>
    </row>
    <row r="121" spans="1:40" x14ac:dyDescent="0.35">
      <c r="A121" t="s">
        <v>5</v>
      </c>
      <c r="B121" t="s">
        <v>8</v>
      </c>
      <c r="C121" s="5">
        <v>18285</v>
      </c>
      <c r="D121">
        <v>2719.89</v>
      </c>
      <c r="E121" s="6">
        <f t="shared" si="10"/>
        <v>0.14874979491386381</v>
      </c>
      <c r="F121" t="str">
        <f>_xlfn.XLOOKUP(B121,Location!$A$2:$A$11,Location!$B$2:$B$11)</f>
        <v>Sugar Swirl Spires</v>
      </c>
      <c r="G121" t="str">
        <f>_xlfn.XLOOKUP(A121,Location!$A$2:$A$11,Location!$B$2:$B$11)</f>
        <v>Honeysuckle Hollow</v>
      </c>
      <c r="L121" t="s">
        <v>6</v>
      </c>
      <c r="M121" t="s">
        <v>12</v>
      </c>
      <c r="N121" s="5">
        <v>19441</v>
      </c>
      <c r="O121">
        <v>5666.48</v>
      </c>
      <c r="P121" s="6">
        <f t="shared" si="13"/>
        <v>0.29147060336402447</v>
      </c>
      <c r="Q121" t="str">
        <f>_xlfn.XLOOKUP(M121,Location!$A$2:$A$11,Location!$B$2:$B$11)</f>
        <v>Strawberry Swirl Stream</v>
      </c>
      <c r="R121" t="str">
        <f>_xlfn.XLOOKUP(L121,Location!$A$2:$A$11,Location!$B$2:$B$11)</f>
        <v>Gummy Grotto</v>
      </c>
      <c r="W121" t="s">
        <v>4</v>
      </c>
      <c r="X121" t="s">
        <v>10</v>
      </c>
      <c r="Y121" s="5">
        <v>10948</v>
      </c>
      <c r="Z121">
        <v>1395.17</v>
      </c>
      <c r="AA121" s="6">
        <f t="shared" si="11"/>
        <v>0.12743606138107416</v>
      </c>
      <c r="AB121" t="str">
        <f>_xlfn.XLOOKUP(X121,Location!$A$2:$A$11,Location!$B$2:$B$11)</f>
        <v>Toblerone Tower</v>
      </c>
      <c r="AC121" t="str">
        <f>_xlfn.XLOOKUP(W121,Location!$A$2:$A$11,Location!$B$2:$B$11)</f>
        <v>Gingerbread Glades</v>
      </c>
      <c r="AH121" t="s">
        <v>3</v>
      </c>
      <c r="AI121" t="s">
        <v>12</v>
      </c>
      <c r="AJ121" s="5">
        <v>16622</v>
      </c>
      <c r="AK121">
        <v>3475.51</v>
      </c>
      <c r="AL121" s="6">
        <f t="shared" si="12"/>
        <v>0.20909096378293829</v>
      </c>
      <c r="AM121" t="str">
        <f>_xlfn.XLOOKUP(AI121,Location!$A$2:$A$11,Location!$B$2:$B$11)</f>
        <v>Strawberry Swirl Stream</v>
      </c>
      <c r="AN121" t="str">
        <f>_xlfn.XLOOKUP(AH121,Location!$A$2:$A$11,Location!$B$2:$B$11)</f>
        <v>Candy Button Bay</v>
      </c>
    </row>
    <row r="122" spans="1:40" x14ac:dyDescent="0.35">
      <c r="A122" t="s">
        <v>5</v>
      </c>
      <c r="B122" t="s">
        <v>9</v>
      </c>
      <c r="C122" s="5">
        <v>13807</v>
      </c>
      <c r="D122">
        <v>559.54999999999995</v>
      </c>
      <c r="E122" s="6">
        <f t="shared" si="10"/>
        <v>4.0526544506409787E-2</v>
      </c>
      <c r="F122" t="str">
        <f>_xlfn.XLOOKUP(B122,Location!$A$2:$A$11,Location!$B$2:$B$11)</f>
        <v>Marshmallow Meadows</v>
      </c>
      <c r="G122" t="str">
        <f>_xlfn.XLOOKUP(A122,Location!$A$2:$A$11,Location!$B$2:$B$11)</f>
        <v>Honeysuckle Hollow</v>
      </c>
      <c r="L122" t="s">
        <v>6</v>
      </c>
      <c r="M122" t="s">
        <v>8</v>
      </c>
      <c r="N122" s="5">
        <v>14676</v>
      </c>
      <c r="O122">
        <v>4528.59</v>
      </c>
      <c r="P122" s="6">
        <f t="shared" si="13"/>
        <v>0.30857113654946855</v>
      </c>
      <c r="Q122" t="str">
        <f>_xlfn.XLOOKUP(M122,Location!$A$2:$A$11,Location!$B$2:$B$11)</f>
        <v>Sugar Swirl Spires</v>
      </c>
      <c r="R122" t="str">
        <f>_xlfn.XLOOKUP(L122,Location!$A$2:$A$11,Location!$B$2:$B$11)</f>
        <v>Gummy Grotto</v>
      </c>
      <c r="W122" t="s">
        <v>4</v>
      </c>
      <c r="X122" t="s">
        <v>8</v>
      </c>
      <c r="Y122" s="5">
        <v>11628</v>
      </c>
      <c r="Z122">
        <v>536.39</v>
      </c>
      <c r="AA122" s="6">
        <f t="shared" si="11"/>
        <v>4.6129170966632264E-2</v>
      </c>
      <c r="AB122" t="str">
        <f>_xlfn.XLOOKUP(X122,Location!$A$2:$A$11,Location!$B$2:$B$11)</f>
        <v>Sugar Swirl Spires</v>
      </c>
      <c r="AC122" t="str">
        <f>_xlfn.XLOOKUP(W122,Location!$A$2:$A$11,Location!$B$2:$B$11)</f>
        <v>Gingerbread Glades</v>
      </c>
      <c r="AH122" t="s">
        <v>3</v>
      </c>
      <c r="AI122" t="s">
        <v>9</v>
      </c>
      <c r="AJ122" s="5">
        <v>15433</v>
      </c>
      <c r="AK122">
        <v>1175.01</v>
      </c>
      <c r="AL122" s="6">
        <f t="shared" si="12"/>
        <v>7.6136201645823881E-2</v>
      </c>
      <c r="AM122" t="str">
        <f>_xlfn.XLOOKUP(AI122,Location!$A$2:$A$11,Location!$B$2:$B$11)</f>
        <v>Marshmallow Meadows</v>
      </c>
      <c r="AN122" t="str">
        <f>_xlfn.XLOOKUP(AH122,Location!$A$2:$A$11,Location!$B$2:$B$11)</f>
        <v>Candy Button Bay</v>
      </c>
    </row>
    <row r="123" spans="1:40" x14ac:dyDescent="0.35">
      <c r="A123" t="s">
        <v>5</v>
      </c>
      <c r="B123" t="s">
        <v>7</v>
      </c>
      <c r="C123" s="5">
        <v>16452</v>
      </c>
      <c r="D123">
        <v>1809.72</v>
      </c>
      <c r="E123" s="6">
        <f t="shared" si="10"/>
        <v>0.11</v>
      </c>
      <c r="F123" t="str">
        <f>_xlfn.XLOOKUP(B123,Location!$A$2:$A$11,Location!$B$2:$B$11)</f>
        <v>Taffy Tundra</v>
      </c>
      <c r="G123" t="str">
        <f>_xlfn.XLOOKUP(A123,Location!$A$2:$A$11,Location!$B$2:$B$11)</f>
        <v>Honeysuckle Hollow</v>
      </c>
      <c r="L123" t="s">
        <v>6</v>
      </c>
      <c r="M123" t="s">
        <v>7</v>
      </c>
      <c r="N123" s="5">
        <v>14084</v>
      </c>
      <c r="O123">
        <v>3371.88</v>
      </c>
      <c r="P123" s="6">
        <f t="shared" si="13"/>
        <v>0.23941209883555808</v>
      </c>
      <c r="Q123" t="str">
        <f>_xlfn.XLOOKUP(M123,Location!$A$2:$A$11,Location!$B$2:$B$11)</f>
        <v>Taffy Tundra</v>
      </c>
      <c r="R123" t="str">
        <f>_xlfn.XLOOKUP(L123,Location!$A$2:$A$11,Location!$B$2:$B$11)</f>
        <v>Gummy Grotto</v>
      </c>
      <c r="W123" t="s">
        <v>4</v>
      </c>
      <c r="X123" t="s">
        <v>10</v>
      </c>
      <c r="Y123" s="5">
        <v>17293</v>
      </c>
      <c r="Z123">
        <v>8429.23</v>
      </c>
      <c r="AA123" s="6">
        <f t="shared" si="11"/>
        <v>0.48743595674550394</v>
      </c>
      <c r="AB123" t="str">
        <f>_xlfn.XLOOKUP(X123,Location!$A$2:$A$11,Location!$B$2:$B$11)</f>
        <v>Toblerone Tower</v>
      </c>
      <c r="AC123" t="str">
        <f>_xlfn.XLOOKUP(W123,Location!$A$2:$A$11,Location!$B$2:$B$11)</f>
        <v>Gingerbread Glades</v>
      </c>
      <c r="AH123" t="s">
        <v>3</v>
      </c>
      <c r="AI123" t="s">
        <v>12</v>
      </c>
      <c r="AJ123" s="5">
        <v>18126</v>
      </c>
      <c r="AK123">
        <v>9046.52</v>
      </c>
      <c r="AL123" s="6">
        <f t="shared" si="12"/>
        <v>0.49909080878296375</v>
      </c>
      <c r="AM123" t="str">
        <f>_xlfn.XLOOKUP(AI123,Location!$A$2:$A$11,Location!$B$2:$B$11)</f>
        <v>Strawberry Swirl Stream</v>
      </c>
      <c r="AN123" t="str">
        <f>_xlfn.XLOOKUP(AH123,Location!$A$2:$A$11,Location!$B$2:$B$11)</f>
        <v>Candy Button Bay</v>
      </c>
    </row>
    <row r="124" spans="1:40" x14ac:dyDescent="0.35">
      <c r="A124" t="s">
        <v>5</v>
      </c>
      <c r="B124" t="s">
        <v>7</v>
      </c>
      <c r="C124" s="5">
        <v>11086</v>
      </c>
      <c r="D124">
        <v>443.44</v>
      </c>
      <c r="E124" s="6">
        <f t="shared" si="10"/>
        <v>0.04</v>
      </c>
      <c r="F124" t="str">
        <f>_xlfn.XLOOKUP(B124,Location!$A$2:$A$11,Location!$B$2:$B$11)</f>
        <v>Taffy Tundra</v>
      </c>
      <c r="G124" t="str">
        <f>_xlfn.XLOOKUP(A124,Location!$A$2:$A$11,Location!$B$2:$B$11)</f>
        <v>Honeysuckle Hollow</v>
      </c>
      <c r="L124" t="s">
        <v>6</v>
      </c>
      <c r="M124" t="s">
        <v>7</v>
      </c>
      <c r="N124" s="5">
        <v>12884</v>
      </c>
      <c r="O124">
        <v>-136.41999999999999</v>
      </c>
      <c r="P124" s="6">
        <f t="shared" si="13"/>
        <v>-1.0588326606643899E-2</v>
      </c>
      <c r="Q124" t="str">
        <f>_xlfn.XLOOKUP(M124,Location!$A$2:$A$11,Location!$B$2:$B$11)</f>
        <v>Taffy Tundra</v>
      </c>
      <c r="R124" t="str">
        <f>_xlfn.XLOOKUP(L124,Location!$A$2:$A$11,Location!$B$2:$B$11)</f>
        <v>Gummy Grotto</v>
      </c>
      <c r="W124" t="s">
        <v>4</v>
      </c>
      <c r="X124" t="s">
        <v>8</v>
      </c>
      <c r="Y124" s="5">
        <v>14133</v>
      </c>
      <c r="Z124">
        <v>1641.25</v>
      </c>
      <c r="AA124" s="6">
        <f t="shared" si="11"/>
        <v>0.11612891813486168</v>
      </c>
      <c r="AB124" t="str">
        <f>_xlfn.XLOOKUP(X124,Location!$A$2:$A$11,Location!$B$2:$B$11)</f>
        <v>Sugar Swirl Spires</v>
      </c>
      <c r="AC124" t="str">
        <f>_xlfn.XLOOKUP(W124,Location!$A$2:$A$11,Location!$B$2:$B$11)</f>
        <v>Gingerbread Glades</v>
      </c>
      <c r="AH124" t="s">
        <v>3</v>
      </c>
      <c r="AI124" t="s">
        <v>9</v>
      </c>
      <c r="AJ124" s="5">
        <v>12367</v>
      </c>
      <c r="AK124">
        <v>199.56</v>
      </c>
      <c r="AL124" s="6">
        <f t="shared" si="12"/>
        <v>1.6136492277836176E-2</v>
      </c>
      <c r="AM124" t="str">
        <f>_xlfn.XLOOKUP(AI124,Location!$A$2:$A$11,Location!$B$2:$B$11)</f>
        <v>Marshmallow Meadows</v>
      </c>
      <c r="AN124" t="str">
        <f>_xlfn.XLOOKUP(AH124,Location!$A$2:$A$11,Location!$B$2:$B$11)</f>
        <v>Candy Button Bay</v>
      </c>
    </row>
    <row r="125" spans="1:40" x14ac:dyDescent="0.35">
      <c r="A125" t="s">
        <v>5</v>
      </c>
      <c r="B125" t="s">
        <v>10</v>
      </c>
      <c r="C125" s="5">
        <v>13293</v>
      </c>
      <c r="D125">
        <v>739.42</v>
      </c>
      <c r="E125" s="6">
        <f t="shared" si="10"/>
        <v>5.5624764913864436E-2</v>
      </c>
      <c r="F125" t="str">
        <f>_xlfn.XLOOKUP(B125,Location!$A$2:$A$11,Location!$B$2:$B$11)</f>
        <v>Toblerone Tower</v>
      </c>
      <c r="G125" t="str">
        <f>_xlfn.XLOOKUP(A125,Location!$A$2:$A$11,Location!$B$2:$B$11)</f>
        <v>Honeysuckle Hollow</v>
      </c>
      <c r="L125" t="s">
        <v>6</v>
      </c>
      <c r="M125" t="s">
        <v>8</v>
      </c>
      <c r="N125" s="5">
        <v>15103</v>
      </c>
      <c r="O125">
        <v>1941.81</v>
      </c>
      <c r="P125" s="6">
        <f t="shared" si="13"/>
        <v>0.12857114480566775</v>
      </c>
      <c r="Q125" t="str">
        <f>_xlfn.XLOOKUP(M125,Location!$A$2:$A$11,Location!$B$2:$B$11)</f>
        <v>Sugar Swirl Spires</v>
      </c>
      <c r="R125" t="str">
        <f>_xlfn.XLOOKUP(L125,Location!$A$2:$A$11,Location!$B$2:$B$11)</f>
        <v>Gummy Grotto</v>
      </c>
      <c r="W125" t="s">
        <v>4</v>
      </c>
      <c r="X125" t="s">
        <v>8</v>
      </c>
      <c r="Y125" s="5">
        <v>13663</v>
      </c>
      <c r="Z125">
        <v>357</v>
      </c>
      <c r="AA125" s="6">
        <f t="shared" si="11"/>
        <v>2.6128961428675986E-2</v>
      </c>
      <c r="AB125" t="str">
        <f>_xlfn.XLOOKUP(X125,Location!$A$2:$A$11,Location!$B$2:$B$11)</f>
        <v>Sugar Swirl Spires</v>
      </c>
      <c r="AC125" t="str">
        <f>_xlfn.XLOOKUP(W125,Location!$A$2:$A$11,Location!$B$2:$B$11)</f>
        <v>Gingerbread Glades</v>
      </c>
      <c r="AH125" t="s">
        <v>3</v>
      </c>
      <c r="AI125" t="s">
        <v>8</v>
      </c>
      <c r="AJ125" s="5">
        <v>11551</v>
      </c>
      <c r="AK125">
        <v>1351.2</v>
      </c>
      <c r="AL125" s="6">
        <f t="shared" si="12"/>
        <v>0.11697688511817159</v>
      </c>
      <c r="AM125" t="str">
        <f>_xlfn.XLOOKUP(AI125,Location!$A$2:$A$11,Location!$B$2:$B$11)</f>
        <v>Sugar Swirl Spires</v>
      </c>
      <c r="AN125" t="str">
        <f>_xlfn.XLOOKUP(AH125,Location!$A$2:$A$11,Location!$B$2:$B$11)</f>
        <v>Candy Button Bay</v>
      </c>
    </row>
    <row r="126" spans="1:40" x14ac:dyDescent="0.35">
      <c r="A126" t="s">
        <v>5</v>
      </c>
      <c r="B126" t="s">
        <v>7</v>
      </c>
      <c r="C126" s="5">
        <v>19532</v>
      </c>
      <c r="D126">
        <v>1953.2</v>
      </c>
      <c r="E126" s="6">
        <f t="shared" si="10"/>
        <v>0.1</v>
      </c>
      <c r="F126" t="str">
        <f>_xlfn.XLOOKUP(B126,Location!$A$2:$A$11,Location!$B$2:$B$11)</f>
        <v>Taffy Tundra</v>
      </c>
      <c r="G126" t="str">
        <f>_xlfn.XLOOKUP(A126,Location!$A$2:$A$11,Location!$B$2:$B$11)</f>
        <v>Honeysuckle Hollow</v>
      </c>
      <c r="L126" t="s">
        <v>6</v>
      </c>
      <c r="M126" t="s">
        <v>8</v>
      </c>
      <c r="N126" s="5">
        <v>16102</v>
      </c>
      <c r="O126">
        <v>782.1</v>
      </c>
      <c r="P126" s="6">
        <f t="shared" si="13"/>
        <v>4.8571606011675567E-2</v>
      </c>
      <c r="Q126" t="str">
        <f>_xlfn.XLOOKUP(M126,Location!$A$2:$A$11,Location!$B$2:$B$11)</f>
        <v>Sugar Swirl Spires</v>
      </c>
      <c r="R126" t="str">
        <f>_xlfn.XLOOKUP(L126,Location!$A$2:$A$11,Location!$B$2:$B$11)</f>
        <v>Gummy Grotto</v>
      </c>
      <c r="W126" t="s">
        <v>4</v>
      </c>
      <c r="X126" t="s">
        <v>7</v>
      </c>
      <c r="Y126" s="5">
        <v>19793</v>
      </c>
      <c r="Z126">
        <v>2913.28</v>
      </c>
      <c r="AA126" s="6">
        <f t="shared" si="11"/>
        <v>0.14718738948112969</v>
      </c>
      <c r="AB126" t="str">
        <f>_xlfn.XLOOKUP(X126,Location!$A$2:$A$11,Location!$B$2:$B$11)</f>
        <v>Taffy Tundra</v>
      </c>
      <c r="AC126" t="str">
        <f>_xlfn.XLOOKUP(W126,Location!$A$2:$A$11,Location!$B$2:$B$11)</f>
        <v>Gingerbread Glades</v>
      </c>
      <c r="AH126" t="s">
        <v>3</v>
      </c>
      <c r="AI126" t="s">
        <v>10</v>
      </c>
      <c r="AJ126" s="5">
        <v>19426</v>
      </c>
      <c r="AK126">
        <v>1660.04</v>
      </c>
      <c r="AL126" s="6">
        <f t="shared" si="12"/>
        <v>8.545454545454545E-2</v>
      </c>
      <c r="AM126" t="str">
        <f>_xlfn.XLOOKUP(AI126,Location!$A$2:$A$11,Location!$B$2:$B$11)</f>
        <v>Toblerone Tower</v>
      </c>
      <c r="AN126" t="str">
        <f>_xlfn.XLOOKUP(AH126,Location!$A$2:$A$11,Location!$B$2:$B$11)</f>
        <v>Candy Button Bay</v>
      </c>
    </row>
    <row r="127" spans="1:40" x14ac:dyDescent="0.35">
      <c r="A127" t="s">
        <v>5</v>
      </c>
      <c r="B127" t="s">
        <v>9</v>
      </c>
      <c r="C127" s="5">
        <v>19846</v>
      </c>
      <c r="D127">
        <v>208.91</v>
      </c>
      <c r="E127" s="6">
        <f t="shared" si="10"/>
        <v>1.0526554469414492E-2</v>
      </c>
      <c r="F127" t="str">
        <f>_xlfn.XLOOKUP(B127,Location!$A$2:$A$11,Location!$B$2:$B$11)</f>
        <v>Marshmallow Meadows</v>
      </c>
      <c r="G127" t="str">
        <f>_xlfn.XLOOKUP(A127,Location!$A$2:$A$11,Location!$B$2:$B$11)</f>
        <v>Honeysuckle Hollow</v>
      </c>
      <c r="L127" t="s">
        <v>6</v>
      </c>
      <c r="M127" t="s">
        <v>11</v>
      </c>
      <c r="N127" s="5">
        <v>15136</v>
      </c>
      <c r="O127">
        <v>1351.16</v>
      </c>
      <c r="P127" s="6">
        <f t="shared" si="13"/>
        <v>8.9267970401691335E-2</v>
      </c>
      <c r="Q127" t="str">
        <f>_xlfn.XLOOKUP(M127,Location!$A$2:$A$11,Location!$B$2:$B$11)</f>
        <v>Swedish Fish Shores</v>
      </c>
      <c r="R127" t="str">
        <f>_xlfn.XLOOKUP(L127,Location!$A$2:$A$11,Location!$B$2:$B$11)</f>
        <v>Gummy Grotto</v>
      </c>
      <c r="W127" t="s">
        <v>4</v>
      </c>
      <c r="X127" t="s">
        <v>8</v>
      </c>
      <c r="Y127" s="5">
        <v>13842</v>
      </c>
      <c r="Z127">
        <v>1053.78</v>
      </c>
      <c r="AA127" s="6">
        <f t="shared" si="11"/>
        <v>7.6129172084958813E-2</v>
      </c>
      <c r="AB127" t="str">
        <f>_xlfn.XLOOKUP(X127,Location!$A$2:$A$11,Location!$B$2:$B$11)</f>
        <v>Sugar Swirl Spires</v>
      </c>
      <c r="AC127" t="str">
        <f>_xlfn.XLOOKUP(W127,Location!$A$2:$A$11,Location!$B$2:$B$11)</f>
        <v>Gingerbread Glades</v>
      </c>
      <c r="AH127" t="s">
        <v>3</v>
      </c>
      <c r="AI127" t="s">
        <v>9</v>
      </c>
      <c r="AJ127" s="5">
        <v>17729</v>
      </c>
      <c r="AK127">
        <v>5250.2</v>
      </c>
      <c r="AL127" s="6">
        <f t="shared" si="12"/>
        <v>0.29613627390151726</v>
      </c>
      <c r="AM127" t="str">
        <f>_xlfn.XLOOKUP(AI127,Location!$A$2:$A$11,Location!$B$2:$B$11)</f>
        <v>Marshmallow Meadows</v>
      </c>
      <c r="AN127" t="str">
        <f>_xlfn.XLOOKUP(AH127,Location!$A$2:$A$11,Location!$B$2:$B$11)</f>
        <v>Candy Button Bay</v>
      </c>
    </row>
    <row r="128" spans="1:40" x14ac:dyDescent="0.35">
      <c r="A128" t="s">
        <v>5</v>
      </c>
      <c r="B128" t="s">
        <v>7</v>
      </c>
      <c r="C128" s="5">
        <v>10375</v>
      </c>
      <c r="D128">
        <v>311.25</v>
      </c>
      <c r="E128" s="6">
        <f t="shared" si="10"/>
        <v>0.03</v>
      </c>
      <c r="F128" t="str">
        <f>_xlfn.XLOOKUP(B128,Location!$A$2:$A$11,Location!$B$2:$B$11)</f>
        <v>Taffy Tundra</v>
      </c>
      <c r="G128" t="str">
        <f>_xlfn.XLOOKUP(A128,Location!$A$2:$A$11,Location!$B$2:$B$11)</f>
        <v>Honeysuckle Hollow</v>
      </c>
      <c r="L128" t="s">
        <v>6</v>
      </c>
      <c r="M128" t="s">
        <v>9</v>
      </c>
      <c r="N128" s="5">
        <v>16057</v>
      </c>
      <c r="O128">
        <v>673.36</v>
      </c>
      <c r="P128" s="6">
        <f t="shared" si="13"/>
        <v>4.19356044092919E-2</v>
      </c>
      <c r="Q128" t="str">
        <f>_xlfn.XLOOKUP(M128,Location!$A$2:$A$11,Location!$B$2:$B$11)</f>
        <v>Marshmallow Meadows</v>
      </c>
      <c r="R128" t="str">
        <f>_xlfn.XLOOKUP(L128,Location!$A$2:$A$11,Location!$B$2:$B$11)</f>
        <v>Gummy Grotto</v>
      </c>
      <c r="W128" t="s">
        <v>4</v>
      </c>
      <c r="X128" t="s">
        <v>11</v>
      </c>
      <c r="Y128" s="5">
        <v>18355</v>
      </c>
      <c r="Z128">
        <v>3336.02</v>
      </c>
      <c r="AA128" s="6">
        <f t="shared" si="11"/>
        <v>0.1817499318986652</v>
      </c>
      <c r="AB128" t="str">
        <f>_xlfn.XLOOKUP(X128,Location!$A$2:$A$11,Location!$B$2:$B$11)</f>
        <v>Swedish Fish Shores</v>
      </c>
      <c r="AC128" t="str">
        <f>_xlfn.XLOOKUP(W128,Location!$A$2:$A$11,Location!$B$2:$B$11)</f>
        <v>Gingerbread Glades</v>
      </c>
      <c r="AH128" t="s">
        <v>3</v>
      </c>
      <c r="AI128" t="s">
        <v>11</v>
      </c>
      <c r="AJ128" s="5">
        <v>18002</v>
      </c>
      <c r="AK128">
        <v>5529.19</v>
      </c>
      <c r="AL128" s="6">
        <f t="shared" si="12"/>
        <v>0.30714309521164312</v>
      </c>
      <c r="AM128" t="str">
        <f>_xlfn.XLOOKUP(AI128,Location!$A$2:$A$11,Location!$B$2:$B$11)</f>
        <v>Swedish Fish Shores</v>
      </c>
      <c r="AN128" t="str">
        <f>_xlfn.XLOOKUP(AH128,Location!$A$2:$A$11,Location!$B$2:$B$11)</f>
        <v>Candy Button Bay</v>
      </c>
    </row>
    <row r="129" spans="1:40" x14ac:dyDescent="0.35">
      <c r="A129" t="s">
        <v>5</v>
      </c>
      <c r="B129" t="s">
        <v>8</v>
      </c>
      <c r="C129" s="5">
        <v>13958</v>
      </c>
      <c r="D129">
        <v>1517.93</v>
      </c>
      <c r="E129" s="6">
        <f t="shared" si="10"/>
        <v>0.10874982089124517</v>
      </c>
      <c r="F129" t="str">
        <f>_xlfn.XLOOKUP(B129,Location!$A$2:$A$11,Location!$B$2:$B$11)</f>
        <v>Sugar Swirl Spires</v>
      </c>
      <c r="G129" t="str">
        <f>_xlfn.XLOOKUP(A129,Location!$A$2:$A$11,Location!$B$2:$B$11)</f>
        <v>Honeysuckle Hollow</v>
      </c>
      <c r="L129" t="s">
        <v>6</v>
      </c>
      <c r="M129" t="s">
        <v>12</v>
      </c>
      <c r="N129" s="5">
        <v>11170</v>
      </c>
      <c r="O129">
        <v>910.03</v>
      </c>
      <c r="P129" s="6">
        <f t="shared" si="13"/>
        <v>8.1470904207699188E-2</v>
      </c>
      <c r="Q129" t="str">
        <f>_xlfn.XLOOKUP(M129,Location!$A$2:$A$11,Location!$B$2:$B$11)</f>
        <v>Strawberry Swirl Stream</v>
      </c>
      <c r="R129" t="str">
        <f>_xlfn.XLOOKUP(L129,Location!$A$2:$A$11,Location!$B$2:$B$11)</f>
        <v>Gummy Grotto</v>
      </c>
      <c r="W129" t="s">
        <v>4</v>
      </c>
      <c r="X129" t="s">
        <v>11</v>
      </c>
      <c r="Y129" s="5">
        <v>17927</v>
      </c>
      <c r="Z129">
        <v>1644.8</v>
      </c>
      <c r="AA129" s="6">
        <f t="shared" si="11"/>
        <v>9.1749874490991243E-2</v>
      </c>
      <c r="AB129" t="str">
        <f>_xlfn.XLOOKUP(X129,Location!$A$2:$A$11,Location!$B$2:$B$11)</f>
        <v>Swedish Fish Shores</v>
      </c>
      <c r="AC129" t="str">
        <f>_xlfn.XLOOKUP(W129,Location!$A$2:$A$11,Location!$B$2:$B$11)</f>
        <v>Gingerbread Glades</v>
      </c>
      <c r="AH129" t="s">
        <v>3</v>
      </c>
      <c r="AI129" t="s">
        <v>9</v>
      </c>
      <c r="AJ129" s="5">
        <v>16677</v>
      </c>
      <c r="AK129">
        <v>-231.2</v>
      </c>
      <c r="AL129" s="6">
        <f t="shared" si="12"/>
        <v>-1.3863404689092761E-2</v>
      </c>
      <c r="AM129" t="str">
        <f>_xlfn.XLOOKUP(AI129,Location!$A$2:$A$11,Location!$B$2:$B$11)</f>
        <v>Marshmallow Meadows</v>
      </c>
      <c r="AN129" t="str">
        <f>_xlfn.XLOOKUP(AH129,Location!$A$2:$A$11,Location!$B$2:$B$11)</f>
        <v>Candy Button Bay</v>
      </c>
    </row>
    <row r="130" spans="1:40" x14ac:dyDescent="0.35">
      <c r="A130" t="s">
        <v>5</v>
      </c>
      <c r="B130" t="s">
        <v>8</v>
      </c>
      <c r="C130" s="5">
        <v>12763</v>
      </c>
      <c r="D130">
        <v>1643.24</v>
      </c>
      <c r="E130" s="6">
        <f t="shared" si="10"/>
        <v>0.12875029381806785</v>
      </c>
      <c r="F130" t="str">
        <f>_xlfn.XLOOKUP(B130,Location!$A$2:$A$11,Location!$B$2:$B$11)</f>
        <v>Sugar Swirl Spires</v>
      </c>
      <c r="G130" t="str">
        <f>_xlfn.XLOOKUP(A130,Location!$A$2:$A$11,Location!$B$2:$B$11)</f>
        <v>Honeysuckle Hollow</v>
      </c>
      <c r="L130" t="s">
        <v>6</v>
      </c>
      <c r="M130" t="s">
        <v>10</v>
      </c>
      <c r="N130" s="5">
        <v>17495</v>
      </c>
      <c r="O130">
        <v>803.68</v>
      </c>
      <c r="P130" s="6">
        <f t="shared" ref="P130:P161" si="14">O130/N130</f>
        <v>4.5937696484709911E-2</v>
      </c>
      <c r="Q130" t="str">
        <f>_xlfn.XLOOKUP(M130,Location!$A$2:$A$11,Location!$B$2:$B$11)</f>
        <v>Toblerone Tower</v>
      </c>
      <c r="R130" t="str">
        <f>_xlfn.XLOOKUP(L130,Location!$A$2:$A$11,Location!$B$2:$B$11)</f>
        <v>Gummy Grotto</v>
      </c>
      <c r="W130" t="s">
        <v>4</v>
      </c>
      <c r="X130" t="s">
        <v>7</v>
      </c>
      <c r="Y130" s="5">
        <v>10007</v>
      </c>
      <c r="Z130">
        <v>3474.31</v>
      </c>
      <c r="AA130" s="6">
        <f t="shared" si="11"/>
        <v>0.34718796842210453</v>
      </c>
      <c r="AB130" t="str">
        <f>_xlfn.XLOOKUP(X130,Location!$A$2:$A$11,Location!$B$2:$B$11)</f>
        <v>Taffy Tundra</v>
      </c>
      <c r="AC130" t="str">
        <f>_xlfn.XLOOKUP(W130,Location!$A$2:$A$11,Location!$B$2:$B$11)</f>
        <v>Gingerbread Glades</v>
      </c>
      <c r="AH130" t="s">
        <v>3</v>
      </c>
      <c r="AI130" t="s">
        <v>9</v>
      </c>
      <c r="AJ130" s="5">
        <v>17315</v>
      </c>
      <c r="AK130">
        <v>5127.6000000000004</v>
      </c>
      <c r="AL130" s="6">
        <f t="shared" si="12"/>
        <v>0.29613629800750796</v>
      </c>
      <c r="AM130" t="str">
        <f>_xlfn.XLOOKUP(AI130,Location!$A$2:$A$11,Location!$B$2:$B$11)</f>
        <v>Marshmallow Meadows</v>
      </c>
      <c r="AN130" t="str">
        <f>_xlfn.XLOOKUP(AH130,Location!$A$2:$A$11,Location!$B$2:$B$11)</f>
        <v>Candy Button Bay</v>
      </c>
    </row>
    <row r="131" spans="1:40" x14ac:dyDescent="0.35">
      <c r="A131" t="s">
        <v>5</v>
      </c>
      <c r="B131" t="s">
        <v>11</v>
      </c>
      <c r="C131" s="5">
        <v>12178</v>
      </c>
      <c r="D131">
        <v>1238.0999999999999</v>
      </c>
      <c r="E131" s="6">
        <f t="shared" ref="E131:E194" si="15">D131/C131</f>
        <v>0.10166694038429955</v>
      </c>
      <c r="F131" t="str">
        <f>_xlfn.XLOOKUP(B131,Location!$A$2:$A$11,Location!$B$2:$B$11)</f>
        <v>Swedish Fish Shores</v>
      </c>
      <c r="G131" t="str">
        <f>_xlfn.XLOOKUP(A131,Location!$A$2:$A$11,Location!$B$2:$B$11)</f>
        <v>Honeysuckle Hollow</v>
      </c>
      <c r="L131" t="s">
        <v>6</v>
      </c>
      <c r="M131" t="s">
        <v>8</v>
      </c>
      <c r="N131" s="5">
        <v>11885</v>
      </c>
      <c r="O131">
        <v>577.27</v>
      </c>
      <c r="P131" s="6">
        <f t="shared" si="14"/>
        <v>4.8571308371897347E-2</v>
      </c>
      <c r="Q131" t="str">
        <f>_xlfn.XLOOKUP(M131,Location!$A$2:$A$11,Location!$B$2:$B$11)</f>
        <v>Sugar Swirl Spires</v>
      </c>
      <c r="R131" t="str">
        <f>_xlfn.XLOOKUP(L131,Location!$A$2:$A$11,Location!$B$2:$B$11)</f>
        <v>Gummy Grotto</v>
      </c>
      <c r="W131" t="s">
        <v>4</v>
      </c>
      <c r="X131" t="s">
        <v>12</v>
      </c>
      <c r="Y131" s="5">
        <v>15772</v>
      </c>
      <c r="Z131">
        <v>477.8</v>
      </c>
      <c r="AA131" s="6">
        <f t="shared" ref="AA131:AA194" si="16">Z131/Y131</f>
        <v>3.0294192239411617E-2</v>
      </c>
      <c r="AB131" t="str">
        <f>_xlfn.XLOOKUP(X131,Location!$A$2:$A$11,Location!$B$2:$B$11)</f>
        <v>Strawberry Swirl Stream</v>
      </c>
      <c r="AC131" t="str">
        <f>_xlfn.XLOOKUP(W131,Location!$A$2:$A$11,Location!$B$2:$B$11)</f>
        <v>Gingerbread Glades</v>
      </c>
      <c r="AH131" t="s">
        <v>3</v>
      </c>
      <c r="AI131" t="s">
        <v>12</v>
      </c>
      <c r="AJ131" s="5">
        <v>14251</v>
      </c>
      <c r="AK131">
        <v>4404.8500000000004</v>
      </c>
      <c r="AL131" s="6">
        <f t="shared" ref="AL131:AL194" si="17">AK131/AJ131</f>
        <v>0.30909059013402573</v>
      </c>
      <c r="AM131" t="str">
        <f>_xlfn.XLOOKUP(AI131,Location!$A$2:$A$11,Location!$B$2:$B$11)</f>
        <v>Strawberry Swirl Stream</v>
      </c>
      <c r="AN131" t="str">
        <f>_xlfn.XLOOKUP(AH131,Location!$A$2:$A$11,Location!$B$2:$B$11)</f>
        <v>Candy Button Bay</v>
      </c>
    </row>
    <row r="132" spans="1:40" x14ac:dyDescent="0.35">
      <c r="A132" t="s">
        <v>5</v>
      </c>
      <c r="B132" t="s">
        <v>10</v>
      </c>
      <c r="C132" s="5">
        <v>16328</v>
      </c>
      <c r="D132">
        <v>-561.27</v>
      </c>
      <c r="E132" s="6">
        <f t="shared" si="15"/>
        <v>-3.4374693777560021E-2</v>
      </c>
      <c r="F132" t="str">
        <f>_xlfn.XLOOKUP(B132,Location!$A$2:$A$11,Location!$B$2:$B$11)</f>
        <v>Toblerone Tower</v>
      </c>
      <c r="G132" t="str">
        <f>_xlfn.XLOOKUP(A132,Location!$A$2:$A$11,Location!$B$2:$B$11)</f>
        <v>Honeysuckle Hollow</v>
      </c>
      <c r="L132" t="s">
        <v>6</v>
      </c>
      <c r="M132" t="s">
        <v>12</v>
      </c>
      <c r="N132" s="5">
        <v>19194</v>
      </c>
      <c r="O132">
        <v>7321.95</v>
      </c>
      <c r="P132" s="6">
        <f t="shared" si="14"/>
        <v>0.38147077211628633</v>
      </c>
      <c r="Q132" t="str">
        <f>_xlfn.XLOOKUP(M132,Location!$A$2:$A$11,Location!$B$2:$B$11)</f>
        <v>Strawberry Swirl Stream</v>
      </c>
      <c r="R132" t="str">
        <f>_xlfn.XLOOKUP(L132,Location!$A$2:$A$11,Location!$B$2:$B$11)</f>
        <v>Gummy Grotto</v>
      </c>
      <c r="W132" t="s">
        <v>4</v>
      </c>
      <c r="X132" t="s">
        <v>10</v>
      </c>
      <c r="Y132" s="5">
        <v>19740</v>
      </c>
      <c r="Z132">
        <v>738.98</v>
      </c>
      <c r="AA132" s="6">
        <f t="shared" si="16"/>
        <v>3.743566362715299E-2</v>
      </c>
      <c r="AB132" t="str">
        <f>_xlfn.XLOOKUP(X132,Location!$A$2:$A$11,Location!$B$2:$B$11)</f>
        <v>Toblerone Tower</v>
      </c>
      <c r="AC132" t="str">
        <f>_xlfn.XLOOKUP(W132,Location!$A$2:$A$11,Location!$B$2:$B$11)</f>
        <v>Gingerbread Glades</v>
      </c>
      <c r="AH132" t="s">
        <v>3</v>
      </c>
      <c r="AI132" t="s">
        <v>10</v>
      </c>
      <c r="AJ132" s="5">
        <v>11651</v>
      </c>
      <c r="AK132">
        <v>1927.71</v>
      </c>
      <c r="AL132" s="6">
        <f t="shared" si="17"/>
        <v>0.1654544674276886</v>
      </c>
      <c r="AM132" t="str">
        <f>_xlfn.XLOOKUP(AI132,Location!$A$2:$A$11,Location!$B$2:$B$11)</f>
        <v>Toblerone Tower</v>
      </c>
      <c r="AN132" t="str">
        <f>_xlfn.XLOOKUP(AH132,Location!$A$2:$A$11,Location!$B$2:$B$11)</f>
        <v>Candy Button Bay</v>
      </c>
    </row>
    <row r="133" spans="1:40" x14ac:dyDescent="0.35">
      <c r="A133" t="s">
        <v>5</v>
      </c>
      <c r="B133" t="s">
        <v>11</v>
      </c>
      <c r="C133" s="5">
        <v>19046</v>
      </c>
      <c r="D133">
        <v>222.2</v>
      </c>
      <c r="E133" s="6">
        <f t="shared" si="15"/>
        <v>1.1666491651790402E-2</v>
      </c>
      <c r="F133" t="str">
        <f>_xlfn.XLOOKUP(B133,Location!$A$2:$A$11,Location!$B$2:$B$11)</f>
        <v>Swedish Fish Shores</v>
      </c>
      <c r="G133" t="str">
        <f>_xlfn.XLOOKUP(A133,Location!$A$2:$A$11,Location!$B$2:$B$11)</f>
        <v>Honeysuckle Hollow</v>
      </c>
      <c r="L133" t="s">
        <v>6</v>
      </c>
      <c r="M133" t="s">
        <v>10</v>
      </c>
      <c r="N133" s="5">
        <v>14742</v>
      </c>
      <c r="O133">
        <v>234.95</v>
      </c>
      <c r="P133" s="6">
        <f t="shared" si="14"/>
        <v>1.593745760412427E-2</v>
      </c>
      <c r="Q133" t="str">
        <f>_xlfn.XLOOKUP(M133,Location!$A$2:$A$11,Location!$B$2:$B$11)</f>
        <v>Toblerone Tower</v>
      </c>
      <c r="R133" t="str">
        <f>_xlfn.XLOOKUP(L133,Location!$A$2:$A$11,Location!$B$2:$B$11)</f>
        <v>Gummy Grotto</v>
      </c>
      <c r="W133" t="s">
        <v>4</v>
      </c>
      <c r="X133" t="s">
        <v>8</v>
      </c>
      <c r="Y133" s="5">
        <v>17560</v>
      </c>
      <c r="Z133">
        <v>1688.03</v>
      </c>
      <c r="AA133" s="6">
        <f t="shared" si="16"/>
        <v>9.612927107061503E-2</v>
      </c>
      <c r="AB133" t="str">
        <f>_xlfn.XLOOKUP(X133,Location!$A$2:$A$11,Location!$B$2:$B$11)</f>
        <v>Sugar Swirl Spires</v>
      </c>
      <c r="AC133" t="str">
        <f>_xlfn.XLOOKUP(W133,Location!$A$2:$A$11,Location!$B$2:$B$11)</f>
        <v>Gingerbread Glades</v>
      </c>
      <c r="AH133" t="s">
        <v>3</v>
      </c>
      <c r="AI133" t="s">
        <v>10</v>
      </c>
      <c r="AJ133" s="5">
        <v>19933</v>
      </c>
      <c r="AK133">
        <v>706.72</v>
      </c>
      <c r="AL133" s="6">
        <f t="shared" si="17"/>
        <v>3.5454773491195503E-2</v>
      </c>
      <c r="AM133" t="str">
        <f>_xlfn.XLOOKUP(AI133,Location!$A$2:$A$11,Location!$B$2:$B$11)</f>
        <v>Toblerone Tower</v>
      </c>
      <c r="AN133" t="str">
        <f>_xlfn.XLOOKUP(AH133,Location!$A$2:$A$11,Location!$B$2:$B$11)</f>
        <v>Candy Button Bay</v>
      </c>
    </row>
    <row r="134" spans="1:40" x14ac:dyDescent="0.35">
      <c r="A134" t="s">
        <v>5</v>
      </c>
      <c r="B134" t="s">
        <v>12</v>
      </c>
      <c r="C134" s="5">
        <v>11794</v>
      </c>
      <c r="D134">
        <v>1006.18</v>
      </c>
      <c r="E134" s="6">
        <f t="shared" si="15"/>
        <v>8.5312870951331179E-2</v>
      </c>
      <c r="F134" t="str">
        <f>_xlfn.XLOOKUP(B134,Location!$A$2:$A$11,Location!$B$2:$B$11)</f>
        <v>Strawberry Swirl Stream</v>
      </c>
      <c r="G134" t="str">
        <f>_xlfn.XLOOKUP(A134,Location!$A$2:$A$11,Location!$B$2:$B$11)</f>
        <v>Honeysuckle Hollow</v>
      </c>
      <c r="L134" t="s">
        <v>6</v>
      </c>
      <c r="M134" t="s">
        <v>8</v>
      </c>
      <c r="N134" s="5">
        <v>12812</v>
      </c>
      <c r="O134">
        <v>1391.02</v>
      </c>
      <c r="P134" s="6">
        <f t="shared" si="14"/>
        <v>0.10857165157664689</v>
      </c>
      <c r="Q134" t="str">
        <f>_xlfn.XLOOKUP(M134,Location!$A$2:$A$11,Location!$B$2:$B$11)</f>
        <v>Sugar Swirl Spires</v>
      </c>
      <c r="R134" t="str">
        <f>_xlfn.XLOOKUP(L134,Location!$A$2:$A$11,Location!$B$2:$B$11)</f>
        <v>Gummy Grotto</v>
      </c>
      <c r="W134" t="s">
        <v>4</v>
      </c>
      <c r="X134" t="s">
        <v>11</v>
      </c>
      <c r="Y134" s="5">
        <v>11556</v>
      </c>
      <c r="Z134">
        <v>598.02</v>
      </c>
      <c r="AA134" s="6">
        <f t="shared" si="16"/>
        <v>5.1749740394600209E-2</v>
      </c>
      <c r="AB134" t="str">
        <f>_xlfn.XLOOKUP(X134,Location!$A$2:$A$11,Location!$B$2:$B$11)</f>
        <v>Swedish Fish Shores</v>
      </c>
      <c r="AC134" t="str">
        <f>_xlfn.XLOOKUP(W134,Location!$A$2:$A$11,Location!$B$2:$B$11)</f>
        <v>Gingerbread Glades</v>
      </c>
      <c r="AH134" t="s">
        <v>3</v>
      </c>
      <c r="AI134" t="s">
        <v>9</v>
      </c>
      <c r="AJ134" s="5">
        <v>15977</v>
      </c>
      <c r="AK134">
        <v>-61.73</v>
      </c>
      <c r="AL134" s="6">
        <f t="shared" si="17"/>
        <v>-3.8636790386180134E-3</v>
      </c>
      <c r="AM134" t="str">
        <f>_xlfn.XLOOKUP(AI134,Location!$A$2:$A$11,Location!$B$2:$B$11)</f>
        <v>Marshmallow Meadows</v>
      </c>
      <c r="AN134" t="str">
        <f>_xlfn.XLOOKUP(AH134,Location!$A$2:$A$11,Location!$B$2:$B$11)</f>
        <v>Candy Button Bay</v>
      </c>
    </row>
    <row r="135" spans="1:40" x14ac:dyDescent="0.35">
      <c r="A135" t="s">
        <v>5</v>
      </c>
      <c r="B135" t="s">
        <v>8</v>
      </c>
      <c r="C135" s="5">
        <v>18320</v>
      </c>
      <c r="D135">
        <v>5289.9</v>
      </c>
      <c r="E135" s="6">
        <f t="shared" si="15"/>
        <v>0.28875000000000001</v>
      </c>
      <c r="F135" t="str">
        <f>_xlfn.XLOOKUP(B135,Location!$A$2:$A$11,Location!$B$2:$B$11)</f>
        <v>Sugar Swirl Spires</v>
      </c>
      <c r="G135" t="str">
        <f>_xlfn.XLOOKUP(A135,Location!$A$2:$A$11,Location!$B$2:$B$11)</f>
        <v>Honeysuckle Hollow</v>
      </c>
      <c r="L135" t="s">
        <v>6</v>
      </c>
      <c r="M135" t="s">
        <v>9</v>
      </c>
      <c r="N135" s="5">
        <v>10359</v>
      </c>
      <c r="O135">
        <v>1263.1300000000001</v>
      </c>
      <c r="P135" s="6">
        <f t="shared" si="14"/>
        <v>0.12193551501110146</v>
      </c>
      <c r="Q135" t="str">
        <f>_xlfn.XLOOKUP(M135,Location!$A$2:$A$11,Location!$B$2:$B$11)</f>
        <v>Marshmallow Meadows</v>
      </c>
      <c r="R135" t="str">
        <f>_xlfn.XLOOKUP(L135,Location!$A$2:$A$11,Location!$B$2:$B$11)</f>
        <v>Gummy Grotto</v>
      </c>
      <c r="W135" t="s">
        <v>4</v>
      </c>
      <c r="X135" t="s">
        <v>9</v>
      </c>
      <c r="Y135" s="5">
        <v>12129</v>
      </c>
      <c r="Z135">
        <v>305.98</v>
      </c>
      <c r="AA135" s="6">
        <f t="shared" si="16"/>
        <v>2.5227141561546707E-2</v>
      </c>
      <c r="AB135" t="str">
        <f>_xlfn.XLOOKUP(X135,Location!$A$2:$A$11,Location!$B$2:$B$11)</f>
        <v>Marshmallow Meadows</v>
      </c>
      <c r="AC135" t="str">
        <f>_xlfn.XLOOKUP(W135,Location!$A$2:$A$11,Location!$B$2:$B$11)</f>
        <v>Gingerbread Glades</v>
      </c>
      <c r="AH135" t="s">
        <v>3</v>
      </c>
      <c r="AI135" t="s">
        <v>12</v>
      </c>
      <c r="AJ135" s="5">
        <v>14170</v>
      </c>
      <c r="AK135">
        <v>1970.92</v>
      </c>
      <c r="AL135" s="6">
        <f t="shared" si="17"/>
        <v>0.13909103740296402</v>
      </c>
      <c r="AM135" t="str">
        <f>_xlfn.XLOOKUP(AI135,Location!$A$2:$A$11,Location!$B$2:$B$11)</f>
        <v>Strawberry Swirl Stream</v>
      </c>
      <c r="AN135" t="str">
        <f>_xlfn.XLOOKUP(AH135,Location!$A$2:$A$11,Location!$B$2:$B$11)</f>
        <v>Candy Button Bay</v>
      </c>
    </row>
    <row r="136" spans="1:40" x14ac:dyDescent="0.35">
      <c r="A136" t="s">
        <v>5</v>
      </c>
      <c r="B136" t="s">
        <v>10</v>
      </c>
      <c r="C136" s="5">
        <v>17769</v>
      </c>
      <c r="D136">
        <v>2409.92</v>
      </c>
      <c r="E136" s="6">
        <f t="shared" si="15"/>
        <v>0.13562496482638303</v>
      </c>
      <c r="F136" t="str">
        <f>_xlfn.XLOOKUP(B136,Location!$A$2:$A$11,Location!$B$2:$B$11)</f>
        <v>Toblerone Tower</v>
      </c>
      <c r="G136" t="str">
        <f>_xlfn.XLOOKUP(A136,Location!$A$2:$A$11,Location!$B$2:$B$11)</f>
        <v>Honeysuckle Hollow</v>
      </c>
      <c r="L136" t="s">
        <v>6</v>
      </c>
      <c r="M136" t="s">
        <v>10</v>
      </c>
      <c r="N136" s="5">
        <v>18022</v>
      </c>
      <c r="O136">
        <v>4252.07</v>
      </c>
      <c r="P136" s="6">
        <f t="shared" si="14"/>
        <v>0.23593774275885027</v>
      </c>
      <c r="Q136" t="str">
        <f>_xlfn.XLOOKUP(M136,Location!$A$2:$A$11,Location!$B$2:$B$11)</f>
        <v>Toblerone Tower</v>
      </c>
      <c r="R136" t="str">
        <f>_xlfn.XLOOKUP(L136,Location!$A$2:$A$11,Location!$B$2:$B$11)</f>
        <v>Gummy Grotto</v>
      </c>
      <c r="W136" t="s">
        <v>4</v>
      </c>
      <c r="X136" t="s">
        <v>12</v>
      </c>
      <c r="Y136" s="5">
        <v>13138</v>
      </c>
      <c r="Z136">
        <v>660.76</v>
      </c>
      <c r="AA136" s="6">
        <f t="shared" si="16"/>
        <v>5.0293804231998779E-2</v>
      </c>
      <c r="AB136" t="str">
        <f>_xlfn.XLOOKUP(X136,Location!$A$2:$A$11,Location!$B$2:$B$11)</f>
        <v>Strawberry Swirl Stream</v>
      </c>
      <c r="AC136" t="str">
        <f>_xlfn.XLOOKUP(W136,Location!$A$2:$A$11,Location!$B$2:$B$11)</f>
        <v>Gingerbread Glades</v>
      </c>
      <c r="AH136" t="s">
        <v>3</v>
      </c>
      <c r="AI136" t="s">
        <v>7</v>
      </c>
      <c r="AJ136" s="5">
        <v>19787</v>
      </c>
      <c r="AK136">
        <v>2746.9</v>
      </c>
      <c r="AL136" s="6">
        <f t="shared" si="17"/>
        <v>0.13882346995502098</v>
      </c>
      <c r="AM136" t="str">
        <f>_xlfn.XLOOKUP(AI136,Location!$A$2:$A$11,Location!$B$2:$B$11)</f>
        <v>Taffy Tundra</v>
      </c>
      <c r="AN136" t="str">
        <f>_xlfn.XLOOKUP(AH136,Location!$A$2:$A$11,Location!$B$2:$B$11)</f>
        <v>Candy Button Bay</v>
      </c>
    </row>
    <row r="137" spans="1:40" x14ac:dyDescent="0.35">
      <c r="A137" t="s">
        <v>5</v>
      </c>
      <c r="B137" t="s">
        <v>12</v>
      </c>
      <c r="C137" s="5">
        <v>19036</v>
      </c>
      <c r="D137">
        <v>2956.53</v>
      </c>
      <c r="E137" s="6">
        <f t="shared" si="15"/>
        <v>0.15531256566505569</v>
      </c>
      <c r="F137" t="str">
        <f>_xlfn.XLOOKUP(B137,Location!$A$2:$A$11,Location!$B$2:$B$11)</f>
        <v>Strawberry Swirl Stream</v>
      </c>
      <c r="G137" t="str">
        <f>_xlfn.XLOOKUP(A137,Location!$A$2:$A$11,Location!$B$2:$B$11)</f>
        <v>Honeysuckle Hollow</v>
      </c>
      <c r="L137" t="s">
        <v>6</v>
      </c>
      <c r="M137" t="s">
        <v>8</v>
      </c>
      <c r="N137" s="5">
        <v>13487</v>
      </c>
      <c r="O137">
        <v>6589.36</v>
      </c>
      <c r="P137" s="6">
        <f t="shared" si="14"/>
        <v>0.48857121672721876</v>
      </c>
      <c r="Q137" t="str">
        <f>_xlfn.XLOOKUP(M137,Location!$A$2:$A$11,Location!$B$2:$B$11)</f>
        <v>Sugar Swirl Spires</v>
      </c>
      <c r="R137" t="str">
        <f>_xlfn.XLOOKUP(L137,Location!$A$2:$A$11,Location!$B$2:$B$11)</f>
        <v>Gummy Grotto</v>
      </c>
      <c r="W137" t="s">
        <v>4</v>
      </c>
      <c r="X137" t="s">
        <v>11</v>
      </c>
      <c r="Y137" s="5">
        <v>12715</v>
      </c>
      <c r="Z137">
        <v>2310.9499999999998</v>
      </c>
      <c r="AA137" s="6">
        <f t="shared" si="16"/>
        <v>0.18174990169091623</v>
      </c>
      <c r="AB137" t="str">
        <f>_xlfn.XLOOKUP(X137,Location!$A$2:$A$11,Location!$B$2:$B$11)</f>
        <v>Swedish Fish Shores</v>
      </c>
      <c r="AC137" t="str">
        <f>_xlfn.XLOOKUP(W137,Location!$A$2:$A$11,Location!$B$2:$B$11)</f>
        <v>Gingerbread Glades</v>
      </c>
      <c r="AH137" t="s">
        <v>3</v>
      </c>
      <c r="AI137" t="s">
        <v>9</v>
      </c>
      <c r="AJ137" s="5">
        <v>12330</v>
      </c>
      <c r="AK137">
        <v>198.96</v>
      </c>
      <c r="AL137" s="6">
        <f t="shared" si="17"/>
        <v>1.6136253041362531E-2</v>
      </c>
      <c r="AM137" t="str">
        <f>_xlfn.XLOOKUP(AI137,Location!$A$2:$A$11,Location!$B$2:$B$11)</f>
        <v>Marshmallow Meadows</v>
      </c>
      <c r="AN137" t="str">
        <f>_xlfn.XLOOKUP(AH137,Location!$A$2:$A$11,Location!$B$2:$B$11)</f>
        <v>Candy Button Bay</v>
      </c>
    </row>
    <row r="138" spans="1:40" x14ac:dyDescent="0.35">
      <c r="A138" t="s">
        <v>5</v>
      </c>
      <c r="B138" t="s">
        <v>9</v>
      </c>
      <c r="C138" s="5">
        <v>14250</v>
      </c>
      <c r="D138">
        <v>2002.5</v>
      </c>
      <c r="E138" s="6">
        <f t="shared" si="15"/>
        <v>0.14052631578947369</v>
      </c>
      <c r="F138" t="str">
        <f>_xlfn.XLOOKUP(B138,Location!$A$2:$A$11,Location!$B$2:$B$11)</f>
        <v>Marshmallow Meadows</v>
      </c>
      <c r="G138" t="str">
        <f>_xlfn.XLOOKUP(A138,Location!$A$2:$A$11,Location!$B$2:$B$11)</f>
        <v>Honeysuckle Hollow</v>
      </c>
      <c r="L138" t="s">
        <v>6</v>
      </c>
      <c r="M138" t="s">
        <v>8</v>
      </c>
      <c r="N138" s="5">
        <v>14883</v>
      </c>
      <c r="O138">
        <v>276.39999999999998</v>
      </c>
      <c r="P138" s="6">
        <f t="shared" si="14"/>
        <v>1.8571524558220788E-2</v>
      </c>
      <c r="Q138" t="str">
        <f>_xlfn.XLOOKUP(M138,Location!$A$2:$A$11,Location!$B$2:$B$11)</f>
        <v>Sugar Swirl Spires</v>
      </c>
      <c r="R138" t="str">
        <f>_xlfn.XLOOKUP(L138,Location!$A$2:$A$11,Location!$B$2:$B$11)</f>
        <v>Gummy Grotto</v>
      </c>
      <c r="W138" t="s">
        <v>4</v>
      </c>
      <c r="X138" t="s">
        <v>11</v>
      </c>
      <c r="Y138" s="5">
        <v>15473</v>
      </c>
      <c r="Z138">
        <v>336.54</v>
      </c>
      <c r="AA138" s="6">
        <f t="shared" si="16"/>
        <v>2.1750145414593164E-2</v>
      </c>
      <c r="AB138" t="str">
        <f>_xlfn.XLOOKUP(X138,Location!$A$2:$A$11,Location!$B$2:$B$11)</f>
        <v>Swedish Fish Shores</v>
      </c>
      <c r="AC138" t="str">
        <f>_xlfn.XLOOKUP(W138,Location!$A$2:$A$11,Location!$B$2:$B$11)</f>
        <v>Gingerbread Glades</v>
      </c>
      <c r="AH138" t="s">
        <v>3</v>
      </c>
      <c r="AI138" t="s">
        <v>10</v>
      </c>
      <c r="AJ138" s="5">
        <v>18882</v>
      </c>
      <c r="AK138">
        <v>1424.73</v>
      </c>
      <c r="AL138" s="6">
        <f t="shared" si="17"/>
        <v>7.5454401016841435E-2</v>
      </c>
      <c r="AM138" t="str">
        <f>_xlfn.XLOOKUP(AI138,Location!$A$2:$A$11,Location!$B$2:$B$11)</f>
        <v>Toblerone Tower</v>
      </c>
      <c r="AN138" t="str">
        <f>_xlfn.XLOOKUP(AH138,Location!$A$2:$A$11,Location!$B$2:$B$11)</f>
        <v>Candy Button Bay</v>
      </c>
    </row>
    <row r="139" spans="1:40" x14ac:dyDescent="0.35">
      <c r="A139" t="s">
        <v>5</v>
      </c>
      <c r="B139" t="s">
        <v>9</v>
      </c>
      <c r="C139" s="5">
        <v>10012</v>
      </c>
      <c r="D139">
        <v>906.35</v>
      </c>
      <c r="E139" s="6">
        <f t="shared" si="15"/>
        <v>9.0526368357970441E-2</v>
      </c>
      <c r="F139" t="str">
        <f>_xlfn.XLOOKUP(B139,Location!$A$2:$A$11,Location!$B$2:$B$11)</f>
        <v>Marshmallow Meadows</v>
      </c>
      <c r="G139" t="str">
        <f>_xlfn.XLOOKUP(A139,Location!$A$2:$A$11,Location!$B$2:$B$11)</f>
        <v>Honeysuckle Hollow</v>
      </c>
      <c r="L139" t="s">
        <v>6</v>
      </c>
      <c r="M139" t="s">
        <v>11</v>
      </c>
      <c r="N139" s="5">
        <v>18623</v>
      </c>
      <c r="O139">
        <v>545.05999999999995</v>
      </c>
      <c r="P139" s="6">
        <f t="shared" si="14"/>
        <v>2.9268109327176068E-2</v>
      </c>
      <c r="Q139" t="str">
        <f>_xlfn.XLOOKUP(M139,Location!$A$2:$A$11,Location!$B$2:$B$11)</f>
        <v>Swedish Fish Shores</v>
      </c>
      <c r="R139" t="str">
        <f>_xlfn.XLOOKUP(L139,Location!$A$2:$A$11,Location!$B$2:$B$11)</f>
        <v>Gummy Grotto</v>
      </c>
      <c r="W139" t="s">
        <v>4</v>
      </c>
      <c r="X139" t="s">
        <v>12</v>
      </c>
      <c r="Y139" s="5">
        <v>13967</v>
      </c>
      <c r="Z139">
        <v>423.12</v>
      </c>
      <c r="AA139" s="6">
        <f t="shared" si="16"/>
        <v>3.0294265053340017E-2</v>
      </c>
      <c r="AB139" t="str">
        <f>_xlfn.XLOOKUP(X139,Location!$A$2:$A$11,Location!$B$2:$B$11)</f>
        <v>Strawberry Swirl Stream</v>
      </c>
      <c r="AC139" t="str">
        <f>_xlfn.XLOOKUP(W139,Location!$A$2:$A$11,Location!$B$2:$B$11)</f>
        <v>Gingerbread Glades</v>
      </c>
      <c r="AH139" t="s">
        <v>3</v>
      </c>
      <c r="AI139" t="s">
        <v>8</v>
      </c>
      <c r="AJ139" s="5">
        <v>18864</v>
      </c>
      <c r="AK139">
        <v>1829.37</v>
      </c>
      <c r="AL139" s="6">
        <f t="shared" si="17"/>
        <v>9.6976781170483459E-2</v>
      </c>
      <c r="AM139" t="str">
        <f>_xlfn.XLOOKUP(AI139,Location!$A$2:$A$11,Location!$B$2:$B$11)</f>
        <v>Sugar Swirl Spires</v>
      </c>
      <c r="AN139" t="str">
        <f>_xlfn.XLOOKUP(AH139,Location!$A$2:$A$11,Location!$B$2:$B$11)</f>
        <v>Candy Button Bay</v>
      </c>
    </row>
    <row r="140" spans="1:40" x14ac:dyDescent="0.35">
      <c r="A140" t="s">
        <v>5</v>
      </c>
      <c r="B140" t="s">
        <v>7</v>
      </c>
      <c r="C140" s="5">
        <v>12994</v>
      </c>
      <c r="D140">
        <v>649.70000000000005</v>
      </c>
      <c r="E140" s="6">
        <f t="shared" si="15"/>
        <v>0.05</v>
      </c>
      <c r="F140" t="str">
        <f>_xlfn.XLOOKUP(B140,Location!$A$2:$A$11,Location!$B$2:$B$11)</f>
        <v>Taffy Tundra</v>
      </c>
      <c r="G140" t="str">
        <f>_xlfn.XLOOKUP(A140,Location!$A$2:$A$11,Location!$B$2:$B$11)</f>
        <v>Honeysuckle Hollow</v>
      </c>
      <c r="L140" t="s">
        <v>6</v>
      </c>
      <c r="M140" t="s">
        <v>10</v>
      </c>
      <c r="N140" s="5">
        <v>14494</v>
      </c>
      <c r="O140">
        <v>231</v>
      </c>
      <c r="P140" s="6">
        <f t="shared" si="14"/>
        <v>1.5937629363874706E-2</v>
      </c>
      <c r="Q140" t="str">
        <f>_xlfn.XLOOKUP(M140,Location!$A$2:$A$11,Location!$B$2:$B$11)</f>
        <v>Toblerone Tower</v>
      </c>
      <c r="R140" t="str">
        <f>_xlfn.XLOOKUP(L140,Location!$A$2:$A$11,Location!$B$2:$B$11)</f>
        <v>Gummy Grotto</v>
      </c>
      <c r="W140" t="s">
        <v>4</v>
      </c>
      <c r="X140" t="s">
        <v>11</v>
      </c>
      <c r="Y140" s="5">
        <v>15466</v>
      </c>
      <c r="Z140">
        <v>800.37</v>
      </c>
      <c r="AA140" s="6">
        <f t="shared" si="16"/>
        <v>5.1750290960817277E-2</v>
      </c>
      <c r="AB140" t="str">
        <f>_xlfn.XLOOKUP(X140,Location!$A$2:$A$11,Location!$B$2:$B$11)</f>
        <v>Swedish Fish Shores</v>
      </c>
      <c r="AC140" t="str">
        <f>_xlfn.XLOOKUP(W140,Location!$A$2:$A$11,Location!$B$2:$B$11)</f>
        <v>Gingerbread Glades</v>
      </c>
      <c r="AH140" t="s">
        <v>3</v>
      </c>
      <c r="AI140" t="s">
        <v>8</v>
      </c>
      <c r="AJ140" s="5">
        <v>12893</v>
      </c>
      <c r="AK140">
        <v>1250.32</v>
      </c>
      <c r="AL140" s="6">
        <f t="shared" si="17"/>
        <v>9.6976653998293638E-2</v>
      </c>
      <c r="AM140" t="str">
        <f>_xlfn.XLOOKUP(AI140,Location!$A$2:$A$11,Location!$B$2:$B$11)</f>
        <v>Sugar Swirl Spires</v>
      </c>
      <c r="AN140" t="str">
        <f>_xlfn.XLOOKUP(AH140,Location!$A$2:$A$11,Location!$B$2:$B$11)</f>
        <v>Candy Button Bay</v>
      </c>
    </row>
    <row r="141" spans="1:40" x14ac:dyDescent="0.35">
      <c r="A141" t="s">
        <v>5</v>
      </c>
      <c r="B141" t="s">
        <v>10</v>
      </c>
      <c r="C141" s="5">
        <v>19475</v>
      </c>
      <c r="D141">
        <v>693.8</v>
      </c>
      <c r="E141" s="6">
        <f t="shared" si="15"/>
        <v>3.5625160462130934E-2</v>
      </c>
      <c r="F141" t="str">
        <f>_xlfn.XLOOKUP(B141,Location!$A$2:$A$11,Location!$B$2:$B$11)</f>
        <v>Toblerone Tower</v>
      </c>
      <c r="G141" t="str">
        <f>_xlfn.XLOOKUP(A141,Location!$A$2:$A$11,Location!$B$2:$B$11)</f>
        <v>Honeysuckle Hollow</v>
      </c>
      <c r="L141" t="s">
        <v>6</v>
      </c>
      <c r="M141" t="s">
        <v>12</v>
      </c>
      <c r="N141" s="5">
        <v>18448</v>
      </c>
      <c r="O141">
        <v>2609.85</v>
      </c>
      <c r="P141" s="6">
        <f t="shared" si="14"/>
        <v>0.14147062012142236</v>
      </c>
      <c r="Q141" t="str">
        <f>_xlfn.XLOOKUP(M141,Location!$A$2:$A$11,Location!$B$2:$B$11)</f>
        <v>Strawberry Swirl Stream</v>
      </c>
      <c r="R141" t="str">
        <f>_xlfn.XLOOKUP(L141,Location!$A$2:$A$11,Location!$B$2:$B$11)</f>
        <v>Gummy Grotto</v>
      </c>
      <c r="W141" t="s">
        <v>4</v>
      </c>
      <c r="X141" t="s">
        <v>12</v>
      </c>
      <c r="Y141" s="5">
        <v>15617</v>
      </c>
      <c r="Z141">
        <v>629.27</v>
      </c>
      <c r="AA141" s="6">
        <f t="shared" si="16"/>
        <v>4.0293910482166871E-2</v>
      </c>
      <c r="AB141" t="str">
        <f>_xlfn.XLOOKUP(X141,Location!$A$2:$A$11,Location!$B$2:$B$11)</f>
        <v>Strawberry Swirl Stream</v>
      </c>
      <c r="AC141" t="str">
        <f>_xlfn.XLOOKUP(W141,Location!$A$2:$A$11,Location!$B$2:$B$11)</f>
        <v>Gingerbread Glades</v>
      </c>
      <c r="AH141" t="s">
        <v>3</v>
      </c>
      <c r="AI141" t="s">
        <v>7</v>
      </c>
      <c r="AJ141" s="5">
        <v>10028</v>
      </c>
      <c r="AK141">
        <v>289.04000000000002</v>
      </c>
      <c r="AL141" s="6">
        <f t="shared" si="17"/>
        <v>2.8823294774631036E-2</v>
      </c>
      <c r="AM141" t="str">
        <f>_xlfn.XLOOKUP(AI141,Location!$A$2:$A$11,Location!$B$2:$B$11)</f>
        <v>Taffy Tundra</v>
      </c>
      <c r="AN141" t="str">
        <f>_xlfn.XLOOKUP(AH141,Location!$A$2:$A$11,Location!$B$2:$B$11)</f>
        <v>Candy Button Bay</v>
      </c>
    </row>
    <row r="142" spans="1:40" x14ac:dyDescent="0.35">
      <c r="A142" t="s">
        <v>5</v>
      </c>
      <c r="B142" t="s">
        <v>7</v>
      </c>
      <c r="C142" s="5">
        <v>13801</v>
      </c>
      <c r="D142">
        <v>1656.12</v>
      </c>
      <c r="E142" s="6">
        <f t="shared" si="15"/>
        <v>0.12</v>
      </c>
      <c r="F142" t="str">
        <f>_xlfn.XLOOKUP(B142,Location!$A$2:$A$11,Location!$B$2:$B$11)</f>
        <v>Taffy Tundra</v>
      </c>
      <c r="G142" t="str">
        <f>_xlfn.XLOOKUP(A142,Location!$A$2:$A$11,Location!$B$2:$B$11)</f>
        <v>Honeysuckle Hollow</v>
      </c>
      <c r="L142" t="s">
        <v>6</v>
      </c>
      <c r="M142" t="s">
        <v>12</v>
      </c>
      <c r="N142" s="5">
        <v>18524</v>
      </c>
      <c r="O142">
        <v>2805.84</v>
      </c>
      <c r="P142" s="6">
        <f t="shared" si="14"/>
        <v>0.1514705247246815</v>
      </c>
      <c r="Q142" t="str">
        <f>_xlfn.XLOOKUP(M142,Location!$A$2:$A$11,Location!$B$2:$B$11)</f>
        <v>Strawberry Swirl Stream</v>
      </c>
      <c r="R142" t="str">
        <f>_xlfn.XLOOKUP(L142,Location!$A$2:$A$11,Location!$B$2:$B$11)</f>
        <v>Gummy Grotto</v>
      </c>
      <c r="W142" t="s">
        <v>4</v>
      </c>
      <c r="X142" t="s">
        <v>9</v>
      </c>
      <c r="Y142" s="5">
        <v>10316</v>
      </c>
      <c r="Z142">
        <v>363.4</v>
      </c>
      <c r="AA142" s="6">
        <f t="shared" si="16"/>
        <v>3.5226832105467232E-2</v>
      </c>
      <c r="AB142" t="str">
        <f>_xlfn.XLOOKUP(X142,Location!$A$2:$A$11,Location!$B$2:$B$11)</f>
        <v>Marshmallow Meadows</v>
      </c>
      <c r="AC142" t="str">
        <f>_xlfn.XLOOKUP(W142,Location!$A$2:$A$11,Location!$B$2:$B$11)</f>
        <v>Gingerbread Glades</v>
      </c>
      <c r="AH142" t="s">
        <v>3</v>
      </c>
      <c r="AI142" t="s">
        <v>8</v>
      </c>
      <c r="AJ142" s="5">
        <v>18975</v>
      </c>
      <c r="AK142">
        <v>12655.88</v>
      </c>
      <c r="AL142" s="6">
        <f t="shared" si="17"/>
        <v>0.6669765480895915</v>
      </c>
      <c r="AM142" t="str">
        <f>_xlfn.XLOOKUP(AI142,Location!$A$2:$A$11,Location!$B$2:$B$11)</f>
        <v>Sugar Swirl Spires</v>
      </c>
      <c r="AN142" t="str">
        <f>_xlfn.XLOOKUP(AH142,Location!$A$2:$A$11,Location!$B$2:$B$11)</f>
        <v>Candy Button Bay</v>
      </c>
    </row>
    <row r="143" spans="1:40" x14ac:dyDescent="0.35">
      <c r="A143" t="s">
        <v>5</v>
      </c>
      <c r="B143" t="s">
        <v>11</v>
      </c>
      <c r="C143" s="5">
        <v>10280</v>
      </c>
      <c r="D143">
        <v>222.73</v>
      </c>
      <c r="E143" s="6">
        <f t="shared" si="15"/>
        <v>2.1666342412451359E-2</v>
      </c>
      <c r="F143" t="str">
        <f>_xlfn.XLOOKUP(B143,Location!$A$2:$A$11,Location!$B$2:$B$11)</f>
        <v>Swedish Fish Shores</v>
      </c>
      <c r="G143" t="str">
        <f>_xlfn.XLOOKUP(A143,Location!$A$2:$A$11,Location!$B$2:$B$11)</f>
        <v>Honeysuckle Hollow</v>
      </c>
      <c r="L143" t="s">
        <v>6</v>
      </c>
      <c r="M143" t="s">
        <v>10</v>
      </c>
      <c r="N143" s="5">
        <v>11771</v>
      </c>
      <c r="O143">
        <v>2894.93</v>
      </c>
      <c r="P143" s="6">
        <f t="shared" si="14"/>
        <v>0.24593747345170333</v>
      </c>
      <c r="Q143" t="str">
        <f>_xlfn.XLOOKUP(M143,Location!$A$2:$A$11,Location!$B$2:$B$11)</f>
        <v>Toblerone Tower</v>
      </c>
      <c r="R143" t="str">
        <f>_xlfn.XLOOKUP(L143,Location!$A$2:$A$11,Location!$B$2:$B$11)</f>
        <v>Gummy Grotto</v>
      </c>
      <c r="W143" t="s">
        <v>4</v>
      </c>
      <c r="X143" t="s">
        <v>10</v>
      </c>
      <c r="Y143" s="5">
        <v>11352</v>
      </c>
      <c r="Z143">
        <v>3603.53</v>
      </c>
      <c r="AA143" s="6">
        <f t="shared" si="16"/>
        <v>0.31743569415081047</v>
      </c>
      <c r="AB143" t="str">
        <f>_xlfn.XLOOKUP(X143,Location!$A$2:$A$11,Location!$B$2:$B$11)</f>
        <v>Toblerone Tower</v>
      </c>
      <c r="AC143" t="str">
        <f>_xlfn.XLOOKUP(W143,Location!$A$2:$A$11,Location!$B$2:$B$11)</f>
        <v>Gingerbread Glades</v>
      </c>
      <c r="AH143" t="s">
        <v>3</v>
      </c>
      <c r="AI143" t="s">
        <v>11</v>
      </c>
      <c r="AJ143" s="5">
        <v>15752</v>
      </c>
      <c r="AK143">
        <v>900.11</v>
      </c>
      <c r="AL143" s="6">
        <f t="shared" si="17"/>
        <v>5.7142585068562721E-2</v>
      </c>
      <c r="AM143" t="str">
        <f>_xlfn.XLOOKUP(AI143,Location!$A$2:$A$11,Location!$B$2:$B$11)</f>
        <v>Swedish Fish Shores</v>
      </c>
      <c r="AN143" t="str">
        <f>_xlfn.XLOOKUP(AH143,Location!$A$2:$A$11,Location!$B$2:$B$11)</f>
        <v>Candy Button Bay</v>
      </c>
    </row>
    <row r="144" spans="1:40" x14ac:dyDescent="0.35">
      <c r="A144" t="s">
        <v>5</v>
      </c>
      <c r="B144" t="s">
        <v>8</v>
      </c>
      <c r="C144" s="5">
        <v>15431</v>
      </c>
      <c r="D144">
        <v>3992.77</v>
      </c>
      <c r="E144" s="6">
        <f t="shared" si="15"/>
        <v>0.25874991899423239</v>
      </c>
      <c r="F144" t="str">
        <f>_xlfn.XLOOKUP(B144,Location!$A$2:$A$11,Location!$B$2:$B$11)</f>
        <v>Sugar Swirl Spires</v>
      </c>
      <c r="G144" t="str">
        <f>_xlfn.XLOOKUP(A144,Location!$A$2:$A$11,Location!$B$2:$B$11)</f>
        <v>Honeysuckle Hollow</v>
      </c>
      <c r="L144" t="s">
        <v>6</v>
      </c>
      <c r="M144" t="s">
        <v>9</v>
      </c>
      <c r="N144" s="5">
        <v>11662</v>
      </c>
      <c r="O144">
        <v>489.05</v>
      </c>
      <c r="P144" s="6">
        <f t="shared" si="14"/>
        <v>4.1935345566798149E-2</v>
      </c>
      <c r="Q144" t="str">
        <f>_xlfn.XLOOKUP(M144,Location!$A$2:$A$11,Location!$B$2:$B$11)</f>
        <v>Marshmallow Meadows</v>
      </c>
      <c r="R144" t="str">
        <f>_xlfn.XLOOKUP(L144,Location!$A$2:$A$11,Location!$B$2:$B$11)</f>
        <v>Gummy Grotto</v>
      </c>
      <c r="W144" t="s">
        <v>4</v>
      </c>
      <c r="X144" t="s">
        <v>10</v>
      </c>
      <c r="Y144" s="5">
        <v>13471</v>
      </c>
      <c r="Z144">
        <v>1986.11</v>
      </c>
      <c r="AA144" s="6">
        <f t="shared" si="16"/>
        <v>0.1474359735728602</v>
      </c>
      <c r="AB144" t="str">
        <f>_xlfn.XLOOKUP(X144,Location!$A$2:$A$11,Location!$B$2:$B$11)</f>
        <v>Toblerone Tower</v>
      </c>
      <c r="AC144" t="str">
        <f>_xlfn.XLOOKUP(W144,Location!$A$2:$A$11,Location!$B$2:$B$11)</f>
        <v>Gingerbread Glades</v>
      </c>
      <c r="AH144" t="s">
        <v>3</v>
      </c>
      <c r="AI144" t="s">
        <v>9</v>
      </c>
      <c r="AJ144" s="5">
        <v>11342</v>
      </c>
      <c r="AK144">
        <v>-157.24</v>
      </c>
      <c r="AL144" s="6">
        <f t="shared" si="17"/>
        <v>-1.3863516134720508E-2</v>
      </c>
      <c r="AM144" t="str">
        <f>_xlfn.XLOOKUP(AI144,Location!$A$2:$A$11,Location!$B$2:$B$11)</f>
        <v>Marshmallow Meadows</v>
      </c>
      <c r="AN144" t="str">
        <f>_xlfn.XLOOKUP(AH144,Location!$A$2:$A$11,Location!$B$2:$B$11)</f>
        <v>Candy Button Bay</v>
      </c>
    </row>
    <row r="145" spans="1:40" x14ac:dyDescent="0.35">
      <c r="A145" t="s">
        <v>5</v>
      </c>
      <c r="B145" t="s">
        <v>9</v>
      </c>
      <c r="C145" s="5">
        <v>15115</v>
      </c>
      <c r="D145">
        <v>461.41</v>
      </c>
      <c r="E145" s="6">
        <f t="shared" si="15"/>
        <v>3.0526629176314921E-2</v>
      </c>
      <c r="F145" t="str">
        <f>_xlfn.XLOOKUP(B145,Location!$A$2:$A$11,Location!$B$2:$B$11)</f>
        <v>Marshmallow Meadows</v>
      </c>
      <c r="G145" t="str">
        <f>_xlfn.XLOOKUP(A145,Location!$A$2:$A$11,Location!$B$2:$B$11)</f>
        <v>Honeysuckle Hollow</v>
      </c>
      <c r="L145" t="s">
        <v>6</v>
      </c>
      <c r="M145" t="s">
        <v>10</v>
      </c>
      <c r="N145" s="5">
        <v>12616</v>
      </c>
      <c r="O145">
        <v>1336.51</v>
      </c>
      <c r="P145" s="6">
        <f t="shared" si="14"/>
        <v>0.10593769816106531</v>
      </c>
      <c r="Q145" t="str">
        <f>_xlfn.XLOOKUP(M145,Location!$A$2:$A$11,Location!$B$2:$B$11)</f>
        <v>Toblerone Tower</v>
      </c>
      <c r="R145" t="str">
        <f>_xlfn.XLOOKUP(L145,Location!$A$2:$A$11,Location!$B$2:$B$11)</f>
        <v>Gummy Grotto</v>
      </c>
      <c r="W145" t="s">
        <v>4</v>
      </c>
      <c r="X145" t="s">
        <v>7</v>
      </c>
      <c r="Y145" s="5">
        <v>10150</v>
      </c>
      <c r="Z145">
        <v>174.45</v>
      </c>
      <c r="AA145" s="6">
        <f t="shared" si="16"/>
        <v>1.7187192118226599E-2</v>
      </c>
      <c r="AB145" t="str">
        <f>_xlfn.XLOOKUP(X145,Location!$A$2:$A$11,Location!$B$2:$B$11)</f>
        <v>Taffy Tundra</v>
      </c>
      <c r="AC145" t="str">
        <f>_xlfn.XLOOKUP(W145,Location!$A$2:$A$11,Location!$B$2:$B$11)</f>
        <v>Gingerbread Glades</v>
      </c>
      <c r="AH145" t="s">
        <v>3</v>
      </c>
      <c r="AI145" t="s">
        <v>10</v>
      </c>
      <c r="AJ145" s="5">
        <v>18779</v>
      </c>
      <c r="AK145">
        <v>3482.65</v>
      </c>
      <c r="AL145" s="6">
        <f t="shared" si="17"/>
        <v>0.18545449704457106</v>
      </c>
      <c r="AM145" t="str">
        <f>_xlfn.XLOOKUP(AI145,Location!$A$2:$A$11,Location!$B$2:$B$11)</f>
        <v>Toblerone Tower</v>
      </c>
      <c r="AN145" t="str">
        <f>_xlfn.XLOOKUP(AH145,Location!$A$2:$A$11,Location!$B$2:$B$11)</f>
        <v>Candy Button Bay</v>
      </c>
    </row>
    <row r="146" spans="1:40" x14ac:dyDescent="0.35">
      <c r="A146" t="s">
        <v>5</v>
      </c>
      <c r="B146" t="s">
        <v>10</v>
      </c>
      <c r="C146" s="5">
        <v>15246</v>
      </c>
      <c r="D146">
        <v>543.14</v>
      </c>
      <c r="E146" s="6">
        <f t="shared" si="15"/>
        <v>3.5625081988718353E-2</v>
      </c>
      <c r="F146" t="str">
        <f>_xlfn.XLOOKUP(B146,Location!$A$2:$A$11,Location!$B$2:$B$11)</f>
        <v>Toblerone Tower</v>
      </c>
      <c r="G146" t="str">
        <f>_xlfn.XLOOKUP(A146,Location!$A$2:$A$11,Location!$B$2:$B$11)</f>
        <v>Honeysuckle Hollow</v>
      </c>
      <c r="L146" t="s">
        <v>6</v>
      </c>
      <c r="M146" t="s">
        <v>7</v>
      </c>
      <c r="N146" s="5">
        <v>11867</v>
      </c>
      <c r="O146">
        <v>1891.74</v>
      </c>
      <c r="P146" s="6">
        <f t="shared" si="14"/>
        <v>0.15941181427487991</v>
      </c>
      <c r="Q146" t="str">
        <f>_xlfn.XLOOKUP(M146,Location!$A$2:$A$11,Location!$B$2:$B$11)</f>
        <v>Taffy Tundra</v>
      </c>
      <c r="R146" t="str">
        <f>_xlfn.XLOOKUP(L146,Location!$A$2:$A$11,Location!$B$2:$B$11)</f>
        <v>Gummy Grotto</v>
      </c>
      <c r="W146" t="s">
        <v>4</v>
      </c>
      <c r="X146" t="s">
        <v>11</v>
      </c>
      <c r="Y146" s="5">
        <v>19592</v>
      </c>
      <c r="Z146">
        <v>1405.73</v>
      </c>
      <c r="AA146" s="6">
        <f t="shared" si="16"/>
        <v>7.1750204164965289E-2</v>
      </c>
      <c r="AB146" t="str">
        <f>_xlfn.XLOOKUP(X146,Location!$A$2:$A$11,Location!$B$2:$B$11)</f>
        <v>Swedish Fish Shores</v>
      </c>
      <c r="AC146" t="str">
        <f>_xlfn.XLOOKUP(W146,Location!$A$2:$A$11,Location!$B$2:$B$11)</f>
        <v>Gingerbread Glades</v>
      </c>
      <c r="AH146" t="s">
        <v>3</v>
      </c>
      <c r="AI146" t="s">
        <v>10</v>
      </c>
      <c r="AJ146" s="5">
        <v>12459</v>
      </c>
      <c r="AK146">
        <v>2061.4</v>
      </c>
      <c r="AL146" s="6">
        <f t="shared" si="17"/>
        <v>0.16545469138775185</v>
      </c>
      <c r="AM146" t="str">
        <f>_xlfn.XLOOKUP(AI146,Location!$A$2:$A$11,Location!$B$2:$B$11)</f>
        <v>Toblerone Tower</v>
      </c>
      <c r="AN146" t="str">
        <f>_xlfn.XLOOKUP(AH146,Location!$A$2:$A$11,Location!$B$2:$B$11)</f>
        <v>Candy Button Bay</v>
      </c>
    </row>
    <row r="147" spans="1:40" x14ac:dyDescent="0.35">
      <c r="A147" t="s">
        <v>5</v>
      </c>
      <c r="B147" t="s">
        <v>11</v>
      </c>
      <c r="C147" s="5">
        <v>15731</v>
      </c>
      <c r="D147">
        <v>1442.01</v>
      </c>
      <c r="E147" s="6">
        <f t="shared" si="15"/>
        <v>9.166677261458267E-2</v>
      </c>
      <c r="F147" t="str">
        <f>_xlfn.XLOOKUP(B147,Location!$A$2:$A$11,Location!$B$2:$B$11)</f>
        <v>Swedish Fish Shores</v>
      </c>
      <c r="G147" t="str">
        <f>_xlfn.XLOOKUP(A147,Location!$A$2:$A$11,Location!$B$2:$B$11)</f>
        <v>Honeysuckle Hollow</v>
      </c>
      <c r="L147" t="s">
        <v>6</v>
      </c>
      <c r="M147" t="s">
        <v>9</v>
      </c>
      <c r="N147" s="5">
        <v>15857</v>
      </c>
      <c r="O147">
        <v>2092.1</v>
      </c>
      <c r="P147" s="6">
        <f t="shared" si="14"/>
        <v>0.13193542284164722</v>
      </c>
      <c r="Q147" t="str">
        <f>_xlfn.XLOOKUP(M147,Location!$A$2:$A$11,Location!$B$2:$B$11)</f>
        <v>Marshmallow Meadows</v>
      </c>
      <c r="R147" t="str">
        <f>_xlfn.XLOOKUP(L147,Location!$A$2:$A$11,Location!$B$2:$B$11)</f>
        <v>Gummy Grotto</v>
      </c>
      <c r="W147" t="s">
        <v>4</v>
      </c>
      <c r="X147" t="s">
        <v>12</v>
      </c>
      <c r="Y147" s="5">
        <v>11579</v>
      </c>
      <c r="Z147">
        <v>582.36</v>
      </c>
      <c r="AA147" s="6">
        <f t="shared" si="16"/>
        <v>5.0294498661369723E-2</v>
      </c>
      <c r="AB147" t="str">
        <f>_xlfn.XLOOKUP(X147,Location!$A$2:$A$11,Location!$B$2:$B$11)</f>
        <v>Strawberry Swirl Stream</v>
      </c>
      <c r="AC147" t="str">
        <f>_xlfn.XLOOKUP(W147,Location!$A$2:$A$11,Location!$B$2:$B$11)</f>
        <v>Gingerbread Glades</v>
      </c>
      <c r="AH147" t="s">
        <v>3</v>
      </c>
      <c r="AI147" t="s">
        <v>9</v>
      </c>
      <c r="AJ147" s="5">
        <v>17953</v>
      </c>
      <c r="AK147">
        <v>648.76</v>
      </c>
      <c r="AL147" s="6">
        <f t="shared" si="17"/>
        <v>3.6136578844761319E-2</v>
      </c>
      <c r="AM147" t="str">
        <f>_xlfn.XLOOKUP(AI147,Location!$A$2:$A$11,Location!$B$2:$B$11)</f>
        <v>Marshmallow Meadows</v>
      </c>
      <c r="AN147" t="str">
        <f>_xlfn.XLOOKUP(AH147,Location!$A$2:$A$11,Location!$B$2:$B$11)</f>
        <v>Candy Button Bay</v>
      </c>
    </row>
    <row r="148" spans="1:40" x14ac:dyDescent="0.35">
      <c r="A148" t="s">
        <v>5</v>
      </c>
      <c r="B148" t="s">
        <v>7</v>
      </c>
      <c r="C148" s="5">
        <v>12261</v>
      </c>
      <c r="D148">
        <v>2697.42</v>
      </c>
      <c r="E148" s="6">
        <f t="shared" si="15"/>
        <v>0.22</v>
      </c>
      <c r="F148" t="str">
        <f>_xlfn.XLOOKUP(B148,Location!$A$2:$A$11,Location!$B$2:$B$11)</f>
        <v>Taffy Tundra</v>
      </c>
      <c r="G148" t="str">
        <f>_xlfn.XLOOKUP(A148,Location!$A$2:$A$11,Location!$B$2:$B$11)</f>
        <v>Honeysuckle Hollow</v>
      </c>
      <c r="L148" t="s">
        <v>6</v>
      </c>
      <c r="M148" t="s">
        <v>12</v>
      </c>
      <c r="N148" s="5">
        <v>18665</v>
      </c>
      <c r="O148">
        <v>1520.65</v>
      </c>
      <c r="P148" s="6">
        <f t="shared" si="14"/>
        <v>8.1470667023841425E-2</v>
      </c>
      <c r="Q148" t="str">
        <f>_xlfn.XLOOKUP(M148,Location!$A$2:$A$11,Location!$B$2:$B$11)</f>
        <v>Strawberry Swirl Stream</v>
      </c>
      <c r="R148" t="str">
        <f>_xlfn.XLOOKUP(L148,Location!$A$2:$A$11,Location!$B$2:$B$11)</f>
        <v>Gummy Grotto</v>
      </c>
      <c r="W148" t="s">
        <v>4</v>
      </c>
      <c r="X148" t="s">
        <v>9</v>
      </c>
      <c r="Y148" s="5">
        <v>18424</v>
      </c>
      <c r="Z148">
        <v>1201.75</v>
      </c>
      <c r="AA148" s="6">
        <f t="shared" si="16"/>
        <v>6.5227420755536253E-2</v>
      </c>
      <c r="AB148" t="str">
        <f>_xlfn.XLOOKUP(X148,Location!$A$2:$A$11,Location!$B$2:$B$11)</f>
        <v>Marshmallow Meadows</v>
      </c>
      <c r="AC148" t="str">
        <f>_xlfn.XLOOKUP(W148,Location!$A$2:$A$11,Location!$B$2:$B$11)</f>
        <v>Gingerbread Glades</v>
      </c>
      <c r="AH148" t="s">
        <v>3</v>
      </c>
      <c r="AI148" t="s">
        <v>7</v>
      </c>
      <c r="AJ148" s="5">
        <v>13195</v>
      </c>
      <c r="AK148">
        <v>380.33</v>
      </c>
      <c r="AL148" s="6">
        <f t="shared" si="17"/>
        <v>2.8823796892762408E-2</v>
      </c>
      <c r="AM148" t="str">
        <f>_xlfn.XLOOKUP(AI148,Location!$A$2:$A$11,Location!$B$2:$B$11)</f>
        <v>Taffy Tundra</v>
      </c>
      <c r="AN148" t="str">
        <f>_xlfn.XLOOKUP(AH148,Location!$A$2:$A$11,Location!$B$2:$B$11)</f>
        <v>Candy Button Bay</v>
      </c>
    </row>
    <row r="149" spans="1:40" x14ac:dyDescent="0.35">
      <c r="A149" t="s">
        <v>5</v>
      </c>
      <c r="B149" t="s">
        <v>9</v>
      </c>
      <c r="C149" s="5">
        <v>19883</v>
      </c>
      <c r="D149">
        <v>606.95000000000005</v>
      </c>
      <c r="E149" s="6">
        <f t="shared" si="15"/>
        <v>3.0526077553689083E-2</v>
      </c>
      <c r="F149" t="str">
        <f>_xlfn.XLOOKUP(B149,Location!$A$2:$A$11,Location!$B$2:$B$11)</f>
        <v>Marshmallow Meadows</v>
      </c>
      <c r="G149" t="str">
        <f>_xlfn.XLOOKUP(A149,Location!$A$2:$A$11,Location!$B$2:$B$11)</f>
        <v>Honeysuckle Hollow</v>
      </c>
      <c r="L149" t="s">
        <v>6</v>
      </c>
      <c r="M149" t="s">
        <v>9</v>
      </c>
      <c r="N149" s="5">
        <v>19117</v>
      </c>
      <c r="O149">
        <v>2139.87</v>
      </c>
      <c r="P149" s="6">
        <f t="shared" si="14"/>
        <v>0.11193545012292723</v>
      </c>
      <c r="Q149" t="str">
        <f>_xlfn.XLOOKUP(M149,Location!$A$2:$A$11,Location!$B$2:$B$11)</f>
        <v>Marshmallow Meadows</v>
      </c>
      <c r="R149" t="str">
        <f>_xlfn.XLOOKUP(L149,Location!$A$2:$A$11,Location!$B$2:$B$11)</f>
        <v>Gummy Grotto</v>
      </c>
      <c r="W149" t="s">
        <v>4</v>
      </c>
      <c r="X149" t="s">
        <v>8</v>
      </c>
      <c r="Y149" s="5">
        <v>14009</v>
      </c>
      <c r="Z149">
        <v>646.22</v>
      </c>
      <c r="AA149" s="6">
        <f t="shared" si="16"/>
        <v>4.612891712470555E-2</v>
      </c>
      <c r="AB149" t="str">
        <f>_xlfn.XLOOKUP(X149,Location!$A$2:$A$11,Location!$B$2:$B$11)</f>
        <v>Sugar Swirl Spires</v>
      </c>
      <c r="AC149" t="str">
        <f>_xlfn.XLOOKUP(W149,Location!$A$2:$A$11,Location!$B$2:$B$11)</f>
        <v>Gingerbread Glades</v>
      </c>
      <c r="AH149" t="s">
        <v>3</v>
      </c>
      <c r="AI149" t="s">
        <v>11</v>
      </c>
      <c r="AJ149" s="5">
        <v>16343</v>
      </c>
      <c r="AK149">
        <v>933.89</v>
      </c>
      <c r="AL149" s="6">
        <f t="shared" si="17"/>
        <v>5.7143119378327112E-2</v>
      </c>
      <c r="AM149" t="str">
        <f>_xlfn.XLOOKUP(AI149,Location!$A$2:$A$11,Location!$B$2:$B$11)</f>
        <v>Swedish Fish Shores</v>
      </c>
      <c r="AN149" t="str">
        <f>_xlfn.XLOOKUP(AH149,Location!$A$2:$A$11,Location!$B$2:$B$11)</f>
        <v>Candy Button Bay</v>
      </c>
    </row>
    <row r="150" spans="1:40" x14ac:dyDescent="0.35">
      <c r="A150" t="s">
        <v>5</v>
      </c>
      <c r="B150" t="s">
        <v>11</v>
      </c>
      <c r="C150" s="5">
        <v>15826</v>
      </c>
      <c r="D150">
        <v>501.16</v>
      </c>
      <c r="E150" s="6">
        <f t="shared" si="15"/>
        <v>3.1666877290534565E-2</v>
      </c>
      <c r="F150" t="str">
        <f>_xlfn.XLOOKUP(B150,Location!$A$2:$A$11,Location!$B$2:$B$11)</f>
        <v>Swedish Fish Shores</v>
      </c>
      <c r="G150" t="str">
        <f>_xlfn.XLOOKUP(A150,Location!$A$2:$A$11,Location!$B$2:$B$11)</f>
        <v>Honeysuckle Hollow</v>
      </c>
      <c r="L150" t="s">
        <v>6</v>
      </c>
      <c r="M150" t="s">
        <v>8</v>
      </c>
      <c r="N150" s="5">
        <v>11773</v>
      </c>
      <c r="O150">
        <v>2926.43</v>
      </c>
      <c r="P150" s="6">
        <f t="shared" si="14"/>
        <v>0.24857130722840395</v>
      </c>
      <c r="Q150" t="str">
        <f>_xlfn.XLOOKUP(M150,Location!$A$2:$A$11,Location!$B$2:$B$11)</f>
        <v>Sugar Swirl Spires</v>
      </c>
      <c r="R150" t="str">
        <f>_xlfn.XLOOKUP(L150,Location!$A$2:$A$11,Location!$B$2:$B$11)</f>
        <v>Gummy Grotto</v>
      </c>
      <c r="W150" t="s">
        <v>4</v>
      </c>
      <c r="X150" t="s">
        <v>10</v>
      </c>
      <c r="Y150" s="5">
        <v>14740</v>
      </c>
      <c r="Z150">
        <v>3499.81</v>
      </c>
      <c r="AA150" s="6">
        <f t="shared" si="16"/>
        <v>0.23743622795115332</v>
      </c>
      <c r="AB150" t="str">
        <f>_xlfn.XLOOKUP(X150,Location!$A$2:$A$11,Location!$B$2:$B$11)</f>
        <v>Toblerone Tower</v>
      </c>
      <c r="AC150" t="str">
        <f>_xlfn.XLOOKUP(W150,Location!$A$2:$A$11,Location!$B$2:$B$11)</f>
        <v>Gingerbread Glades</v>
      </c>
      <c r="AH150" t="s">
        <v>3</v>
      </c>
      <c r="AI150" t="s">
        <v>12</v>
      </c>
      <c r="AJ150" s="5">
        <v>10098</v>
      </c>
      <c r="AK150">
        <v>293.76</v>
      </c>
      <c r="AL150" s="6">
        <f t="shared" si="17"/>
        <v>2.9090909090909091E-2</v>
      </c>
      <c r="AM150" t="str">
        <f>_xlfn.XLOOKUP(AI150,Location!$A$2:$A$11,Location!$B$2:$B$11)</f>
        <v>Strawberry Swirl Stream</v>
      </c>
      <c r="AN150" t="str">
        <f>_xlfn.XLOOKUP(AH150,Location!$A$2:$A$11,Location!$B$2:$B$11)</f>
        <v>Candy Button Bay</v>
      </c>
    </row>
    <row r="151" spans="1:40" x14ac:dyDescent="0.35">
      <c r="A151" t="s">
        <v>5</v>
      </c>
      <c r="B151" t="s">
        <v>11</v>
      </c>
      <c r="C151" s="5">
        <v>12357</v>
      </c>
      <c r="D151">
        <v>391.3</v>
      </c>
      <c r="E151" s="6">
        <f t="shared" si="15"/>
        <v>3.1666262037711418E-2</v>
      </c>
      <c r="F151" t="str">
        <f>_xlfn.XLOOKUP(B151,Location!$A$2:$A$11,Location!$B$2:$B$11)</f>
        <v>Swedish Fish Shores</v>
      </c>
      <c r="G151" t="str">
        <f>_xlfn.XLOOKUP(A151,Location!$A$2:$A$11,Location!$B$2:$B$11)</f>
        <v>Honeysuckle Hollow</v>
      </c>
      <c r="L151" t="s">
        <v>6</v>
      </c>
      <c r="M151" t="s">
        <v>12</v>
      </c>
      <c r="N151" s="5">
        <v>13568</v>
      </c>
      <c r="O151">
        <v>3004.91</v>
      </c>
      <c r="P151" s="6">
        <f t="shared" si="14"/>
        <v>0.22147037146226414</v>
      </c>
      <c r="Q151" t="str">
        <f>_xlfn.XLOOKUP(M151,Location!$A$2:$A$11,Location!$B$2:$B$11)</f>
        <v>Strawberry Swirl Stream</v>
      </c>
      <c r="R151" t="str">
        <f>_xlfn.XLOOKUP(L151,Location!$A$2:$A$11,Location!$B$2:$B$11)</f>
        <v>Gummy Grotto</v>
      </c>
      <c r="W151" t="s">
        <v>4</v>
      </c>
      <c r="X151" t="s">
        <v>7</v>
      </c>
      <c r="Y151" s="5">
        <v>13701</v>
      </c>
      <c r="Z151">
        <v>920.54</v>
      </c>
      <c r="AA151" s="6">
        <f t="shared" si="16"/>
        <v>6.718779651120356E-2</v>
      </c>
      <c r="AB151" t="str">
        <f>_xlfn.XLOOKUP(X151,Location!$A$2:$A$11,Location!$B$2:$B$11)</f>
        <v>Taffy Tundra</v>
      </c>
      <c r="AC151" t="str">
        <f>_xlfn.XLOOKUP(W151,Location!$A$2:$A$11,Location!$B$2:$B$11)</f>
        <v>Gingerbread Glades</v>
      </c>
      <c r="AH151" t="s">
        <v>3</v>
      </c>
      <c r="AI151" t="s">
        <v>7</v>
      </c>
      <c r="AJ151" s="5">
        <v>16443</v>
      </c>
      <c r="AK151">
        <v>2447.11</v>
      </c>
      <c r="AL151" s="6">
        <f t="shared" si="17"/>
        <v>0.14882381560542482</v>
      </c>
      <c r="AM151" t="str">
        <f>_xlfn.XLOOKUP(AI151,Location!$A$2:$A$11,Location!$B$2:$B$11)</f>
        <v>Taffy Tundra</v>
      </c>
      <c r="AN151" t="str">
        <f>_xlfn.XLOOKUP(AH151,Location!$A$2:$A$11,Location!$B$2:$B$11)</f>
        <v>Candy Button Bay</v>
      </c>
    </row>
    <row r="152" spans="1:40" x14ac:dyDescent="0.35">
      <c r="A152" t="s">
        <v>5</v>
      </c>
      <c r="B152" t="s">
        <v>7</v>
      </c>
      <c r="C152" s="5">
        <v>13857</v>
      </c>
      <c r="D152">
        <v>0</v>
      </c>
      <c r="E152" s="6">
        <f t="shared" si="15"/>
        <v>0</v>
      </c>
      <c r="F152" t="str">
        <f>_xlfn.XLOOKUP(B152,Location!$A$2:$A$11,Location!$B$2:$B$11)</f>
        <v>Taffy Tundra</v>
      </c>
      <c r="G152" t="str">
        <f>_xlfn.XLOOKUP(A152,Location!$A$2:$A$11,Location!$B$2:$B$11)</f>
        <v>Honeysuckle Hollow</v>
      </c>
      <c r="L152" t="s">
        <v>6</v>
      </c>
      <c r="M152" t="s">
        <v>9</v>
      </c>
      <c r="N152" s="5">
        <v>19918</v>
      </c>
      <c r="O152">
        <v>3822.97</v>
      </c>
      <c r="P152" s="6">
        <f t="shared" si="14"/>
        <v>0.19193543528466714</v>
      </c>
      <c r="Q152" t="str">
        <f>_xlfn.XLOOKUP(M152,Location!$A$2:$A$11,Location!$B$2:$B$11)</f>
        <v>Marshmallow Meadows</v>
      </c>
      <c r="R152" t="str">
        <f>_xlfn.XLOOKUP(L152,Location!$A$2:$A$11,Location!$B$2:$B$11)</f>
        <v>Gummy Grotto</v>
      </c>
      <c r="W152" t="s">
        <v>4</v>
      </c>
      <c r="X152" t="s">
        <v>7</v>
      </c>
      <c r="Y152" s="5">
        <v>11437</v>
      </c>
      <c r="Z152">
        <v>425.31</v>
      </c>
      <c r="AA152" s="6">
        <f t="shared" si="16"/>
        <v>3.7187199440412697E-2</v>
      </c>
      <c r="AB152" t="str">
        <f>_xlfn.XLOOKUP(X152,Location!$A$2:$A$11,Location!$B$2:$B$11)</f>
        <v>Taffy Tundra</v>
      </c>
      <c r="AC152" t="str">
        <f>_xlfn.XLOOKUP(W152,Location!$A$2:$A$11,Location!$B$2:$B$11)</f>
        <v>Gingerbread Glades</v>
      </c>
      <c r="AH152" t="s">
        <v>3</v>
      </c>
      <c r="AI152" t="s">
        <v>12</v>
      </c>
      <c r="AJ152" s="5">
        <v>16295</v>
      </c>
      <c r="AK152">
        <v>311.08999999999997</v>
      </c>
      <c r="AL152" s="6">
        <f t="shared" si="17"/>
        <v>1.9091132249156182E-2</v>
      </c>
      <c r="AM152" t="str">
        <f>_xlfn.XLOOKUP(AI152,Location!$A$2:$A$11,Location!$B$2:$B$11)</f>
        <v>Strawberry Swirl Stream</v>
      </c>
      <c r="AN152" t="str">
        <f>_xlfn.XLOOKUP(AH152,Location!$A$2:$A$11,Location!$B$2:$B$11)</f>
        <v>Candy Button Bay</v>
      </c>
    </row>
    <row r="153" spans="1:40" x14ac:dyDescent="0.35">
      <c r="A153" t="s">
        <v>5</v>
      </c>
      <c r="B153" t="s">
        <v>11</v>
      </c>
      <c r="C153" s="5">
        <v>15232</v>
      </c>
      <c r="D153">
        <v>177.71</v>
      </c>
      <c r="E153" s="6">
        <f t="shared" si="15"/>
        <v>1.1666885504201681E-2</v>
      </c>
      <c r="F153" t="str">
        <f>_xlfn.XLOOKUP(B153,Location!$A$2:$A$11,Location!$B$2:$B$11)</f>
        <v>Swedish Fish Shores</v>
      </c>
      <c r="G153" t="str">
        <f>_xlfn.XLOOKUP(A153,Location!$A$2:$A$11,Location!$B$2:$B$11)</f>
        <v>Honeysuckle Hollow</v>
      </c>
      <c r="L153" t="s">
        <v>6</v>
      </c>
      <c r="M153" t="s">
        <v>8</v>
      </c>
      <c r="N153" s="5">
        <v>18788</v>
      </c>
      <c r="O153">
        <v>348.92</v>
      </c>
      <c r="P153" s="6">
        <f t="shared" si="14"/>
        <v>1.8571428571428572E-2</v>
      </c>
      <c r="Q153" t="str">
        <f>_xlfn.XLOOKUP(M153,Location!$A$2:$A$11,Location!$B$2:$B$11)</f>
        <v>Sugar Swirl Spires</v>
      </c>
      <c r="R153" t="str">
        <f>_xlfn.XLOOKUP(L153,Location!$A$2:$A$11,Location!$B$2:$B$11)</f>
        <v>Gummy Grotto</v>
      </c>
      <c r="W153" t="s">
        <v>4</v>
      </c>
      <c r="X153" t="s">
        <v>12</v>
      </c>
      <c r="Y153" s="5">
        <v>14840</v>
      </c>
      <c r="Z153">
        <v>3714.36</v>
      </c>
      <c r="AA153" s="6">
        <f t="shared" si="16"/>
        <v>0.25029380053908357</v>
      </c>
      <c r="AB153" t="str">
        <f>_xlfn.XLOOKUP(X153,Location!$A$2:$A$11,Location!$B$2:$B$11)</f>
        <v>Strawberry Swirl Stream</v>
      </c>
      <c r="AC153" t="str">
        <f>_xlfn.XLOOKUP(W153,Location!$A$2:$A$11,Location!$B$2:$B$11)</f>
        <v>Gingerbread Glades</v>
      </c>
      <c r="AH153" t="s">
        <v>3</v>
      </c>
      <c r="AI153" t="s">
        <v>11</v>
      </c>
      <c r="AJ153" s="5">
        <v>14211</v>
      </c>
      <c r="AK153">
        <v>954.17</v>
      </c>
      <c r="AL153" s="6">
        <f t="shared" si="17"/>
        <v>6.7143058194356481E-2</v>
      </c>
      <c r="AM153" t="str">
        <f>_xlfn.XLOOKUP(AI153,Location!$A$2:$A$11,Location!$B$2:$B$11)</f>
        <v>Swedish Fish Shores</v>
      </c>
      <c r="AN153" t="str">
        <f>_xlfn.XLOOKUP(AH153,Location!$A$2:$A$11,Location!$B$2:$B$11)</f>
        <v>Candy Button Bay</v>
      </c>
    </row>
    <row r="154" spans="1:40" x14ac:dyDescent="0.35">
      <c r="A154" t="s">
        <v>5</v>
      </c>
      <c r="B154" t="s">
        <v>8</v>
      </c>
      <c r="C154" s="5">
        <v>17496</v>
      </c>
      <c r="D154">
        <v>3652.29</v>
      </c>
      <c r="E154" s="6">
        <f t="shared" si="15"/>
        <v>0.20874999999999999</v>
      </c>
      <c r="F154" t="str">
        <f>_xlfn.XLOOKUP(B154,Location!$A$2:$A$11,Location!$B$2:$B$11)</f>
        <v>Sugar Swirl Spires</v>
      </c>
      <c r="G154" t="str">
        <f>_xlfn.XLOOKUP(A154,Location!$A$2:$A$11,Location!$B$2:$B$11)</f>
        <v>Honeysuckle Hollow</v>
      </c>
      <c r="L154" t="s">
        <v>6</v>
      </c>
      <c r="M154" t="s">
        <v>10</v>
      </c>
      <c r="N154" s="5">
        <v>17070</v>
      </c>
      <c r="O154">
        <v>442.75</v>
      </c>
      <c r="P154" s="6">
        <f t="shared" si="14"/>
        <v>2.5937316930287054E-2</v>
      </c>
      <c r="Q154" t="str">
        <f>_xlfn.XLOOKUP(M154,Location!$A$2:$A$11,Location!$B$2:$B$11)</f>
        <v>Toblerone Tower</v>
      </c>
      <c r="R154" t="str">
        <f>_xlfn.XLOOKUP(L154,Location!$A$2:$A$11,Location!$B$2:$B$11)</f>
        <v>Gummy Grotto</v>
      </c>
      <c r="W154" t="s">
        <v>4</v>
      </c>
      <c r="X154" t="s">
        <v>7</v>
      </c>
      <c r="Y154" s="5">
        <v>16214</v>
      </c>
      <c r="Z154">
        <v>602.96</v>
      </c>
      <c r="AA154" s="6">
        <f t="shared" si="16"/>
        <v>3.7187615640804243E-2</v>
      </c>
      <c r="AB154" t="str">
        <f>_xlfn.XLOOKUP(X154,Location!$A$2:$A$11,Location!$B$2:$B$11)</f>
        <v>Taffy Tundra</v>
      </c>
      <c r="AC154" t="str">
        <f>_xlfn.XLOOKUP(W154,Location!$A$2:$A$11,Location!$B$2:$B$11)</f>
        <v>Gingerbread Glades</v>
      </c>
      <c r="AH154" t="s">
        <v>3</v>
      </c>
      <c r="AI154" t="s">
        <v>11</v>
      </c>
      <c r="AJ154" s="5">
        <v>13678</v>
      </c>
      <c r="AK154">
        <v>918.38</v>
      </c>
      <c r="AL154" s="6">
        <f t="shared" si="17"/>
        <v>6.7142857142857143E-2</v>
      </c>
      <c r="AM154" t="str">
        <f>_xlfn.XLOOKUP(AI154,Location!$A$2:$A$11,Location!$B$2:$B$11)</f>
        <v>Swedish Fish Shores</v>
      </c>
      <c r="AN154" t="str">
        <f>_xlfn.XLOOKUP(AH154,Location!$A$2:$A$11,Location!$B$2:$B$11)</f>
        <v>Candy Button Bay</v>
      </c>
    </row>
    <row r="155" spans="1:40" x14ac:dyDescent="0.35">
      <c r="A155" t="s">
        <v>5</v>
      </c>
      <c r="B155" t="s">
        <v>12</v>
      </c>
      <c r="C155" s="5">
        <v>14115</v>
      </c>
      <c r="D155">
        <v>498.44</v>
      </c>
      <c r="E155" s="6">
        <f t="shared" si="15"/>
        <v>3.5312787814381866E-2</v>
      </c>
      <c r="F155" t="str">
        <f>_xlfn.XLOOKUP(B155,Location!$A$2:$A$11,Location!$B$2:$B$11)</f>
        <v>Strawberry Swirl Stream</v>
      </c>
      <c r="G155" t="str">
        <f>_xlfn.XLOOKUP(A155,Location!$A$2:$A$11,Location!$B$2:$B$11)</f>
        <v>Honeysuckle Hollow</v>
      </c>
      <c r="L155" t="s">
        <v>6</v>
      </c>
      <c r="M155" t="s">
        <v>7</v>
      </c>
      <c r="N155" s="5">
        <v>12393</v>
      </c>
      <c r="O155">
        <v>3338.82</v>
      </c>
      <c r="P155" s="6">
        <f t="shared" si="14"/>
        <v>0.26941176470588235</v>
      </c>
      <c r="Q155" t="str">
        <f>_xlfn.XLOOKUP(M155,Location!$A$2:$A$11,Location!$B$2:$B$11)</f>
        <v>Taffy Tundra</v>
      </c>
      <c r="R155" t="str">
        <f>_xlfn.XLOOKUP(L155,Location!$A$2:$A$11,Location!$B$2:$B$11)</f>
        <v>Gummy Grotto</v>
      </c>
      <c r="W155" t="s">
        <v>4</v>
      </c>
      <c r="X155" t="s">
        <v>11</v>
      </c>
      <c r="Y155" s="5">
        <v>15808</v>
      </c>
      <c r="Z155">
        <v>343.82</v>
      </c>
      <c r="AA155" s="6">
        <f t="shared" si="16"/>
        <v>2.1749746963562754E-2</v>
      </c>
      <c r="AB155" t="str">
        <f>_xlfn.XLOOKUP(X155,Location!$A$2:$A$11,Location!$B$2:$B$11)</f>
        <v>Swedish Fish Shores</v>
      </c>
      <c r="AC155" t="str">
        <f>_xlfn.XLOOKUP(W155,Location!$A$2:$A$11,Location!$B$2:$B$11)</f>
        <v>Gingerbread Glades</v>
      </c>
      <c r="AH155" t="s">
        <v>3</v>
      </c>
      <c r="AI155" t="s">
        <v>10</v>
      </c>
      <c r="AJ155" s="5">
        <v>18406</v>
      </c>
      <c r="AK155">
        <v>2677.24</v>
      </c>
      <c r="AL155" s="6">
        <f t="shared" si="17"/>
        <v>0.14545474301858088</v>
      </c>
      <c r="AM155" t="str">
        <f>_xlfn.XLOOKUP(AI155,Location!$A$2:$A$11,Location!$B$2:$B$11)</f>
        <v>Toblerone Tower</v>
      </c>
      <c r="AN155" t="str">
        <f>_xlfn.XLOOKUP(AH155,Location!$A$2:$A$11,Location!$B$2:$B$11)</f>
        <v>Candy Button Bay</v>
      </c>
    </row>
    <row r="156" spans="1:40" x14ac:dyDescent="0.35">
      <c r="A156" t="s">
        <v>5</v>
      </c>
      <c r="B156" t="s">
        <v>9</v>
      </c>
      <c r="C156" s="5">
        <v>19319</v>
      </c>
      <c r="D156">
        <v>-376.21</v>
      </c>
      <c r="E156" s="6">
        <f t="shared" si="15"/>
        <v>-1.9473575236813499E-2</v>
      </c>
      <c r="F156" t="str">
        <f>_xlfn.XLOOKUP(B156,Location!$A$2:$A$11,Location!$B$2:$B$11)</f>
        <v>Marshmallow Meadows</v>
      </c>
      <c r="G156" t="str">
        <f>_xlfn.XLOOKUP(A156,Location!$A$2:$A$11,Location!$B$2:$B$11)</f>
        <v>Honeysuckle Hollow</v>
      </c>
      <c r="L156" t="s">
        <v>6</v>
      </c>
      <c r="M156" t="s">
        <v>11</v>
      </c>
      <c r="N156" s="5">
        <v>12599</v>
      </c>
      <c r="O156">
        <v>-9.2200000000000006</v>
      </c>
      <c r="P156" s="6">
        <f t="shared" si="14"/>
        <v>-7.3180411143741568E-4</v>
      </c>
      <c r="Q156" t="str">
        <f>_xlfn.XLOOKUP(M156,Location!$A$2:$A$11,Location!$B$2:$B$11)</f>
        <v>Swedish Fish Shores</v>
      </c>
      <c r="R156" t="str">
        <f>_xlfn.XLOOKUP(L156,Location!$A$2:$A$11,Location!$B$2:$B$11)</f>
        <v>Gummy Grotto</v>
      </c>
      <c r="W156" t="s">
        <v>4</v>
      </c>
      <c r="X156" t="s">
        <v>12</v>
      </c>
      <c r="Y156" s="5">
        <v>17756</v>
      </c>
      <c r="Z156">
        <v>1425.7</v>
      </c>
      <c r="AA156" s="6">
        <f t="shared" si="16"/>
        <v>8.0293985131786441E-2</v>
      </c>
      <c r="AB156" t="str">
        <f>_xlfn.XLOOKUP(X156,Location!$A$2:$A$11,Location!$B$2:$B$11)</f>
        <v>Strawberry Swirl Stream</v>
      </c>
      <c r="AC156" t="str">
        <f>_xlfn.XLOOKUP(W156,Location!$A$2:$A$11,Location!$B$2:$B$11)</f>
        <v>Gingerbread Glades</v>
      </c>
      <c r="AH156" t="s">
        <v>3</v>
      </c>
      <c r="AI156" t="s">
        <v>12</v>
      </c>
      <c r="AJ156" s="5">
        <v>16900</v>
      </c>
      <c r="AK156">
        <v>1336.64</v>
      </c>
      <c r="AL156" s="6">
        <f t="shared" si="17"/>
        <v>7.9091124260355042E-2</v>
      </c>
      <c r="AM156" t="str">
        <f>_xlfn.XLOOKUP(AI156,Location!$A$2:$A$11,Location!$B$2:$B$11)</f>
        <v>Strawberry Swirl Stream</v>
      </c>
      <c r="AN156" t="str">
        <f>_xlfn.XLOOKUP(AH156,Location!$A$2:$A$11,Location!$B$2:$B$11)</f>
        <v>Candy Button Bay</v>
      </c>
    </row>
    <row r="157" spans="1:40" x14ac:dyDescent="0.35">
      <c r="A157" t="s">
        <v>5</v>
      </c>
      <c r="B157" t="s">
        <v>7</v>
      </c>
      <c r="C157" s="5">
        <v>12643</v>
      </c>
      <c r="D157">
        <v>758.58</v>
      </c>
      <c r="E157" s="6">
        <f t="shared" si="15"/>
        <v>6.0000000000000005E-2</v>
      </c>
      <c r="F157" t="str">
        <f>_xlfn.XLOOKUP(B157,Location!$A$2:$A$11,Location!$B$2:$B$11)</f>
        <v>Taffy Tundra</v>
      </c>
      <c r="G157" t="str">
        <f>_xlfn.XLOOKUP(A157,Location!$A$2:$A$11,Location!$B$2:$B$11)</f>
        <v>Honeysuckle Hollow</v>
      </c>
      <c r="L157" t="s">
        <v>6</v>
      </c>
      <c r="M157" t="s">
        <v>7</v>
      </c>
      <c r="N157" s="5">
        <v>10644</v>
      </c>
      <c r="O157">
        <v>206.62</v>
      </c>
      <c r="P157" s="6">
        <f t="shared" si="14"/>
        <v>1.9411875234874108E-2</v>
      </c>
      <c r="Q157" t="str">
        <f>_xlfn.XLOOKUP(M157,Location!$A$2:$A$11,Location!$B$2:$B$11)</f>
        <v>Taffy Tundra</v>
      </c>
      <c r="R157" t="str">
        <f>_xlfn.XLOOKUP(L157,Location!$A$2:$A$11,Location!$B$2:$B$11)</f>
        <v>Gummy Grotto</v>
      </c>
      <c r="W157" t="s">
        <v>4</v>
      </c>
      <c r="X157" t="s">
        <v>11</v>
      </c>
      <c r="Y157" s="5">
        <v>13384</v>
      </c>
      <c r="Z157">
        <v>1495.66</v>
      </c>
      <c r="AA157" s="6">
        <f t="shared" si="16"/>
        <v>0.1117498505678422</v>
      </c>
      <c r="AB157" t="str">
        <f>_xlfn.XLOOKUP(X157,Location!$A$2:$A$11,Location!$B$2:$B$11)</f>
        <v>Swedish Fish Shores</v>
      </c>
      <c r="AC157" t="str">
        <f>_xlfn.XLOOKUP(W157,Location!$A$2:$A$11,Location!$B$2:$B$11)</f>
        <v>Gingerbread Glades</v>
      </c>
      <c r="AH157" t="s">
        <v>3</v>
      </c>
      <c r="AI157" t="s">
        <v>12</v>
      </c>
      <c r="AJ157" s="5">
        <v>18080</v>
      </c>
      <c r="AK157">
        <v>11373.96</v>
      </c>
      <c r="AL157" s="6">
        <f t="shared" si="17"/>
        <v>0.62909070796460176</v>
      </c>
      <c r="AM157" t="str">
        <f>_xlfn.XLOOKUP(AI157,Location!$A$2:$A$11,Location!$B$2:$B$11)</f>
        <v>Strawberry Swirl Stream</v>
      </c>
      <c r="AN157" t="str">
        <f>_xlfn.XLOOKUP(AH157,Location!$A$2:$A$11,Location!$B$2:$B$11)</f>
        <v>Candy Button Bay</v>
      </c>
    </row>
    <row r="158" spans="1:40" x14ac:dyDescent="0.35">
      <c r="A158" t="s">
        <v>5</v>
      </c>
      <c r="B158" t="s">
        <v>9</v>
      </c>
      <c r="C158" s="5">
        <v>13474</v>
      </c>
      <c r="D158">
        <v>1085.01</v>
      </c>
      <c r="E158" s="6">
        <f t="shared" si="15"/>
        <v>8.0526198604720198E-2</v>
      </c>
      <c r="F158" t="str">
        <f>_xlfn.XLOOKUP(B158,Location!$A$2:$A$11,Location!$B$2:$B$11)</f>
        <v>Marshmallow Meadows</v>
      </c>
      <c r="G158" t="str">
        <f>_xlfn.XLOOKUP(A158,Location!$A$2:$A$11,Location!$B$2:$B$11)</f>
        <v>Honeysuckle Hollow</v>
      </c>
      <c r="L158" t="s">
        <v>6</v>
      </c>
      <c r="M158" t="s">
        <v>7</v>
      </c>
      <c r="N158" s="5">
        <v>15328</v>
      </c>
      <c r="O158">
        <v>1830.34</v>
      </c>
      <c r="P158" s="6">
        <f t="shared" si="14"/>
        <v>0.11941153444676408</v>
      </c>
      <c r="Q158" t="str">
        <f>_xlfn.XLOOKUP(M158,Location!$A$2:$A$11,Location!$B$2:$B$11)</f>
        <v>Taffy Tundra</v>
      </c>
      <c r="R158" t="str">
        <f>_xlfn.XLOOKUP(L158,Location!$A$2:$A$11,Location!$B$2:$B$11)</f>
        <v>Gummy Grotto</v>
      </c>
      <c r="W158" t="s">
        <v>4</v>
      </c>
      <c r="X158" t="s">
        <v>11</v>
      </c>
      <c r="Y158" s="5">
        <v>15791</v>
      </c>
      <c r="Z158">
        <v>659.27</v>
      </c>
      <c r="AA158" s="6">
        <f t="shared" si="16"/>
        <v>4.1749730859350263E-2</v>
      </c>
      <c r="AB158" t="str">
        <f>_xlfn.XLOOKUP(X158,Location!$A$2:$A$11,Location!$B$2:$B$11)</f>
        <v>Swedish Fish Shores</v>
      </c>
      <c r="AC158" t="str">
        <f>_xlfn.XLOOKUP(W158,Location!$A$2:$A$11,Location!$B$2:$B$11)</f>
        <v>Gingerbread Glades</v>
      </c>
      <c r="AH158" t="s">
        <v>3</v>
      </c>
      <c r="AI158" t="s">
        <v>8</v>
      </c>
      <c r="AJ158" s="5">
        <v>15994</v>
      </c>
      <c r="AK158">
        <v>3310.39</v>
      </c>
      <c r="AL158" s="6">
        <f t="shared" si="17"/>
        <v>0.2069769913717644</v>
      </c>
      <c r="AM158" t="str">
        <f>_xlfn.XLOOKUP(AI158,Location!$A$2:$A$11,Location!$B$2:$B$11)</f>
        <v>Sugar Swirl Spires</v>
      </c>
      <c r="AN158" t="str">
        <f>_xlfn.XLOOKUP(AH158,Location!$A$2:$A$11,Location!$B$2:$B$11)</f>
        <v>Candy Button Bay</v>
      </c>
    </row>
    <row r="159" spans="1:40" x14ac:dyDescent="0.35">
      <c r="A159" t="s">
        <v>5</v>
      </c>
      <c r="B159" t="s">
        <v>7</v>
      </c>
      <c r="C159" s="5">
        <v>14862</v>
      </c>
      <c r="D159">
        <v>148.62</v>
      </c>
      <c r="E159" s="6">
        <f t="shared" si="15"/>
        <v>0.01</v>
      </c>
      <c r="F159" t="str">
        <f>_xlfn.XLOOKUP(B159,Location!$A$2:$A$11,Location!$B$2:$B$11)</f>
        <v>Taffy Tundra</v>
      </c>
      <c r="G159" t="str">
        <f>_xlfn.XLOOKUP(A159,Location!$A$2:$A$11,Location!$B$2:$B$11)</f>
        <v>Honeysuckle Hollow</v>
      </c>
      <c r="L159" t="s">
        <v>6</v>
      </c>
      <c r="M159" t="s">
        <v>11</v>
      </c>
      <c r="N159" s="5">
        <v>14812</v>
      </c>
      <c r="O159">
        <v>2507.1999999999998</v>
      </c>
      <c r="P159" s="6">
        <f t="shared" si="14"/>
        <v>0.16926816095058059</v>
      </c>
      <c r="Q159" t="str">
        <f>_xlfn.XLOOKUP(M159,Location!$A$2:$A$11,Location!$B$2:$B$11)</f>
        <v>Swedish Fish Shores</v>
      </c>
      <c r="R159" t="str">
        <f>_xlfn.XLOOKUP(L159,Location!$A$2:$A$11,Location!$B$2:$B$11)</f>
        <v>Gummy Grotto</v>
      </c>
      <c r="W159" t="s">
        <v>4</v>
      </c>
      <c r="X159" t="s">
        <v>7</v>
      </c>
      <c r="Y159" s="5">
        <v>11385</v>
      </c>
      <c r="Z159">
        <v>195.68</v>
      </c>
      <c r="AA159" s="6">
        <f t="shared" si="16"/>
        <v>1.7187527448397015E-2</v>
      </c>
      <c r="AB159" t="str">
        <f>_xlfn.XLOOKUP(X159,Location!$A$2:$A$11,Location!$B$2:$B$11)</f>
        <v>Taffy Tundra</v>
      </c>
      <c r="AC159" t="str">
        <f>_xlfn.XLOOKUP(W159,Location!$A$2:$A$11,Location!$B$2:$B$11)</f>
        <v>Gingerbread Glades</v>
      </c>
      <c r="AH159" t="s">
        <v>3</v>
      </c>
      <c r="AI159" t="s">
        <v>9</v>
      </c>
      <c r="AJ159" s="5">
        <v>13224</v>
      </c>
      <c r="AK159">
        <v>874.59</v>
      </c>
      <c r="AL159" s="6">
        <f t="shared" si="17"/>
        <v>6.6136569872958254E-2</v>
      </c>
      <c r="AM159" t="str">
        <f>_xlfn.XLOOKUP(AI159,Location!$A$2:$A$11,Location!$B$2:$B$11)</f>
        <v>Marshmallow Meadows</v>
      </c>
      <c r="AN159" t="str">
        <f>_xlfn.XLOOKUP(AH159,Location!$A$2:$A$11,Location!$B$2:$B$11)</f>
        <v>Candy Button Bay</v>
      </c>
    </row>
    <row r="160" spans="1:40" x14ac:dyDescent="0.35">
      <c r="A160" t="s">
        <v>5</v>
      </c>
      <c r="B160" t="s">
        <v>8</v>
      </c>
      <c r="C160" s="5">
        <v>16854</v>
      </c>
      <c r="D160">
        <v>11945.27</v>
      </c>
      <c r="E160" s="6">
        <f t="shared" si="15"/>
        <v>0.70874985166726001</v>
      </c>
      <c r="F160" t="str">
        <f>_xlfn.XLOOKUP(B160,Location!$A$2:$A$11,Location!$B$2:$B$11)</f>
        <v>Sugar Swirl Spires</v>
      </c>
      <c r="G160" t="str">
        <f>_xlfn.XLOOKUP(A160,Location!$A$2:$A$11,Location!$B$2:$B$11)</f>
        <v>Honeysuckle Hollow</v>
      </c>
      <c r="L160" t="s">
        <v>6</v>
      </c>
      <c r="M160" t="s">
        <v>9</v>
      </c>
      <c r="N160" s="5">
        <v>10917</v>
      </c>
      <c r="O160">
        <v>894.49</v>
      </c>
      <c r="P160" s="6">
        <f t="shared" si="14"/>
        <v>8.1935513419437569E-2</v>
      </c>
      <c r="Q160" t="str">
        <f>_xlfn.XLOOKUP(M160,Location!$A$2:$A$11,Location!$B$2:$B$11)</f>
        <v>Marshmallow Meadows</v>
      </c>
      <c r="R160" t="str">
        <f>_xlfn.XLOOKUP(L160,Location!$A$2:$A$11,Location!$B$2:$B$11)</f>
        <v>Gummy Grotto</v>
      </c>
      <c r="W160" t="s">
        <v>4</v>
      </c>
      <c r="X160" t="s">
        <v>11</v>
      </c>
      <c r="Y160" s="5">
        <v>18464</v>
      </c>
      <c r="Z160">
        <v>401.59</v>
      </c>
      <c r="AA160" s="6">
        <f t="shared" si="16"/>
        <v>2.1749891681109183E-2</v>
      </c>
      <c r="AB160" t="str">
        <f>_xlfn.XLOOKUP(X160,Location!$A$2:$A$11,Location!$B$2:$B$11)</f>
        <v>Swedish Fish Shores</v>
      </c>
      <c r="AC160" t="str">
        <f>_xlfn.XLOOKUP(W160,Location!$A$2:$A$11,Location!$B$2:$B$11)</f>
        <v>Gingerbread Glades</v>
      </c>
      <c r="AH160" t="s">
        <v>3</v>
      </c>
      <c r="AI160" t="s">
        <v>11</v>
      </c>
      <c r="AJ160" s="5">
        <v>11110</v>
      </c>
      <c r="AK160">
        <v>1412.56</v>
      </c>
      <c r="AL160" s="6">
        <f t="shared" si="17"/>
        <v>0.12714311431143113</v>
      </c>
      <c r="AM160" t="str">
        <f>_xlfn.XLOOKUP(AI160,Location!$A$2:$A$11,Location!$B$2:$B$11)</f>
        <v>Swedish Fish Shores</v>
      </c>
      <c r="AN160" t="str">
        <f>_xlfn.XLOOKUP(AH160,Location!$A$2:$A$11,Location!$B$2:$B$11)</f>
        <v>Candy Button Bay</v>
      </c>
    </row>
    <row r="161" spans="1:40" x14ac:dyDescent="0.35">
      <c r="A161" t="s">
        <v>5</v>
      </c>
      <c r="B161" t="s">
        <v>8</v>
      </c>
      <c r="C161" s="5">
        <v>15687</v>
      </c>
      <c r="D161">
        <v>1235.3499999999999</v>
      </c>
      <c r="E161" s="6">
        <f t="shared" si="15"/>
        <v>7.8749920316185371E-2</v>
      </c>
      <c r="F161" t="str">
        <f>_xlfn.XLOOKUP(B161,Location!$A$2:$A$11,Location!$B$2:$B$11)</f>
        <v>Sugar Swirl Spires</v>
      </c>
      <c r="G161" t="str">
        <f>_xlfn.XLOOKUP(A161,Location!$A$2:$A$11,Location!$B$2:$B$11)</f>
        <v>Honeysuckle Hollow</v>
      </c>
      <c r="L161" t="s">
        <v>6</v>
      </c>
      <c r="M161" t="s">
        <v>8</v>
      </c>
      <c r="N161" s="5">
        <v>19668</v>
      </c>
      <c r="O161">
        <v>8429.14</v>
      </c>
      <c r="P161" s="6">
        <f t="shared" si="14"/>
        <v>0.4285712833028269</v>
      </c>
      <c r="Q161" t="str">
        <f>_xlfn.XLOOKUP(M161,Location!$A$2:$A$11,Location!$B$2:$B$11)</f>
        <v>Sugar Swirl Spires</v>
      </c>
      <c r="R161" t="str">
        <f>_xlfn.XLOOKUP(L161,Location!$A$2:$A$11,Location!$B$2:$B$11)</f>
        <v>Gummy Grotto</v>
      </c>
      <c r="W161" t="s">
        <v>4</v>
      </c>
      <c r="X161" t="s">
        <v>10</v>
      </c>
      <c r="Y161" s="5">
        <v>18504</v>
      </c>
      <c r="Z161">
        <v>4763.59</v>
      </c>
      <c r="AA161" s="6">
        <f t="shared" si="16"/>
        <v>0.25743568958063123</v>
      </c>
      <c r="AB161" t="str">
        <f>_xlfn.XLOOKUP(X161,Location!$A$2:$A$11,Location!$B$2:$B$11)</f>
        <v>Toblerone Tower</v>
      </c>
      <c r="AC161" t="str">
        <f>_xlfn.XLOOKUP(W161,Location!$A$2:$A$11,Location!$B$2:$B$11)</f>
        <v>Gingerbread Glades</v>
      </c>
      <c r="AH161" t="s">
        <v>3</v>
      </c>
      <c r="AI161" t="s">
        <v>10</v>
      </c>
      <c r="AJ161" s="5">
        <v>16859</v>
      </c>
      <c r="AK161">
        <v>429.14</v>
      </c>
      <c r="AL161" s="6">
        <f t="shared" si="17"/>
        <v>2.5454653300907525E-2</v>
      </c>
      <c r="AM161" t="str">
        <f>_xlfn.XLOOKUP(AI161,Location!$A$2:$A$11,Location!$B$2:$B$11)</f>
        <v>Toblerone Tower</v>
      </c>
      <c r="AN161" t="str">
        <f>_xlfn.XLOOKUP(AH161,Location!$A$2:$A$11,Location!$B$2:$B$11)</f>
        <v>Candy Button Bay</v>
      </c>
    </row>
    <row r="162" spans="1:40" x14ac:dyDescent="0.35">
      <c r="A162" t="s">
        <v>5</v>
      </c>
      <c r="B162" t="s">
        <v>12</v>
      </c>
      <c r="C162" s="5">
        <v>18918</v>
      </c>
      <c r="D162">
        <v>3505.74</v>
      </c>
      <c r="E162" s="6">
        <f t="shared" si="15"/>
        <v>0.18531240088804313</v>
      </c>
      <c r="F162" t="str">
        <f>_xlfn.XLOOKUP(B162,Location!$A$2:$A$11,Location!$B$2:$B$11)</f>
        <v>Strawberry Swirl Stream</v>
      </c>
      <c r="G162" t="str">
        <f>_xlfn.XLOOKUP(A162,Location!$A$2:$A$11,Location!$B$2:$B$11)</f>
        <v>Honeysuckle Hollow</v>
      </c>
      <c r="L162" t="s">
        <v>6</v>
      </c>
      <c r="M162" t="s">
        <v>10</v>
      </c>
      <c r="N162" s="5">
        <v>19835</v>
      </c>
      <c r="O162">
        <v>1109.52</v>
      </c>
      <c r="P162" s="6">
        <f t="shared" ref="P162:P193" si="18">O162/N162</f>
        <v>5.5937484245021422E-2</v>
      </c>
      <c r="Q162" t="str">
        <f>_xlfn.XLOOKUP(M162,Location!$A$2:$A$11,Location!$B$2:$B$11)</f>
        <v>Toblerone Tower</v>
      </c>
      <c r="R162" t="str">
        <f>_xlfn.XLOOKUP(L162,Location!$A$2:$A$11,Location!$B$2:$B$11)</f>
        <v>Gummy Grotto</v>
      </c>
      <c r="W162" t="s">
        <v>4</v>
      </c>
      <c r="X162" t="s">
        <v>12</v>
      </c>
      <c r="Y162" s="5">
        <v>15963</v>
      </c>
      <c r="Z162">
        <v>962.48</v>
      </c>
      <c r="AA162" s="6">
        <f t="shared" si="16"/>
        <v>6.0294430871390088E-2</v>
      </c>
      <c r="AB162" t="str">
        <f>_xlfn.XLOOKUP(X162,Location!$A$2:$A$11,Location!$B$2:$B$11)</f>
        <v>Strawberry Swirl Stream</v>
      </c>
      <c r="AC162" t="str">
        <f>_xlfn.XLOOKUP(W162,Location!$A$2:$A$11,Location!$B$2:$B$11)</f>
        <v>Gingerbread Glades</v>
      </c>
      <c r="AH162" t="s">
        <v>3</v>
      </c>
      <c r="AI162" t="s">
        <v>8</v>
      </c>
      <c r="AJ162" s="5">
        <v>15288</v>
      </c>
      <c r="AK162">
        <v>3928.66</v>
      </c>
      <c r="AL162" s="6">
        <f t="shared" si="17"/>
        <v>0.25697671376242803</v>
      </c>
      <c r="AM162" t="str">
        <f>_xlfn.XLOOKUP(AI162,Location!$A$2:$A$11,Location!$B$2:$B$11)</f>
        <v>Sugar Swirl Spires</v>
      </c>
      <c r="AN162" t="str">
        <f>_xlfn.XLOOKUP(AH162,Location!$A$2:$A$11,Location!$B$2:$B$11)</f>
        <v>Candy Button Bay</v>
      </c>
    </row>
    <row r="163" spans="1:40" x14ac:dyDescent="0.35">
      <c r="A163" t="s">
        <v>5</v>
      </c>
      <c r="B163" t="s">
        <v>11</v>
      </c>
      <c r="C163" s="5">
        <v>16521</v>
      </c>
      <c r="D163">
        <v>3001.32</v>
      </c>
      <c r="E163" s="6">
        <f t="shared" si="15"/>
        <v>0.181666969311785</v>
      </c>
      <c r="F163" t="str">
        <f>_xlfn.XLOOKUP(B163,Location!$A$2:$A$11,Location!$B$2:$B$11)</f>
        <v>Swedish Fish Shores</v>
      </c>
      <c r="G163" t="str">
        <f>_xlfn.XLOOKUP(A163,Location!$A$2:$A$11,Location!$B$2:$B$11)</f>
        <v>Honeysuckle Hollow</v>
      </c>
      <c r="L163" t="s">
        <v>6</v>
      </c>
      <c r="M163" t="s">
        <v>11</v>
      </c>
      <c r="N163" s="5">
        <v>12334</v>
      </c>
      <c r="O163">
        <v>607.67999999999995</v>
      </c>
      <c r="P163" s="6">
        <f t="shared" si="18"/>
        <v>4.9268688179017348E-2</v>
      </c>
      <c r="Q163" t="str">
        <f>_xlfn.XLOOKUP(M163,Location!$A$2:$A$11,Location!$B$2:$B$11)</f>
        <v>Swedish Fish Shores</v>
      </c>
      <c r="R163" t="str">
        <f>_xlfn.XLOOKUP(L163,Location!$A$2:$A$11,Location!$B$2:$B$11)</f>
        <v>Gummy Grotto</v>
      </c>
      <c r="W163" t="s">
        <v>4</v>
      </c>
      <c r="X163" t="s">
        <v>9</v>
      </c>
      <c r="Y163" s="5">
        <v>11098</v>
      </c>
      <c r="Z163">
        <v>2055.65</v>
      </c>
      <c r="AA163" s="6">
        <f t="shared" si="16"/>
        <v>0.18522706794016941</v>
      </c>
      <c r="AB163" t="str">
        <f>_xlfn.XLOOKUP(X163,Location!$A$2:$A$11,Location!$B$2:$B$11)</f>
        <v>Marshmallow Meadows</v>
      </c>
      <c r="AC163" t="str">
        <f>_xlfn.XLOOKUP(W163,Location!$A$2:$A$11,Location!$B$2:$B$11)</f>
        <v>Gingerbread Glades</v>
      </c>
      <c r="AH163" t="s">
        <v>3</v>
      </c>
      <c r="AI163" t="s">
        <v>12</v>
      </c>
      <c r="AJ163" s="5">
        <v>14629</v>
      </c>
      <c r="AK163">
        <v>1595.89</v>
      </c>
      <c r="AL163" s="6">
        <f t="shared" si="17"/>
        <v>0.10909084694784334</v>
      </c>
      <c r="AM163" t="str">
        <f>_xlfn.XLOOKUP(AI163,Location!$A$2:$A$11,Location!$B$2:$B$11)</f>
        <v>Strawberry Swirl Stream</v>
      </c>
      <c r="AN163" t="str">
        <f>_xlfn.XLOOKUP(AH163,Location!$A$2:$A$11,Location!$B$2:$B$11)</f>
        <v>Candy Button Bay</v>
      </c>
    </row>
    <row r="164" spans="1:40" x14ac:dyDescent="0.35">
      <c r="A164" t="s">
        <v>5</v>
      </c>
      <c r="B164" t="s">
        <v>12</v>
      </c>
      <c r="C164" s="5">
        <v>11918</v>
      </c>
      <c r="D164">
        <v>182.49</v>
      </c>
      <c r="E164" s="6">
        <f t="shared" si="15"/>
        <v>1.5312132908206075E-2</v>
      </c>
      <c r="F164" t="str">
        <f>_xlfn.XLOOKUP(B164,Location!$A$2:$A$11,Location!$B$2:$B$11)</f>
        <v>Strawberry Swirl Stream</v>
      </c>
      <c r="G164" t="str">
        <f>_xlfn.XLOOKUP(A164,Location!$A$2:$A$11,Location!$B$2:$B$11)</f>
        <v>Honeysuckle Hollow</v>
      </c>
      <c r="L164" t="s">
        <v>6</v>
      </c>
      <c r="M164" t="s">
        <v>10</v>
      </c>
      <c r="N164" s="5">
        <v>16627</v>
      </c>
      <c r="O164">
        <v>763.8</v>
      </c>
      <c r="P164" s="6">
        <f t="shared" si="18"/>
        <v>4.593733084741685E-2</v>
      </c>
      <c r="Q164" t="str">
        <f>_xlfn.XLOOKUP(M164,Location!$A$2:$A$11,Location!$B$2:$B$11)</f>
        <v>Toblerone Tower</v>
      </c>
      <c r="R164" t="str">
        <f>_xlfn.XLOOKUP(L164,Location!$A$2:$A$11,Location!$B$2:$B$11)</f>
        <v>Gummy Grotto</v>
      </c>
      <c r="W164" t="s">
        <v>4</v>
      </c>
      <c r="X164" t="s">
        <v>12</v>
      </c>
      <c r="Y164" s="5">
        <v>12649</v>
      </c>
      <c r="Z164">
        <v>256.7</v>
      </c>
      <c r="AA164" s="6">
        <f t="shared" si="16"/>
        <v>2.0294094394813819E-2</v>
      </c>
      <c r="AB164" t="str">
        <f>_xlfn.XLOOKUP(X164,Location!$A$2:$A$11,Location!$B$2:$B$11)</f>
        <v>Strawberry Swirl Stream</v>
      </c>
      <c r="AC164" t="str">
        <f>_xlfn.XLOOKUP(W164,Location!$A$2:$A$11,Location!$B$2:$B$11)</f>
        <v>Gingerbread Glades</v>
      </c>
      <c r="AH164" t="s">
        <v>3</v>
      </c>
      <c r="AI164" t="s">
        <v>12</v>
      </c>
      <c r="AJ164" s="5">
        <v>16470</v>
      </c>
      <c r="AK164">
        <v>2784.93</v>
      </c>
      <c r="AL164" s="6">
        <f t="shared" si="17"/>
        <v>0.1690910746812386</v>
      </c>
      <c r="AM164" t="str">
        <f>_xlfn.XLOOKUP(AI164,Location!$A$2:$A$11,Location!$B$2:$B$11)</f>
        <v>Strawberry Swirl Stream</v>
      </c>
      <c r="AN164" t="str">
        <f>_xlfn.XLOOKUP(AH164,Location!$A$2:$A$11,Location!$B$2:$B$11)</f>
        <v>Candy Button Bay</v>
      </c>
    </row>
    <row r="165" spans="1:40" x14ac:dyDescent="0.35">
      <c r="A165" t="s">
        <v>5</v>
      </c>
      <c r="B165" t="s">
        <v>9</v>
      </c>
      <c r="C165" s="5">
        <v>15135</v>
      </c>
      <c r="D165">
        <v>1067.42</v>
      </c>
      <c r="E165" s="6">
        <f t="shared" si="15"/>
        <v>7.0526593987446318E-2</v>
      </c>
      <c r="F165" t="str">
        <f>_xlfn.XLOOKUP(B165,Location!$A$2:$A$11,Location!$B$2:$B$11)</f>
        <v>Marshmallow Meadows</v>
      </c>
      <c r="G165" t="str">
        <f>_xlfn.XLOOKUP(A165,Location!$A$2:$A$11,Location!$B$2:$B$11)</f>
        <v>Honeysuckle Hollow</v>
      </c>
      <c r="L165" t="s">
        <v>6</v>
      </c>
      <c r="M165" t="s">
        <v>11</v>
      </c>
      <c r="N165" s="5">
        <v>19435</v>
      </c>
      <c r="O165">
        <v>374.48</v>
      </c>
      <c r="P165" s="6">
        <f t="shared" si="18"/>
        <v>1.9268330331875482E-2</v>
      </c>
      <c r="Q165" t="str">
        <f>_xlfn.XLOOKUP(M165,Location!$A$2:$A$11,Location!$B$2:$B$11)</f>
        <v>Swedish Fish Shores</v>
      </c>
      <c r="R165" t="str">
        <f>_xlfn.XLOOKUP(L165,Location!$A$2:$A$11,Location!$B$2:$B$11)</f>
        <v>Gummy Grotto</v>
      </c>
      <c r="W165" t="s">
        <v>4</v>
      </c>
      <c r="X165" t="s">
        <v>11</v>
      </c>
      <c r="Y165" s="5">
        <v>15292</v>
      </c>
      <c r="Z165">
        <v>485.52</v>
      </c>
      <c r="AA165" s="6">
        <f t="shared" si="16"/>
        <v>3.1749934606330105E-2</v>
      </c>
      <c r="AB165" t="str">
        <f>_xlfn.XLOOKUP(X165,Location!$A$2:$A$11,Location!$B$2:$B$11)</f>
        <v>Swedish Fish Shores</v>
      </c>
      <c r="AC165" t="str">
        <f>_xlfn.XLOOKUP(W165,Location!$A$2:$A$11,Location!$B$2:$B$11)</f>
        <v>Gingerbread Glades</v>
      </c>
      <c r="AH165" t="s">
        <v>3</v>
      </c>
      <c r="AI165" t="s">
        <v>11</v>
      </c>
      <c r="AJ165" s="5">
        <v>12375</v>
      </c>
      <c r="AK165">
        <v>3429.64</v>
      </c>
      <c r="AL165" s="6">
        <f t="shared" si="17"/>
        <v>0.27714262626262626</v>
      </c>
      <c r="AM165" t="str">
        <f>_xlfn.XLOOKUP(AI165,Location!$A$2:$A$11,Location!$B$2:$B$11)</f>
        <v>Swedish Fish Shores</v>
      </c>
      <c r="AN165" t="str">
        <f>_xlfn.XLOOKUP(AH165,Location!$A$2:$A$11,Location!$B$2:$B$11)</f>
        <v>Candy Button Bay</v>
      </c>
    </row>
    <row r="166" spans="1:40" x14ac:dyDescent="0.35">
      <c r="A166" t="s">
        <v>5</v>
      </c>
      <c r="B166" t="s">
        <v>11</v>
      </c>
      <c r="C166" s="5">
        <v>13391</v>
      </c>
      <c r="D166">
        <v>1093.5999999999999</v>
      </c>
      <c r="E166" s="6">
        <f t="shared" si="15"/>
        <v>8.1666791128369789E-2</v>
      </c>
      <c r="F166" t="str">
        <f>_xlfn.XLOOKUP(B166,Location!$A$2:$A$11,Location!$B$2:$B$11)</f>
        <v>Swedish Fish Shores</v>
      </c>
      <c r="G166" t="str">
        <f>_xlfn.XLOOKUP(A166,Location!$A$2:$A$11,Location!$B$2:$B$11)</f>
        <v>Honeysuckle Hollow</v>
      </c>
      <c r="L166" t="s">
        <v>6</v>
      </c>
      <c r="M166" t="s">
        <v>10</v>
      </c>
      <c r="N166" s="5">
        <v>19105</v>
      </c>
      <c r="O166">
        <v>2406.04</v>
      </c>
      <c r="P166" s="6">
        <f t="shared" si="18"/>
        <v>0.12593771264066997</v>
      </c>
      <c r="Q166" t="str">
        <f>_xlfn.XLOOKUP(M166,Location!$A$2:$A$11,Location!$B$2:$B$11)</f>
        <v>Toblerone Tower</v>
      </c>
      <c r="R166" t="str">
        <f>_xlfn.XLOOKUP(L166,Location!$A$2:$A$11,Location!$B$2:$B$11)</f>
        <v>Gummy Grotto</v>
      </c>
      <c r="W166" t="s">
        <v>4</v>
      </c>
      <c r="X166" t="s">
        <v>12</v>
      </c>
      <c r="Y166" s="5">
        <v>11469</v>
      </c>
      <c r="Z166">
        <v>347.44</v>
      </c>
      <c r="AA166" s="6">
        <f t="shared" si="16"/>
        <v>3.0293835556718111E-2</v>
      </c>
      <c r="AB166" t="str">
        <f>_xlfn.XLOOKUP(X166,Location!$A$2:$A$11,Location!$B$2:$B$11)</f>
        <v>Strawberry Swirl Stream</v>
      </c>
      <c r="AC166" t="str">
        <f>_xlfn.XLOOKUP(W166,Location!$A$2:$A$11,Location!$B$2:$B$11)</f>
        <v>Gingerbread Glades</v>
      </c>
      <c r="AH166" t="s">
        <v>3</v>
      </c>
      <c r="AI166" t="s">
        <v>9</v>
      </c>
      <c r="AJ166" s="5">
        <v>19749</v>
      </c>
      <c r="AK166">
        <v>121.19</v>
      </c>
      <c r="AL166" s="6">
        <f t="shared" si="17"/>
        <v>6.1365132411767684E-3</v>
      </c>
      <c r="AM166" t="str">
        <f>_xlfn.XLOOKUP(AI166,Location!$A$2:$A$11,Location!$B$2:$B$11)</f>
        <v>Marshmallow Meadows</v>
      </c>
      <c r="AN166" t="str">
        <f>_xlfn.XLOOKUP(AH166,Location!$A$2:$A$11,Location!$B$2:$B$11)</f>
        <v>Candy Button Bay</v>
      </c>
    </row>
    <row r="167" spans="1:40" x14ac:dyDescent="0.35">
      <c r="A167" t="s">
        <v>5</v>
      </c>
      <c r="B167" t="s">
        <v>11</v>
      </c>
      <c r="C167" s="5">
        <v>12342</v>
      </c>
      <c r="D167">
        <v>1501.61</v>
      </c>
      <c r="E167" s="6">
        <f t="shared" si="15"/>
        <v>0.12166666666666666</v>
      </c>
      <c r="F167" t="str">
        <f>_xlfn.XLOOKUP(B167,Location!$A$2:$A$11,Location!$B$2:$B$11)</f>
        <v>Swedish Fish Shores</v>
      </c>
      <c r="G167" t="str">
        <f>_xlfn.XLOOKUP(A167,Location!$A$2:$A$11,Location!$B$2:$B$11)</f>
        <v>Honeysuckle Hollow</v>
      </c>
      <c r="L167" t="s">
        <v>6</v>
      </c>
      <c r="M167" t="s">
        <v>11</v>
      </c>
      <c r="N167" s="5">
        <v>13060</v>
      </c>
      <c r="O167">
        <v>643.44000000000005</v>
      </c>
      <c r="P167" s="6">
        <f t="shared" si="18"/>
        <v>4.9267993874425729E-2</v>
      </c>
      <c r="Q167" t="str">
        <f>_xlfn.XLOOKUP(M167,Location!$A$2:$A$11,Location!$B$2:$B$11)</f>
        <v>Swedish Fish Shores</v>
      </c>
      <c r="R167" t="str">
        <f>_xlfn.XLOOKUP(L167,Location!$A$2:$A$11,Location!$B$2:$B$11)</f>
        <v>Gummy Grotto</v>
      </c>
      <c r="W167" t="s">
        <v>4</v>
      </c>
      <c r="X167" t="s">
        <v>8</v>
      </c>
      <c r="Y167" s="5">
        <v>11012</v>
      </c>
      <c r="Z167">
        <v>287.73</v>
      </c>
      <c r="AA167" s="6">
        <f t="shared" si="16"/>
        <v>2.6128768616055214E-2</v>
      </c>
      <c r="AB167" t="str">
        <f>_xlfn.XLOOKUP(X167,Location!$A$2:$A$11,Location!$B$2:$B$11)</f>
        <v>Sugar Swirl Spires</v>
      </c>
      <c r="AC167" t="str">
        <f>_xlfn.XLOOKUP(W167,Location!$A$2:$A$11,Location!$B$2:$B$11)</f>
        <v>Gingerbread Glades</v>
      </c>
      <c r="AH167" t="s">
        <v>3</v>
      </c>
      <c r="AI167" t="s">
        <v>8</v>
      </c>
      <c r="AJ167" s="5">
        <v>14657</v>
      </c>
      <c r="AK167">
        <v>1128.25</v>
      </c>
      <c r="AL167" s="6">
        <f t="shared" si="17"/>
        <v>7.6976871119601553E-2</v>
      </c>
      <c r="AM167" t="str">
        <f>_xlfn.XLOOKUP(AI167,Location!$A$2:$A$11,Location!$B$2:$B$11)</f>
        <v>Sugar Swirl Spires</v>
      </c>
      <c r="AN167" t="str">
        <f>_xlfn.XLOOKUP(AH167,Location!$A$2:$A$11,Location!$B$2:$B$11)</f>
        <v>Candy Button Bay</v>
      </c>
    </row>
    <row r="168" spans="1:40" x14ac:dyDescent="0.35">
      <c r="A168" t="s">
        <v>5</v>
      </c>
      <c r="B168" t="s">
        <v>11</v>
      </c>
      <c r="C168" s="5">
        <v>18485</v>
      </c>
      <c r="D168">
        <v>1324.76</v>
      </c>
      <c r="E168" s="6">
        <f t="shared" si="15"/>
        <v>7.1666756829862052E-2</v>
      </c>
      <c r="F168" t="str">
        <f>_xlfn.XLOOKUP(B168,Location!$A$2:$A$11,Location!$B$2:$B$11)</f>
        <v>Swedish Fish Shores</v>
      </c>
      <c r="G168" t="str">
        <f>_xlfn.XLOOKUP(A168,Location!$A$2:$A$11,Location!$B$2:$B$11)</f>
        <v>Honeysuckle Hollow</v>
      </c>
      <c r="L168" t="s">
        <v>6</v>
      </c>
      <c r="M168" t="s">
        <v>8</v>
      </c>
      <c r="N168" s="5">
        <v>15195</v>
      </c>
      <c r="O168">
        <v>2105.59</v>
      </c>
      <c r="P168" s="6">
        <f t="shared" si="18"/>
        <v>0.1385712405396512</v>
      </c>
      <c r="Q168" t="str">
        <f>_xlfn.XLOOKUP(M168,Location!$A$2:$A$11,Location!$B$2:$B$11)</f>
        <v>Sugar Swirl Spires</v>
      </c>
      <c r="R168" t="str">
        <f>_xlfn.XLOOKUP(L168,Location!$A$2:$A$11,Location!$B$2:$B$11)</f>
        <v>Gummy Grotto</v>
      </c>
      <c r="W168" t="s">
        <v>4</v>
      </c>
      <c r="X168" t="s">
        <v>9</v>
      </c>
      <c r="Y168" s="5">
        <v>11508</v>
      </c>
      <c r="Z168">
        <v>2131.6</v>
      </c>
      <c r="AA168" s="6">
        <f t="shared" si="16"/>
        <v>0.18522766770941954</v>
      </c>
      <c r="AB168" t="str">
        <f>_xlfn.XLOOKUP(X168,Location!$A$2:$A$11,Location!$B$2:$B$11)</f>
        <v>Marshmallow Meadows</v>
      </c>
      <c r="AC168" t="str">
        <f>_xlfn.XLOOKUP(W168,Location!$A$2:$A$11,Location!$B$2:$B$11)</f>
        <v>Gingerbread Glades</v>
      </c>
      <c r="AH168" t="s">
        <v>3</v>
      </c>
      <c r="AI168" t="s">
        <v>12</v>
      </c>
      <c r="AJ168" s="5">
        <v>18560</v>
      </c>
      <c r="AK168">
        <v>4066.33</v>
      </c>
      <c r="AL168" s="6">
        <f t="shared" si="17"/>
        <v>0.21909105603448276</v>
      </c>
      <c r="AM168" t="str">
        <f>_xlfn.XLOOKUP(AI168,Location!$A$2:$A$11,Location!$B$2:$B$11)</f>
        <v>Strawberry Swirl Stream</v>
      </c>
      <c r="AN168" t="str">
        <f>_xlfn.XLOOKUP(AH168,Location!$A$2:$A$11,Location!$B$2:$B$11)</f>
        <v>Candy Button Bay</v>
      </c>
    </row>
    <row r="169" spans="1:40" x14ac:dyDescent="0.35">
      <c r="A169" t="s">
        <v>5</v>
      </c>
      <c r="B169" t="s">
        <v>9</v>
      </c>
      <c r="C169" s="5">
        <v>12396</v>
      </c>
      <c r="D169">
        <v>1865.92</v>
      </c>
      <c r="E169" s="6">
        <f t="shared" si="15"/>
        <v>0.15052597612132948</v>
      </c>
      <c r="F169" t="str">
        <f>_xlfn.XLOOKUP(B169,Location!$A$2:$A$11,Location!$B$2:$B$11)</f>
        <v>Marshmallow Meadows</v>
      </c>
      <c r="G169" t="str">
        <f>_xlfn.XLOOKUP(A169,Location!$A$2:$A$11,Location!$B$2:$B$11)</f>
        <v>Honeysuckle Hollow</v>
      </c>
      <c r="L169" t="s">
        <v>6</v>
      </c>
      <c r="M169" t="s">
        <v>12</v>
      </c>
      <c r="N169" s="5">
        <v>12612</v>
      </c>
      <c r="O169">
        <v>1405.87</v>
      </c>
      <c r="P169" s="6">
        <f t="shared" si="18"/>
        <v>0.1114708214398985</v>
      </c>
      <c r="Q169" t="str">
        <f>_xlfn.XLOOKUP(M169,Location!$A$2:$A$11,Location!$B$2:$B$11)</f>
        <v>Strawberry Swirl Stream</v>
      </c>
      <c r="R169" t="str">
        <f>_xlfn.XLOOKUP(L169,Location!$A$2:$A$11,Location!$B$2:$B$11)</f>
        <v>Gummy Grotto</v>
      </c>
      <c r="W169" t="s">
        <v>4</v>
      </c>
      <c r="X169" t="s">
        <v>10</v>
      </c>
      <c r="Y169" s="5">
        <v>15790</v>
      </c>
      <c r="Z169">
        <v>906.91</v>
      </c>
      <c r="AA169" s="6">
        <f t="shared" si="16"/>
        <v>5.7435718809373017E-2</v>
      </c>
      <c r="AB169" t="str">
        <f>_xlfn.XLOOKUP(X169,Location!$A$2:$A$11,Location!$B$2:$B$11)</f>
        <v>Toblerone Tower</v>
      </c>
      <c r="AC169" t="str">
        <f>_xlfn.XLOOKUP(W169,Location!$A$2:$A$11,Location!$B$2:$B$11)</f>
        <v>Gingerbread Glades</v>
      </c>
      <c r="AH169" t="s">
        <v>3</v>
      </c>
      <c r="AI169" t="s">
        <v>12</v>
      </c>
      <c r="AJ169" s="5">
        <v>11372</v>
      </c>
      <c r="AK169">
        <v>3287.54</v>
      </c>
      <c r="AL169" s="6">
        <f t="shared" si="17"/>
        <v>0.28909074920858246</v>
      </c>
      <c r="AM169" t="str">
        <f>_xlfn.XLOOKUP(AI169,Location!$A$2:$A$11,Location!$B$2:$B$11)</f>
        <v>Strawberry Swirl Stream</v>
      </c>
      <c r="AN169" t="str">
        <f>_xlfn.XLOOKUP(AH169,Location!$A$2:$A$11,Location!$B$2:$B$11)</f>
        <v>Candy Button Bay</v>
      </c>
    </row>
    <row r="170" spans="1:40" x14ac:dyDescent="0.35">
      <c r="A170" t="s">
        <v>5</v>
      </c>
      <c r="B170" t="s">
        <v>7</v>
      </c>
      <c r="C170" s="5">
        <v>11496</v>
      </c>
      <c r="D170">
        <v>229.92</v>
      </c>
      <c r="E170" s="6">
        <f t="shared" si="15"/>
        <v>0.02</v>
      </c>
      <c r="F170" t="str">
        <f>_xlfn.XLOOKUP(B170,Location!$A$2:$A$11,Location!$B$2:$B$11)</f>
        <v>Taffy Tundra</v>
      </c>
      <c r="G170" t="str">
        <f>_xlfn.XLOOKUP(A170,Location!$A$2:$A$11,Location!$B$2:$B$11)</f>
        <v>Honeysuckle Hollow</v>
      </c>
      <c r="L170" t="s">
        <v>6</v>
      </c>
      <c r="M170" t="s">
        <v>11</v>
      </c>
      <c r="N170" s="5">
        <v>17838</v>
      </c>
      <c r="O170">
        <v>343.71</v>
      </c>
      <c r="P170" s="6">
        <f t="shared" si="18"/>
        <v>1.9268415741675076E-2</v>
      </c>
      <c r="Q170" t="str">
        <f>_xlfn.XLOOKUP(M170,Location!$A$2:$A$11,Location!$B$2:$B$11)</f>
        <v>Swedish Fish Shores</v>
      </c>
      <c r="R170" t="str">
        <f>_xlfn.XLOOKUP(L170,Location!$A$2:$A$11,Location!$B$2:$B$11)</f>
        <v>Gummy Grotto</v>
      </c>
      <c r="W170" t="s">
        <v>4</v>
      </c>
      <c r="X170" t="s">
        <v>9</v>
      </c>
      <c r="Y170" s="5">
        <v>17437</v>
      </c>
      <c r="Z170">
        <v>614.26</v>
      </c>
      <c r="AA170" s="6">
        <f t="shared" si="16"/>
        <v>3.5227390032689106E-2</v>
      </c>
      <c r="AB170" t="str">
        <f>_xlfn.XLOOKUP(X170,Location!$A$2:$A$11,Location!$B$2:$B$11)</f>
        <v>Marshmallow Meadows</v>
      </c>
      <c r="AC170" t="str">
        <f>_xlfn.XLOOKUP(W170,Location!$A$2:$A$11,Location!$B$2:$B$11)</f>
        <v>Gingerbread Glades</v>
      </c>
      <c r="AH170" t="s">
        <v>3</v>
      </c>
      <c r="AI170" t="s">
        <v>11</v>
      </c>
      <c r="AJ170" s="5">
        <v>19916</v>
      </c>
      <c r="AK170">
        <v>6714.54</v>
      </c>
      <c r="AL170" s="6">
        <f t="shared" si="17"/>
        <v>0.33714300060253061</v>
      </c>
      <c r="AM170" t="str">
        <f>_xlfn.XLOOKUP(AI170,Location!$A$2:$A$11,Location!$B$2:$B$11)</f>
        <v>Swedish Fish Shores</v>
      </c>
      <c r="AN170" t="str">
        <f>_xlfn.XLOOKUP(AH170,Location!$A$2:$A$11,Location!$B$2:$B$11)</f>
        <v>Candy Button Bay</v>
      </c>
    </row>
    <row r="171" spans="1:40" x14ac:dyDescent="0.35">
      <c r="A171" t="s">
        <v>5</v>
      </c>
      <c r="B171" t="s">
        <v>7</v>
      </c>
      <c r="C171" s="5">
        <v>12634</v>
      </c>
      <c r="D171">
        <v>884.38</v>
      </c>
      <c r="E171" s="6">
        <f t="shared" si="15"/>
        <v>6.9999999999999993E-2</v>
      </c>
      <c r="F171" t="str">
        <f>_xlfn.XLOOKUP(B171,Location!$A$2:$A$11,Location!$B$2:$B$11)</f>
        <v>Taffy Tundra</v>
      </c>
      <c r="G171" t="str">
        <f>_xlfn.XLOOKUP(A171,Location!$A$2:$A$11,Location!$B$2:$B$11)</f>
        <v>Honeysuckle Hollow</v>
      </c>
      <c r="L171" t="s">
        <v>6</v>
      </c>
      <c r="M171" t="s">
        <v>7</v>
      </c>
      <c r="N171" s="5">
        <v>17107</v>
      </c>
      <c r="O171">
        <v>-352.2</v>
      </c>
      <c r="P171" s="6">
        <f t="shared" si="18"/>
        <v>-2.058806336587362E-2</v>
      </c>
      <c r="Q171" t="str">
        <f>_xlfn.XLOOKUP(M171,Location!$A$2:$A$11,Location!$B$2:$B$11)</f>
        <v>Taffy Tundra</v>
      </c>
      <c r="R171" t="str">
        <f>_xlfn.XLOOKUP(L171,Location!$A$2:$A$11,Location!$B$2:$B$11)</f>
        <v>Gummy Grotto</v>
      </c>
      <c r="W171" t="s">
        <v>4</v>
      </c>
      <c r="X171" t="s">
        <v>10</v>
      </c>
      <c r="Y171" s="5">
        <v>14546</v>
      </c>
      <c r="Z171">
        <v>835.46</v>
      </c>
      <c r="AA171" s="6">
        <f t="shared" si="16"/>
        <v>5.7435721160456484E-2</v>
      </c>
      <c r="AB171" t="str">
        <f>_xlfn.XLOOKUP(X171,Location!$A$2:$A$11,Location!$B$2:$B$11)</f>
        <v>Toblerone Tower</v>
      </c>
      <c r="AC171" t="str">
        <f>_xlfn.XLOOKUP(W171,Location!$A$2:$A$11,Location!$B$2:$B$11)</f>
        <v>Gingerbread Glades</v>
      </c>
      <c r="AH171" t="s">
        <v>3</v>
      </c>
      <c r="AI171" t="s">
        <v>7</v>
      </c>
      <c r="AJ171" s="5">
        <v>16426</v>
      </c>
      <c r="AK171">
        <v>1459.02</v>
      </c>
      <c r="AL171" s="6">
        <f t="shared" si="17"/>
        <v>8.8823815901619377E-2</v>
      </c>
      <c r="AM171" t="str">
        <f>_xlfn.XLOOKUP(AI171,Location!$A$2:$A$11,Location!$B$2:$B$11)</f>
        <v>Taffy Tundra</v>
      </c>
      <c r="AN171" t="str">
        <f>_xlfn.XLOOKUP(AH171,Location!$A$2:$A$11,Location!$B$2:$B$11)</f>
        <v>Candy Button Bay</v>
      </c>
    </row>
    <row r="172" spans="1:40" x14ac:dyDescent="0.35">
      <c r="A172" t="s">
        <v>5</v>
      </c>
      <c r="B172" t="s">
        <v>11</v>
      </c>
      <c r="C172" s="5">
        <v>17568</v>
      </c>
      <c r="D172">
        <v>1786.08</v>
      </c>
      <c r="E172" s="6">
        <f t="shared" si="15"/>
        <v>0.10166666666666667</v>
      </c>
      <c r="F172" t="str">
        <f>_xlfn.XLOOKUP(B172,Location!$A$2:$A$11,Location!$B$2:$B$11)</f>
        <v>Swedish Fish Shores</v>
      </c>
      <c r="G172" t="str">
        <f>_xlfn.XLOOKUP(A172,Location!$A$2:$A$11,Location!$B$2:$B$11)</f>
        <v>Honeysuckle Hollow</v>
      </c>
      <c r="L172" t="s">
        <v>6</v>
      </c>
      <c r="M172" t="s">
        <v>9</v>
      </c>
      <c r="N172" s="5">
        <v>10118</v>
      </c>
      <c r="O172">
        <v>1334.92</v>
      </c>
      <c r="P172" s="6">
        <f t="shared" si="18"/>
        <v>0.1319351650523819</v>
      </c>
      <c r="Q172" t="str">
        <f>_xlfn.XLOOKUP(M172,Location!$A$2:$A$11,Location!$B$2:$B$11)</f>
        <v>Marshmallow Meadows</v>
      </c>
      <c r="R172" t="str">
        <f>_xlfn.XLOOKUP(L172,Location!$A$2:$A$11,Location!$B$2:$B$11)</f>
        <v>Gummy Grotto</v>
      </c>
      <c r="W172" t="s">
        <v>4</v>
      </c>
      <c r="X172" t="s">
        <v>10</v>
      </c>
      <c r="Y172" s="5">
        <v>15989</v>
      </c>
      <c r="Z172">
        <v>1877.68</v>
      </c>
      <c r="AA172" s="6">
        <f t="shared" si="16"/>
        <v>0.1174357370692351</v>
      </c>
      <c r="AB172" t="str">
        <f>_xlfn.XLOOKUP(X172,Location!$A$2:$A$11,Location!$B$2:$B$11)</f>
        <v>Toblerone Tower</v>
      </c>
      <c r="AC172" t="str">
        <f>_xlfn.XLOOKUP(W172,Location!$A$2:$A$11,Location!$B$2:$B$11)</f>
        <v>Gingerbread Glades</v>
      </c>
      <c r="AH172" t="s">
        <v>3</v>
      </c>
      <c r="AI172" t="s">
        <v>10</v>
      </c>
      <c r="AJ172" s="5">
        <v>10872</v>
      </c>
      <c r="AK172">
        <v>385.46</v>
      </c>
      <c r="AL172" s="6">
        <f t="shared" si="17"/>
        <v>3.5454378219278881E-2</v>
      </c>
      <c r="AM172" t="str">
        <f>_xlfn.XLOOKUP(AI172,Location!$A$2:$A$11,Location!$B$2:$B$11)</f>
        <v>Toblerone Tower</v>
      </c>
      <c r="AN172" t="str">
        <f>_xlfn.XLOOKUP(AH172,Location!$A$2:$A$11,Location!$B$2:$B$11)</f>
        <v>Candy Button Bay</v>
      </c>
    </row>
    <row r="173" spans="1:40" x14ac:dyDescent="0.35">
      <c r="A173" t="s">
        <v>5</v>
      </c>
      <c r="B173" t="s">
        <v>12</v>
      </c>
      <c r="C173" s="5">
        <v>12098</v>
      </c>
      <c r="D173">
        <v>548.19000000000005</v>
      </c>
      <c r="E173" s="6">
        <f t="shared" si="15"/>
        <v>4.5312448338568366E-2</v>
      </c>
      <c r="F173" t="str">
        <f>_xlfn.XLOOKUP(B173,Location!$A$2:$A$11,Location!$B$2:$B$11)</f>
        <v>Strawberry Swirl Stream</v>
      </c>
      <c r="G173" t="str">
        <f>_xlfn.XLOOKUP(A173,Location!$A$2:$A$11,Location!$B$2:$B$11)</f>
        <v>Honeysuckle Hollow</v>
      </c>
      <c r="L173" t="s">
        <v>6</v>
      </c>
      <c r="M173" t="s">
        <v>11</v>
      </c>
      <c r="N173" s="5">
        <v>12294</v>
      </c>
      <c r="O173">
        <v>113.94</v>
      </c>
      <c r="P173" s="6">
        <f t="shared" si="18"/>
        <v>9.2679355783308933E-3</v>
      </c>
      <c r="Q173" t="str">
        <f>_xlfn.XLOOKUP(M173,Location!$A$2:$A$11,Location!$B$2:$B$11)</f>
        <v>Swedish Fish Shores</v>
      </c>
      <c r="R173" t="str">
        <f>_xlfn.XLOOKUP(L173,Location!$A$2:$A$11,Location!$B$2:$B$11)</f>
        <v>Gummy Grotto</v>
      </c>
      <c r="W173" t="s">
        <v>4</v>
      </c>
      <c r="X173" t="s">
        <v>11</v>
      </c>
      <c r="Y173" s="5">
        <v>13920</v>
      </c>
      <c r="Z173">
        <v>24.36</v>
      </c>
      <c r="AA173" s="6">
        <f t="shared" si="16"/>
        <v>1.75E-3</v>
      </c>
      <c r="AB173" t="str">
        <f>_xlfn.XLOOKUP(X173,Location!$A$2:$A$11,Location!$B$2:$B$11)</f>
        <v>Swedish Fish Shores</v>
      </c>
      <c r="AC173" t="str">
        <f>_xlfn.XLOOKUP(W173,Location!$A$2:$A$11,Location!$B$2:$B$11)</f>
        <v>Gingerbread Glades</v>
      </c>
      <c r="AH173" t="s">
        <v>3</v>
      </c>
      <c r="AI173" t="s">
        <v>8</v>
      </c>
      <c r="AJ173" s="5">
        <v>11308</v>
      </c>
      <c r="AK173">
        <v>1435.85</v>
      </c>
      <c r="AL173" s="6">
        <f t="shared" si="17"/>
        <v>0.12697647683056243</v>
      </c>
      <c r="AM173" t="str">
        <f>_xlfn.XLOOKUP(AI173,Location!$A$2:$A$11,Location!$B$2:$B$11)</f>
        <v>Sugar Swirl Spires</v>
      </c>
      <c r="AN173" t="str">
        <f>_xlfn.XLOOKUP(AH173,Location!$A$2:$A$11,Location!$B$2:$B$11)</f>
        <v>Candy Button Bay</v>
      </c>
    </row>
    <row r="174" spans="1:40" x14ac:dyDescent="0.35">
      <c r="A174" t="s">
        <v>5</v>
      </c>
      <c r="B174" t="s">
        <v>9</v>
      </c>
      <c r="C174" s="5">
        <v>14704</v>
      </c>
      <c r="D174">
        <v>2948.54</v>
      </c>
      <c r="E174" s="6">
        <f t="shared" si="15"/>
        <v>0.20052638737758433</v>
      </c>
      <c r="F174" t="str">
        <f>_xlfn.XLOOKUP(B174,Location!$A$2:$A$11,Location!$B$2:$B$11)</f>
        <v>Marshmallow Meadows</v>
      </c>
      <c r="G174" t="str">
        <f>_xlfn.XLOOKUP(A174,Location!$A$2:$A$11,Location!$B$2:$B$11)</f>
        <v>Honeysuckle Hollow</v>
      </c>
      <c r="L174" t="s">
        <v>6</v>
      </c>
      <c r="M174" t="s">
        <v>10</v>
      </c>
      <c r="N174" s="5">
        <v>13420</v>
      </c>
      <c r="O174">
        <v>79.680000000000007</v>
      </c>
      <c r="P174" s="6">
        <f t="shared" si="18"/>
        <v>5.9374068554396428E-3</v>
      </c>
      <c r="Q174" t="str">
        <f>_xlfn.XLOOKUP(M174,Location!$A$2:$A$11,Location!$B$2:$B$11)</f>
        <v>Toblerone Tower</v>
      </c>
      <c r="R174" t="str">
        <f>_xlfn.XLOOKUP(L174,Location!$A$2:$A$11,Location!$B$2:$B$11)</f>
        <v>Gummy Grotto</v>
      </c>
      <c r="W174" t="s">
        <v>4</v>
      </c>
      <c r="X174" t="s">
        <v>11</v>
      </c>
      <c r="Y174" s="5">
        <v>18360</v>
      </c>
      <c r="Z174">
        <v>766.53</v>
      </c>
      <c r="AA174" s="6">
        <f t="shared" si="16"/>
        <v>4.1749999999999995E-2</v>
      </c>
      <c r="AB174" t="str">
        <f>_xlfn.XLOOKUP(X174,Location!$A$2:$A$11,Location!$B$2:$B$11)</f>
        <v>Swedish Fish Shores</v>
      </c>
      <c r="AC174" t="str">
        <f>_xlfn.XLOOKUP(W174,Location!$A$2:$A$11,Location!$B$2:$B$11)</f>
        <v>Gingerbread Glades</v>
      </c>
      <c r="AH174" t="s">
        <v>3</v>
      </c>
      <c r="AI174" t="s">
        <v>10</v>
      </c>
      <c r="AJ174" s="5">
        <v>17188</v>
      </c>
      <c r="AK174">
        <v>1468.79</v>
      </c>
      <c r="AL174" s="6">
        <f t="shared" si="17"/>
        <v>8.5454386781475447E-2</v>
      </c>
      <c r="AM174" t="str">
        <f>_xlfn.XLOOKUP(AI174,Location!$A$2:$A$11,Location!$B$2:$B$11)</f>
        <v>Toblerone Tower</v>
      </c>
      <c r="AN174" t="str">
        <f>_xlfn.XLOOKUP(AH174,Location!$A$2:$A$11,Location!$B$2:$B$11)</f>
        <v>Candy Button Bay</v>
      </c>
    </row>
    <row r="175" spans="1:40" x14ac:dyDescent="0.35">
      <c r="A175" t="s">
        <v>5</v>
      </c>
      <c r="B175" t="s">
        <v>10</v>
      </c>
      <c r="C175" s="5">
        <v>11205</v>
      </c>
      <c r="D175">
        <v>6786.03</v>
      </c>
      <c r="E175" s="6">
        <f t="shared" si="15"/>
        <v>0.60562516733601068</v>
      </c>
      <c r="F175" t="str">
        <f>_xlfn.XLOOKUP(B175,Location!$A$2:$A$11,Location!$B$2:$B$11)</f>
        <v>Toblerone Tower</v>
      </c>
      <c r="G175" t="str">
        <f>_xlfn.XLOOKUP(A175,Location!$A$2:$A$11,Location!$B$2:$B$11)</f>
        <v>Honeysuckle Hollow</v>
      </c>
      <c r="L175" t="s">
        <v>6</v>
      </c>
      <c r="M175" t="s">
        <v>10</v>
      </c>
      <c r="N175" s="5">
        <v>11941</v>
      </c>
      <c r="O175">
        <v>1742.64</v>
      </c>
      <c r="P175" s="6">
        <f t="shared" si="18"/>
        <v>0.14593752617033751</v>
      </c>
      <c r="Q175" t="str">
        <f>_xlfn.XLOOKUP(M175,Location!$A$2:$A$11,Location!$B$2:$B$11)</f>
        <v>Toblerone Tower</v>
      </c>
      <c r="R175" t="str">
        <f>_xlfn.XLOOKUP(L175,Location!$A$2:$A$11,Location!$B$2:$B$11)</f>
        <v>Gummy Grotto</v>
      </c>
      <c r="W175" t="s">
        <v>4</v>
      </c>
      <c r="X175" t="s">
        <v>10</v>
      </c>
      <c r="Y175" s="5">
        <v>10832</v>
      </c>
      <c r="Z175">
        <v>730.47</v>
      </c>
      <c r="AA175" s="6">
        <f t="shared" si="16"/>
        <v>6.7436299852289522E-2</v>
      </c>
      <c r="AB175" t="str">
        <f>_xlfn.XLOOKUP(X175,Location!$A$2:$A$11,Location!$B$2:$B$11)</f>
        <v>Toblerone Tower</v>
      </c>
      <c r="AC175" t="str">
        <f>_xlfn.XLOOKUP(W175,Location!$A$2:$A$11,Location!$B$2:$B$11)</f>
        <v>Gingerbread Glades</v>
      </c>
      <c r="AH175" t="s">
        <v>3</v>
      </c>
      <c r="AI175" t="s">
        <v>7</v>
      </c>
      <c r="AJ175" s="5">
        <v>13347</v>
      </c>
      <c r="AK175">
        <v>-15.7</v>
      </c>
      <c r="AL175" s="6">
        <f t="shared" si="17"/>
        <v>-1.176294298344197E-3</v>
      </c>
      <c r="AM175" t="str">
        <f>_xlfn.XLOOKUP(AI175,Location!$A$2:$A$11,Location!$B$2:$B$11)</f>
        <v>Taffy Tundra</v>
      </c>
      <c r="AN175" t="str">
        <f>_xlfn.XLOOKUP(AH175,Location!$A$2:$A$11,Location!$B$2:$B$11)</f>
        <v>Candy Button Bay</v>
      </c>
    </row>
    <row r="176" spans="1:40" x14ac:dyDescent="0.35">
      <c r="A176" t="s">
        <v>5</v>
      </c>
      <c r="B176" t="s">
        <v>12</v>
      </c>
      <c r="C176" s="5">
        <v>18380</v>
      </c>
      <c r="D176">
        <v>1935.64</v>
      </c>
      <c r="E176" s="6">
        <f t="shared" si="15"/>
        <v>0.10531229597388467</v>
      </c>
      <c r="F176" t="str">
        <f>_xlfn.XLOOKUP(B176,Location!$A$2:$A$11,Location!$B$2:$B$11)</f>
        <v>Strawberry Swirl Stream</v>
      </c>
      <c r="G176" t="str">
        <f>_xlfn.XLOOKUP(A176,Location!$A$2:$A$11,Location!$B$2:$B$11)</f>
        <v>Honeysuckle Hollow</v>
      </c>
      <c r="L176" t="s">
        <v>6</v>
      </c>
      <c r="M176" t="s">
        <v>7</v>
      </c>
      <c r="N176" s="5">
        <v>15537</v>
      </c>
      <c r="O176">
        <v>5428.81</v>
      </c>
      <c r="P176" s="6">
        <f t="shared" si="18"/>
        <v>0.34941172684559441</v>
      </c>
      <c r="Q176" t="str">
        <f>_xlfn.XLOOKUP(M176,Location!$A$2:$A$11,Location!$B$2:$B$11)</f>
        <v>Taffy Tundra</v>
      </c>
      <c r="R176" t="str">
        <f>_xlfn.XLOOKUP(L176,Location!$A$2:$A$11,Location!$B$2:$B$11)</f>
        <v>Gummy Grotto</v>
      </c>
      <c r="W176" t="s">
        <v>4</v>
      </c>
      <c r="X176" t="s">
        <v>10</v>
      </c>
      <c r="Y176" s="5">
        <v>16742</v>
      </c>
      <c r="Z176">
        <v>3305.47</v>
      </c>
      <c r="AA176" s="6">
        <f t="shared" si="16"/>
        <v>0.19743579022816868</v>
      </c>
      <c r="AB176" t="str">
        <f>_xlfn.XLOOKUP(X176,Location!$A$2:$A$11,Location!$B$2:$B$11)</f>
        <v>Toblerone Tower</v>
      </c>
      <c r="AC176" t="str">
        <f>_xlfn.XLOOKUP(W176,Location!$A$2:$A$11,Location!$B$2:$B$11)</f>
        <v>Gingerbread Glades</v>
      </c>
      <c r="AH176" t="s">
        <v>3</v>
      </c>
      <c r="AI176" t="s">
        <v>12</v>
      </c>
      <c r="AJ176" s="5">
        <v>19730</v>
      </c>
      <c r="AK176">
        <v>573.96</v>
      </c>
      <c r="AL176" s="6">
        <f t="shared" si="17"/>
        <v>2.9090724784591994E-2</v>
      </c>
      <c r="AM176" t="str">
        <f>_xlfn.XLOOKUP(AI176,Location!$A$2:$A$11,Location!$B$2:$B$11)</f>
        <v>Strawberry Swirl Stream</v>
      </c>
      <c r="AN176" t="str">
        <f>_xlfn.XLOOKUP(AH176,Location!$A$2:$A$11,Location!$B$2:$B$11)</f>
        <v>Candy Button Bay</v>
      </c>
    </row>
    <row r="177" spans="1:40" x14ac:dyDescent="0.35">
      <c r="A177" t="s">
        <v>5</v>
      </c>
      <c r="B177" t="s">
        <v>11</v>
      </c>
      <c r="C177" s="5">
        <v>19528</v>
      </c>
      <c r="D177">
        <v>813.67</v>
      </c>
      <c r="E177" s="6">
        <f t="shared" si="15"/>
        <v>4.1666837361736993E-2</v>
      </c>
      <c r="F177" t="str">
        <f>_xlfn.XLOOKUP(B177,Location!$A$2:$A$11,Location!$B$2:$B$11)</f>
        <v>Swedish Fish Shores</v>
      </c>
      <c r="G177" t="str">
        <f>_xlfn.XLOOKUP(A177,Location!$A$2:$A$11,Location!$B$2:$B$11)</f>
        <v>Honeysuckle Hollow</v>
      </c>
      <c r="L177" t="s">
        <v>6</v>
      </c>
      <c r="M177" t="s">
        <v>8</v>
      </c>
      <c r="N177" s="5">
        <v>17432</v>
      </c>
      <c r="O177">
        <v>498.06</v>
      </c>
      <c r="P177" s="6">
        <f t="shared" si="18"/>
        <v>2.857159247361175E-2</v>
      </c>
      <c r="Q177" t="str">
        <f>_xlfn.XLOOKUP(M177,Location!$A$2:$A$11,Location!$B$2:$B$11)</f>
        <v>Sugar Swirl Spires</v>
      </c>
      <c r="R177" t="str">
        <f>_xlfn.XLOOKUP(L177,Location!$A$2:$A$11,Location!$B$2:$B$11)</f>
        <v>Gummy Grotto</v>
      </c>
      <c r="W177" t="s">
        <v>4</v>
      </c>
      <c r="X177" t="s">
        <v>8</v>
      </c>
      <c r="Y177" s="5">
        <v>13153</v>
      </c>
      <c r="Z177">
        <v>475.21</v>
      </c>
      <c r="AA177" s="6">
        <f t="shared" si="16"/>
        <v>3.6129400136850905E-2</v>
      </c>
      <c r="AB177" t="str">
        <f>_xlfn.XLOOKUP(X177,Location!$A$2:$A$11,Location!$B$2:$B$11)</f>
        <v>Sugar Swirl Spires</v>
      </c>
      <c r="AC177" t="str">
        <f>_xlfn.XLOOKUP(W177,Location!$A$2:$A$11,Location!$B$2:$B$11)</f>
        <v>Gingerbread Glades</v>
      </c>
      <c r="AH177" t="s">
        <v>3</v>
      </c>
      <c r="AI177" t="s">
        <v>9</v>
      </c>
      <c r="AJ177" s="5">
        <v>13821</v>
      </c>
      <c r="AK177">
        <v>637.65</v>
      </c>
      <c r="AL177" s="6">
        <f t="shared" si="17"/>
        <v>4.6136314304319512E-2</v>
      </c>
      <c r="AM177" t="str">
        <f>_xlfn.XLOOKUP(AI177,Location!$A$2:$A$11,Location!$B$2:$B$11)</f>
        <v>Marshmallow Meadows</v>
      </c>
      <c r="AN177" t="str">
        <f>_xlfn.XLOOKUP(AH177,Location!$A$2:$A$11,Location!$B$2:$B$11)</f>
        <v>Candy Button Bay</v>
      </c>
    </row>
    <row r="178" spans="1:40" x14ac:dyDescent="0.35">
      <c r="A178" t="s">
        <v>5</v>
      </c>
      <c r="B178" t="s">
        <v>10</v>
      </c>
      <c r="C178" s="5">
        <v>14988</v>
      </c>
      <c r="D178">
        <v>17470.39</v>
      </c>
      <c r="E178" s="6">
        <f t="shared" si="15"/>
        <v>1.1656251668001067</v>
      </c>
      <c r="F178" t="str">
        <f>_xlfn.XLOOKUP(B178,Location!$A$2:$A$11,Location!$B$2:$B$11)</f>
        <v>Toblerone Tower</v>
      </c>
      <c r="G178" t="str">
        <f>_xlfn.XLOOKUP(A178,Location!$A$2:$A$11,Location!$B$2:$B$11)</f>
        <v>Honeysuckle Hollow</v>
      </c>
      <c r="L178" t="s">
        <v>6</v>
      </c>
      <c r="M178" t="s">
        <v>9</v>
      </c>
      <c r="N178" s="5">
        <v>18561</v>
      </c>
      <c r="O178">
        <v>778.36</v>
      </c>
      <c r="P178" s="6">
        <f t="shared" si="18"/>
        <v>4.193524055815958E-2</v>
      </c>
      <c r="Q178" t="str">
        <f>_xlfn.XLOOKUP(M178,Location!$A$2:$A$11,Location!$B$2:$B$11)</f>
        <v>Marshmallow Meadows</v>
      </c>
      <c r="R178" t="str">
        <f>_xlfn.XLOOKUP(L178,Location!$A$2:$A$11,Location!$B$2:$B$11)</f>
        <v>Gummy Grotto</v>
      </c>
      <c r="W178" t="s">
        <v>4</v>
      </c>
      <c r="X178" t="s">
        <v>9</v>
      </c>
      <c r="Y178" s="5">
        <v>18787</v>
      </c>
      <c r="Z178">
        <v>1037.55</v>
      </c>
      <c r="AA178" s="6">
        <f t="shared" si="16"/>
        <v>5.522701868313195E-2</v>
      </c>
      <c r="AB178" t="str">
        <f>_xlfn.XLOOKUP(X178,Location!$A$2:$A$11,Location!$B$2:$B$11)</f>
        <v>Marshmallow Meadows</v>
      </c>
      <c r="AC178" t="str">
        <f>_xlfn.XLOOKUP(W178,Location!$A$2:$A$11,Location!$B$2:$B$11)</f>
        <v>Gingerbread Glades</v>
      </c>
      <c r="AH178" t="s">
        <v>3</v>
      </c>
      <c r="AI178" t="s">
        <v>9</v>
      </c>
      <c r="AJ178" s="5">
        <v>13894</v>
      </c>
      <c r="AK178">
        <v>1891.48</v>
      </c>
      <c r="AL178" s="6">
        <f t="shared" si="17"/>
        <v>0.13613646178206421</v>
      </c>
      <c r="AM178" t="str">
        <f>_xlfn.XLOOKUP(AI178,Location!$A$2:$A$11,Location!$B$2:$B$11)</f>
        <v>Marshmallow Meadows</v>
      </c>
      <c r="AN178" t="str">
        <f>_xlfn.XLOOKUP(AH178,Location!$A$2:$A$11,Location!$B$2:$B$11)</f>
        <v>Candy Button Bay</v>
      </c>
    </row>
    <row r="179" spans="1:40" x14ac:dyDescent="0.35">
      <c r="A179" t="s">
        <v>5</v>
      </c>
      <c r="B179" t="s">
        <v>11</v>
      </c>
      <c r="C179" s="5">
        <v>18460</v>
      </c>
      <c r="D179">
        <v>399.97</v>
      </c>
      <c r="E179" s="6">
        <f t="shared" si="15"/>
        <v>2.1666847237269773E-2</v>
      </c>
      <c r="F179" t="str">
        <f>_xlfn.XLOOKUP(B179,Location!$A$2:$A$11,Location!$B$2:$B$11)</f>
        <v>Swedish Fish Shores</v>
      </c>
      <c r="G179" t="str">
        <f>_xlfn.XLOOKUP(A179,Location!$A$2:$A$11,Location!$B$2:$B$11)</f>
        <v>Honeysuckle Hollow</v>
      </c>
      <c r="L179" t="s">
        <v>6</v>
      </c>
      <c r="M179" t="s">
        <v>12</v>
      </c>
      <c r="N179" s="5">
        <v>13966</v>
      </c>
      <c r="O179">
        <v>3512.04</v>
      </c>
      <c r="P179" s="6">
        <f t="shared" si="18"/>
        <v>0.25147071459258197</v>
      </c>
      <c r="Q179" t="str">
        <f>_xlfn.XLOOKUP(M179,Location!$A$2:$A$11,Location!$B$2:$B$11)</f>
        <v>Strawberry Swirl Stream</v>
      </c>
      <c r="R179" t="str">
        <f>_xlfn.XLOOKUP(L179,Location!$A$2:$A$11,Location!$B$2:$B$11)</f>
        <v>Gummy Grotto</v>
      </c>
      <c r="W179" t="s">
        <v>4</v>
      </c>
      <c r="X179" t="s">
        <v>8</v>
      </c>
      <c r="Y179" s="5">
        <v>18320</v>
      </c>
      <c r="Z179">
        <v>478.68</v>
      </c>
      <c r="AA179" s="6">
        <f t="shared" si="16"/>
        <v>2.6128820960698691E-2</v>
      </c>
      <c r="AB179" t="str">
        <f>_xlfn.XLOOKUP(X179,Location!$A$2:$A$11,Location!$B$2:$B$11)</f>
        <v>Sugar Swirl Spires</v>
      </c>
      <c r="AC179" t="str">
        <f>_xlfn.XLOOKUP(W179,Location!$A$2:$A$11,Location!$B$2:$B$11)</f>
        <v>Gingerbread Glades</v>
      </c>
      <c r="AH179" t="s">
        <v>3</v>
      </c>
      <c r="AI179" t="s">
        <v>11</v>
      </c>
      <c r="AJ179" s="5">
        <v>16756</v>
      </c>
      <c r="AK179">
        <v>7827.45</v>
      </c>
      <c r="AL179" s="6">
        <f t="shared" si="17"/>
        <v>0.46714311291477678</v>
      </c>
      <c r="AM179" t="str">
        <f>_xlfn.XLOOKUP(AI179,Location!$A$2:$A$11,Location!$B$2:$B$11)</f>
        <v>Swedish Fish Shores</v>
      </c>
      <c r="AN179" t="str">
        <f>_xlfn.XLOOKUP(AH179,Location!$A$2:$A$11,Location!$B$2:$B$11)</f>
        <v>Candy Button Bay</v>
      </c>
    </row>
    <row r="180" spans="1:40" x14ac:dyDescent="0.35">
      <c r="A180" t="s">
        <v>5</v>
      </c>
      <c r="B180" t="s">
        <v>8</v>
      </c>
      <c r="C180" s="5">
        <v>17180</v>
      </c>
      <c r="D180">
        <v>837.53</v>
      </c>
      <c r="E180" s="6">
        <f t="shared" si="15"/>
        <v>4.8750291036088474E-2</v>
      </c>
      <c r="F180" t="str">
        <f>_xlfn.XLOOKUP(B180,Location!$A$2:$A$11,Location!$B$2:$B$11)</f>
        <v>Sugar Swirl Spires</v>
      </c>
      <c r="G180" t="str">
        <f>_xlfn.XLOOKUP(A180,Location!$A$2:$A$11,Location!$B$2:$B$11)</f>
        <v>Honeysuckle Hollow</v>
      </c>
      <c r="L180" t="s">
        <v>6</v>
      </c>
      <c r="M180" t="s">
        <v>9</v>
      </c>
      <c r="N180" s="5">
        <v>19920</v>
      </c>
      <c r="O180">
        <v>4221.75</v>
      </c>
      <c r="P180" s="6">
        <f t="shared" si="18"/>
        <v>0.21193524096385541</v>
      </c>
      <c r="Q180" t="str">
        <f>_xlfn.XLOOKUP(M180,Location!$A$2:$A$11,Location!$B$2:$B$11)</f>
        <v>Marshmallow Meadows</v>
      </c>
      <c r="R180" t="str">
        <f>_xlfn.XLOOKUP(L180,Location!$A$2:$A$11,Location!$B$2:$B$11)</f>
        <v>Gummy Grotto</v>
      </c>
      <c r="W180" t="s">
        <v>4</v>
      </c>
      <c r="X180" t="s">
        <v>12</v>
      </c>
      <c r="Y180" s="5">
        <v>12464</v>
      </c>
      <c r="Z180">
        <v>626.87</v>
      </c>
      <c r="AA180" s="6">
        <f t="shared" si="16"/>
        <v>5.0294448010269575E-2</v>
      </c>
      <c r="AB180" t="str">
        <f>_xlfn.XLOOKUP(X180,Location!$A$2:$A$11,Location!$B$2:$B$11)</f>
        <v>Strawberry Swirl Stream</v>
      </c>
      <c r="AC180" t="str">
        <f>_xlfn.XLOOKUP(W180,Location!$A$2:$A$11,Location!$B$2:$B$11)</f>
        <v>Gingerbread Glades</v>
      </c>
      <c r="AH180" t="s">
        <v>3</v>
      </c>
      <c r="AI180" t="s">
        <v>12</v>
      </c>
      <c r="AJ180" s="5">
        <v>16144</v>
      </c>
      <c r="AK180">
        <v>469.64</v>
      </c>
      <c r="AL180" s="6">
        <f t="shared" si="17"/>
        <v>2.9090683845391475E-2</v>
      </c>
      <c r="AM180" t="str">
        <f>_xlfn.XLOOKUP(AI180,Location!$A$2:$A$11,Location!$B$2:$B$11)</f>
        <v>Strawberry Swirl Stream</v>
      </c>
      <c r="AN180" t="str">
        <f>_xlfn.XLOOKUP(AH180,Location!$A$2:$A$11,Location!$B$2:$B$11)</f>
        <v>Candy Button Bay</v>
      </c>
    </row>
    <row r="181" spans="1:40" x14ac:dyDescent="0.35">
      <c r="A181" t="s">
        <v>5</v>
      </c>
      <c r="B181" t="s">
        <v>8</v>
      </c>
      <c r="C181" s="5">
        <v>18438</v>
      </c>
      <c r="D181">
        <v>898.85</v>
      </c>
      <c r="E181" s="6">
        <f t="shared" si="15"/>
        <v>4.8749864410456666E-2</v>
      </c>
      <c r="F181" t="str">
        <f>_xlfn.XLOOKUP(B181,Location!$A$2:$A$11,Location!$B$2:$B$11)</f>
        <v>Sugar Swirl Spires</v>
      </c>
      <c r="G181" t="str">
        <f>_xlfn.XLOOKUP(A181,Location!$A$2:$A$11,Location!$B$2:$B$11)</f>
        <v>Honeysuckle Hollow</v>
      </c>
      <c r="L181" t="s">
        <v>6</v>
      </c>
      <c r="M181" t="s">
        <v>12</v>
      </c>
      <c r="N181" s="5">
        <v>10339</v>
      </c>
      <c r="O181">
        <v>738.93</v>
      </c>
      <c r="P181" s="6">
        <f t="shared" si="18"/>
        <v>7.1470161524325365E-2</v>
      </c>
      <c r="Q181" t="str">
        <f>_xlfn.XLOOKUP(M181,Location!$A$2:$A$11,Location!$B$2:$B$11)</f>
        <v>Strawberry Swirl Stream</v>
      </c>
      <c r="R181" t="str">
        <f>_xlfn.XLOOKUP(L181,Location!$A$2:$A$11,Location!$B$2:$B$11)</f>
        <v>Gummy Grotto</v>
      </c>
      <c r="W181" t="s">
        <v>4</v>
      </c>
      <c r="X181" t="s">
        <v>11</v>
      </c>
      <c r="Y181" s="5">
        <v>18617</v>
      </c>
      <c r="Z181">
        <v>218.75</v>
      </c>
      <c r="AA181" s="6">
        <f t="shared" si="16"/>
        <v>1.1750013428586776E-2</v>
      </c>
      <c r="AB181" t="str">
        <f>_xlfn.XLOOKUP(X181,Location!$A$2:$A$11,Location!$B$2:$B$11)</f>
        <v>Swedish Fish Shores</v>
      </c>
      <c r="AC181" t="str">
        <f>_xlfn.XLOOKUP(W181,Location!$A$2:$A$11,Location!$B$2:$B$11)</f>
        <v>Gingerbread Glades</v>
      </c>
      <c r="AH181" t="s">
        <v>3</v>
      </c>
      <c r="AI181" t="s">
        <v>12</v>
      </c>
      <c r="AJ181" s="5">
        <v>10152</v>
      </c>
      <c r="AK181">
        <v>396.85</v>
      </c>
      <c r="AL181" s="6">
        <f t="shared" si="17"/>
        <v>3.9090819542947207E-2</v>
      </c>
      <c r="AM181" t="str">
        <f>_xlfn.XLOOKUP(AI181,Location!$A$2:$A$11,Location!$B$2:$B$11)</f>
        <v>Strawberry Swirl Stream</v>
      </c>
      <c r="AN181" t="str">
        <f>_xlfn.XLOOKUP(AH181,Location!$A$2:$A$11,Location!$B$2:$B$11)</f>
        <v>Candy Button Bay</v>
      </c>
    </row>
    <row r="182" spans="1:40" x14ac:dyDescent="0.35">
      <c r="A182" t="s">
        <v>5</v>
      </c>
      <c r="B182" t="s">
        <v>10</v>
      </c>
      <c r="C182" s="5">
        <v>10938</v>
      </c>
      <c r="D182">
        <v>6186.81</v>
      </c>
      <c r="E182" s="6">
        <f t="shared" si="15"/>
        <v>0.56562534284147015</v>
      </c>
      <c r="F182" t="str">
        <f>_xlfn.XLOOKUP(B182,Location!$A$2:$A$11,Location!$B$2:$B$11)</f>
        <v>Toblerone Tower</v>
      </c>
      <c r="G182" t="str">
        <f>_xlfn.XLOOKUP(A182,Location!$A$2:$A$11,Location!$B$2:$B$11)</f>
        <v>Honeysuckle Hollow</v>
      </c>
      <c r="L182" t="s">
        <v>6</v>
      </c>
      <c r="M182" t="s">
        <v>7</v>
      </c>
      <c r="N182" s="5">
        <v>16708</v>
      </c>
      <c r="O182">
        <v>2663.45</v>
      </c>
      <c r="P182" s="6">
        <f t="shared" si="18"/>
        <v>0.15941165908546803</v>
      </c>
      <c r="Q182" t="str">
        <f>_xlfn.XLOOKUP(M182,Location!$A$2:$A$11,Location!$B$2:$B$11)</f>
        <v>Taffy Tundra</v>
      </c>
      <c r="R182" t="str">
        <f>_xlfn.XLOOKUP(L182,Location!$A$2:$A$11,Location!$B$2:$B$11)</f>
        <v>Gummy Grotto</v>
      </c>
      <c r="W182" t="s">
        <v>4</v>
      </c>
      <c r="X182" t="s">
        <v>7</v>
      </c>
      <c r="Y182" s="5">
        <v>15920</v>
      </c>
      <c r="Z182">
        <v>3298.42</v>
      </c>
      <c r="AA182" s="6">
        <f t="shared" si="16"/>
        <v>0.20718718592964824</v>
      </c>
      <c r="AB182" t="str">
        <f>_xlfn.XLOOKUP(X182,Location!$A$2:$A$11,Location!$B$2:$B$11)</f>
        <v>Taffy Tundra</v>
      </c>
      <c r="AC182" t="str">
        <f>_xlfn.XLOOKUP(W182,Location!$A$2:$A$11,Location!$B$2:$B$11)</f>
        <v>Gingerbread Glades</v>
      </c>
      <c r="AH182" t="s">
        <v>3</v>
      </c>
      <c r="AI182" t="s">
        <v>7</v>
      </c>
      <c r="AJ182" s="5">
        <v>15657</v>
      </c>
      <c r="AK182">
        <v>1077.57</v>
      </c>
      <c r="AL182" s="6">
        <f t="shared" si="17"/>
        <v>6.88235294117647E-2</v>
      </c>
      <c r="AM182" t="str">
        <f>_xlfn.XLOOKUP(AI182,Location!$A$2:$A$11,Location!$B$2:$B$11)</f>
        <v>Taffy Tundra</v>
      </c>
      <c r="AN182" t="str">
        <f>_xlfn.XLOOKUP(AH182,Location!$A$2:$A$11,Location!$B$2:$B$11)</f>
        <v>Candy Button Bay</v>
      </c>
    </row>
    <row r="183" spans="1:40" x14ac:dyDescent="0.35">
      <c r="A183" t="s">
        <v>5</v>
      </c>
      <c r="B183" t="s">
        <v>11</v>
      </c>
      <c r="C183" s="5">
        <v>18421</v>
      </c>
      <c r="D183">
        <v>951.75</v>
      </c>
      <c r="E183" s="6">
        <f t="shared" si="15"/>
        <v>5.1666576190217688E-2</v>
      </c>
      <c r="F183" t="str">
        <f>_xlfn.XLOOKUP(B183,Location!$A$2:$A$11,Location!$B$2:$B$11)</f>
        <v>Swedish Fish Shores</v>
      </c>
      <c r="G183" t="str">
        <f>_xlfn.XLOOKUP(A183,Location!$A$2:$A$11,Location!$B$2:$B$11)</f>
        <v>Honeysuckle Hollow</v>
      </c>
      <c r="L183" t="s">
        <v>6</v>
      </c>
      <c r="M183" t="s">
        <v>11</v>
      </c>
      <c r="N183" s="5">
        <v>13911</v>
      </c>
      <c r="O183">
        <v>1241.81</v>
      </c>
      <c r="P183" s="6">
        <f t="shared" si="18"/>
        <v>8.9268205017611957E-2</v>
      </c>
      <c r="Q183" t="str">
        <f>_xlfn.XLOOKUP(M183,Location!$A$2:$A$11,Location!$B$2:$B$11)</f>
        <v>Swedish Fish Shores</v>
      </c>
      <c r="R183" t="str">
        <f>_xlfn.XLOOKUP(L183,Location!$A$2:$A$11,Location!$B$2:$B$11)</f>
        <v>Gummy Grotto</v>
      </c>
      <c r="W183" t="s">
        <v>4</v>
      </c>
      <c r="X183" t="s">
        <v>11</v>
      </c>
      <c r="Y183" s="5">
        <v>10503</v>
      </c>
      <c r="Z183">
        <v>228.44</v>
      </c>
      <c r="AA183" s="6">
        <f t="shared" si="16"/>
        <v>2.174997619727697E-2</v>
      </c>
      <c r="AB183" t="str">
        <f>_xlfn.XLOOKUP(X183,Location!$A$2:$A$11,Location!$B$2:$B$11)</f>
        <v>Swedish Fish Shores</v>
      </c>
      <c r="AC183" t="str">
        <f>_xlfn.XLOOKUP(W183,Location!$A$2:$A$11,Location!$B$2:$B$11)</f>
        <v>Gingerbread Glades</v>
      </c>
      <c r="AH183" t="s">
        <v>3</v>
      </c>
      <c r="AI183" t="s">
        <v>10</v>
      </c>
      <c r="AJ183" s="5">
        <v>17577</v>
      </c>
      <c r="AK183">
        <v>623.17999999999995</v>
      </c>
      <c r="AL183" s="6">
        <f t="shared" si="17"/>
        <v>3.5454286852136314E-2</v>
      </c>
      <c r="AM183" t="str">
        <f>_xlfn.XLOOKUP(AI183,Location!$A$2:$A$11,Location!$B$2:$B$11)</f>
        <v>Toblerone Tower</v>
      </c>
      <c r="AN183" t="str">
        <f>_xlfn.XLOOKUP(AH183,Location!$A$2:$A$11,Location!$B$2:$B$11)</f>
        <v>Candy Button Bay</v>
      </c>
    </row>
    <row r="184" spans="1:40" x14ac:dyDescent="0.35">
      <c r="A184" t="s">
        <v>5</v>
      </c>
      <c r="B184" t="s">
        <v>9</v>
      </c>
      <c r="C184" s="5">
        <v>12680</v>
      </c>
      <c r="D184">
        <v>767.47</v>
      </c>
      <c r="E184" s="6">
        <f t="shared" si="15"/>
        <v>6.0526025236593062E-2</v>
      </c>
      <c r="F184" t="str">
        <f>_xlfn.XLOOKUP(B184,Location!$A$2:$A$11,Location!$B$2:$B$11)</f>
        <v>Marshmallow Meadows</v>
      </c>
      <c r="G184" t="str">
        <f>_xlfn.XLOOKUP(A184,Location!$A$2:$A$11,Location!$B$2:$B$11)</f>
        <v>Honeysuckle Hollow</v>
      </c>
      <c r="L184" t="s">
        <v>6</v>
      </c>
      <c r="M184" t="s">
        <v>8</v>
      </c>
      <c r="N184" s="5">
        <v>19953</v>
      </c>
      <c r="O184">
        <v>-28.5</v>
      </c>
      <c r="P184" s="6">
        <f t="shared" si="18"/>
        <v>-1.4283566380995339E-3</v>
      </c>
      <c r="Q184" t="str">
        <f>_xlfn.XLOOKUP(M184,Location!$A$2:$A$11,Location!$B$2:$B$11)</f>
        <v>Sugar Swirl Spires</v>
      </c>
      <c r="R184" t="str">
        <f>_xlfn.XLOOKUP(L184,Location!$A$2:$A$11,Location!$B$2:$B$11)</f>
        <v>Gummy Grotto</v>
      </c>
      <c r="W184" t="s">
        <v>4</v>
      </c>
      <c r="X184" t="s">
        <v>8</v>
      </c>
      <c r="Y184" s="5">
        <v>11462</v>
      </c>
      <c r="Z184">
        <v>1445.69</v>
      </c>
      <c r="AA184" s="6">
        <f t="shared" si="16"/>
        <v>0.12612894782760425</v>
      </c>
      <c r="AB184" t="str">
        <f>_xlfn.XLOOKUP(X184,Location!$A$2:$A$11,Location!$B$2:$B$11)</f>
        <v>Sugar Swirl Spires</v>
      </c>
      <c r="AC184" t="str">
        <f>_xlfn.XLOOKUP(W184,Location!$A$2:$A$11,Location!$B$2:$B$11)</f>
        <v>Gingerbread Glades</v>
      </c>
      <c r="AH184" t="s">
        <v>3</v>
      </c>
      <c r="AI184" t="s">
        <v>7</v>
      </c>
      <c r="AJ184" s="5">
        <v>11829</v>
      </c>
      <c r="AK184">
        <v>1878.72</v>
      </c>
      <c r="AL184" s="6">
        <f t="shared" si="17"/>
        <v>0.15882323104235355</v>
      </c>
      <c r="AM184" t="str">
        <f>_xlfn.XLOOKUP(AI184,Location!$A$2:$A$11,Location!$B$2:$B$11)</f>
        <v>Taffy Tundra</v>
      </c>
      <c r="AN184" t="str">
        <f>_xlfn.XLOOKUP(AH184,Location!$A$2:$A$11,Location!$B$2:$B$11)</f>
        <v>Candy Button Bay</v>
      </c>
    </row>
    <row r="185" spans="1:40" x14ac:dyDescent="0.35">
      <c r="A185" t="s">
        <v>5</v>
      </c>
      <c r="B185" t="s">
        <v>7</v>
      </c>
      <c r="C185" s="5">
        <v>15963</v>
      </c>
      <c r="D185">
        <v>7662.24</v>
      </c>
      <c r="E185" s="6">
        <f t="shared" si="15"/>
        <v>0.48</v>
      </c>
      <c r="F185" t="str">
        <f>_xlfn.XLOOKUP(B185,Location!$A$2:$A$11,Location!$B$2:$B$11)</f>
        <v>Taffy Tundra</v>
      </c>
      <c r="G185" t="str">
        <f>_xlfn.XLOOKUP(A185,Location!$A$2:$A$11,Location!$B$2:$B$11)</f>
        <v>Honeysuckle Hollow</v>
      </c>
      <c r="L185" t="s">
        <v>6</v>
      </c>
      <c r="M185" t="s">
        <v>8</v>
      </c>
      <c r="N185" s="5">
        <v>18534</v>
      </c>
      <c r="O185">
        <v>2568.2800000000002</v>
      </c>
      <c r="P185" s="6">
        <f t="shared" si="18"/>
        <v>0.13857127441458941</v>
      </c>
      <c r="Q185" t="str">
        <f>_xlfn.XLOOKUP(M185,Location!$A$2:$A$11,Location!$B$2:$B$11)</f>
        <v>Sugar Swirl Spires</v>
      </c>
      <c r="R185" t="str">
        <f>_xlfn.XLOOKUP(L185,Location!$A$2:$A$11,Location!$B$2:$B$11)</f>
        <v>Gummy Grotto</v>
      </c>
      <c r="W185" t="s">
        <v>4</v>
      </c>
      <c r="X185" t="s">
        <v>9</v>
      </c>
      <c r="Y185" s="5">
        <v>19140</v>
      </c>
      <c r="Z185">
        <v>100.05</v>
      </c>
      <c r="AA185" s="6">
        <f t="shared" si="16"/>
        <v>5.2272727272727271E-3</v>
      </c>
      <c r="AB185" t="str">
        <f>_xlfn.XLOOKUP(X185,Location!$A$2:$A$11,Location!$B$2:$B$11)</f>
        <v>Marshmallow Meadows</v>
      </c>
      <c r="AC185" t="str">
        <f>_xlfn.XLOOKUP(W185,Location!$A$2:$A$11,Location!$B$2:$B$11)</f>
        <v>Gingerbread Glades</v>
      </c>
      <c r="AH185" t="s">
        <v>3</v>
      </c>
      <c r="AI185" t="s">
        <v>8</v>
      </c>
      <c r="AJ185" s="5">
        <v>17321</v>
      </c>
      <c r="AK185">
        <v>3585.04</v>
      </c>
      <c r="AL185" s="6">
        <f t="shared" si="17"/>
        <v>0.20697650251140234</v>
      </c>
      <c r="AM185" t="str">
        <f>_xlfn.XLOOKUP(AI185,Location!$A$2:$A$11,Location!$B$2:$B$11)</f>
        <v>Sugar Swirl Spires</v>
      </c>
      <c r="AN185" t="str">
        <f>_xlfn.XLOOKUP(AH185,Location!$A$2:$A$11,Location!$B$2:$B$11)</f>
        <v>Candy Button Bay</v>
      </c>
    </row>
    <row r="186" spans="1:40" x14ac:dyDescent="0.35">
      <c r="A186" t="s">
        <v>5</v>
      </c>
      <c r="B186" t="s">
        <v>12</v>
      </c>
      <c r="C186" s="5">
        <v>12515</v>
      </c>
      <c r="D186">
        <v>1192.8399999999999</v>
      </c>
      <c r="E186" s="6">
        <f t="shared" si="15"/>
        <v>9.5312824610467431E-2</v>
      </c>
      <c r="F186" t="str">
        <f>_xlfn.XLOOKUP(B186,Location!$A$2:$A$11,Location!$B$2:$B$11)</f>
        <v>Strawberry Swirl Stream</v>
      </c>
      <c r="G186" t="str">
        <f>_xlfn.XLOOKUP(A186,Location!$A$2:$A$11,Location!$B$2:$B$11)</f>
        <v>Honeysuckle Hollow</v>
      </c>
      <c r="L186" t="s">
        <v>6</v>
      </c>
      <c r="M186" t="s">
        <v>12</v>
      </c>
      <c r="N186" s="5">
        <v>11957</v>
      </c>
      <c r="O186">
        <v>1811.13</v>
      </c>
      <c r="P186" s="6">
        <f t="shared" si="18"/>
        <v>0.1514702684619888</v>
      </c>
      <c r="Q186" t="str">
        <f>_xlfn.XLOOKUP(M186,Location!$A$2:$A$11,Location!$B$2:$B$11)</f>
        <v>Strawberry Swirl Stream</v>
      </c>
      <c r="R186" t="str">
        <f>_xlfn.XLOOKUP(L186,Location!$A$2:$A$11,Location!$B$2:$B$11)</f>
        <v>Gummy Grotto</v>
      </c>
      <c r="W186" t="s">
        <v>4</v>
      </c>
      <c r="X186" t="s">
        <v>10</v>
      </c>
      <c r="Y186" s="5">
        <v>17564</v>
      </c>
      <c r="Z186">
        <v>2940.84</v>
      </c>
      <c r="AA186" s="6">
        <f t="shared" si="16"/>
        <v>0.16743566385789116</v>
      </c>
      <c r="AB186" t="str">
        <f>_xlfn.XLOOKUP(X186,Location!$A$2:$A$11,Location!$B$2:$B$11)</f>
        <v>Toblerone Tower</v>
      </c>
      <c r="AC186" t="str">
        <f>_xlfn.XLOOKUP(W186,Location!$A$2:$A$11,Location!$B$2:$B$11)</f>
        <v>Gingerbread Glades</v>
      </c>
      <c r="AH186" t="s">
        <v>3</v>
      </c>
      <c r="AI186" t="s">
        <v>10</v>
      </c>
      <c r="AJ186" s="5">
        <v>17622</v>
      </c>
      <c r="AK186">
        <v>2210.7600000000002</v>
      </c>
      <c r="AL186" s="6">
        <f t="shared" si="17"/>
        <v>0.12545454545454546</v>
      </c>
      <c r="AM186" t="str">
        <f>_xlfn.XLOOKUP(AI186,Location!$A$2:$A$11,Location!$B$2:$B$11)</f>
        <v>Toblerone Tower</v>
      </c>
      <c r="AN186" t="str">
        <f>_xlfn.XLOOKUP(AH186,Location!$A$2:$A$11,Location!$B$2:$B$11)</f>
        <v>Candy Button Bay</v>
      </c>
    </row>
    <row r="187" spans="1:40" x14ac:dyDescent="0.35">
      <c r="A187" t="s">
        <v>5</v>
      </c>
      <c r="B187" t="s">
        <v>10</v>
      </c>
      <c r="C187" s="5">
        <v>19047</v>
      </c>
      <c r="D187">
        <v>4487.95</v>
      </c>
      <c r="E187" s="6">
        <f t="shared" si="15"/>
        <v>0.23562503281356642</v>
      </c>
      <c r="F187" t="str">
        <f>_xlfn.XLOOKUP(B187,Location!$A$2:$A$11,Location!$B$2:$B$11)</f>
        <v>Toblerone Tower</v>
      </c>
      <c r="G187" t="str">
        <f>_xlfn.XLOOKUP(A187,Location!$A$2:$A$11,Location!$B$2:$B$11)</f>
        <v>Honeysuckle Hollow</v>
      </c>
      <c r="L187" t="s">
        <v>6</v>
      </c>
      <c r="M187" t="s">
        <v>9</v>
      </c>
      <c r="N187" s="5">
        <v>18303</v>
      </c>
      <c r="O187">
        <v>950.58</v>
      </c>
      <c r="P187" s="6">
        <f t="shared" si="18"/>
        <v>5.1935748237993774E-2</v>
      </c>
      <c r="Q187" t="str">
        <f>_xlfn.XLOOKUP(M187,Location!$A$2:$A$11,Location!$B$2:$B$11)</f>
        <v>Marshmallow Meadows</v>
      </c>
      <c r="R187" t="str">
        <f>_xlfn.XLOOKUP(L187,Location!$A$2:$A$11,Location!$B$2:$B$11)</f>
        <v>Gummy Grotto</v>
      </c>
      <c r="W187" t="s">
        <v>4</v>
      </c>
      <c r="X187" t="s">
        <v>11</v>
      </c>
      <c r="Y187" s="5">
        <v>13918</v>
      </c>
      <c r="Z187">
        <v>24.36</v>
      </c>
      <c r="AA187" s="6">
        <f t="shared" si="16"/>
        <v>1.7502514729127749E-3</v>
      </c>
      <c r="AB187" t="str">
        <f>_xlfn.XLOOKUP(X187,Location!$A$2:$A$11,Location!$B$2:$B$11)</f>
        <v>Swedish Fish Shores</v>
      </c>
      <c r="AC187" t="str">
        <f>_xlfn.XLOOKUP(W187,Location!$A$2:$A$11,Location!$B$2:$B$11)</f>
        <v>Gingerbread Glades</v>
      </c>
      <c r="AH187" t="s">
        <v>3</v>
      </c>
      <c r="AI187" t="s">
        <v>12</v>
      </c>
      <c r="AJ187" s="5">
        <v>15305</v>
      </c>
      <c r="AK187">
        <v>8556.89</v>
      </c>
      <c r="AL187" s="6">
        <f t="shared" si="17"/>
        <v>0.5590911466840901</v>
      </c>
      <c r="AM187" t="str">
        <f>_xlfn.XLOOKUP(AI187,Location!$A$2:$A$11,Location!$B$2:$B$11)</f>
        <v>Strawberry Swirl Stream</v>
      </c>
      <c r="AN187" t="str">
        <f>_xlfn.XLOOKUP(AH187,Location!$A$2:$A$11,Location!$B$2:$B$11)</f>
        <v>Candy Button Bay</v>
      </c>
    </row>
    <row r="188" spans="1:40" x14ac:dyDescent="0.35">
      <c r="A188" t="s">
        <v>5</v>
      </c>
      <c r="B188" t="s">
        <v>8</v>
      </c>
      <c r="C188" s="5">
        <v>19848</v>
      </c>
      <c r="D188">
        <v>967.59</v>
      </c>
      <c r="E188" s="6">
        <f t="shared" si="15"/>
        <v>4.8750000000000002E-2</v>
      </c>
      <c r="F188" t="str">
        <f>_xlfn.XLOOKUP(B188,Location!$A$2:$A$11,Location!$B$2:$B$11)</f>
        <v>Sugar Swirl Spires</v>
      </c>
      <c r="G188" t="str">
        <f>_xlfn.XLOOKUP(A188,Location!$A$2:$A$11,Location!$B$2:$B$11)</f>
        <v>Honeysuckle Hollow</v>
      </c>
      <c r="L188" t="s">
        <v>6</v>
      </c>
      <c r="M188" t="s">
        <v>9</v>
      </c>
      <c r="N188" s="5">
        <v>17497</v>
      </c>
      <c r="O188">
        <v>1958.54</v>
      </c>
      <c r="P188" s="6">
        <f t="shared" si="18"/>
        <v>0.11193576041607133</v>
      </c>
      <c r="Q188" t="str">
        <f>_xlfn.XLOOKUP(M188,Location!$A$2:$A$11,Location!$B$2:$B$11)</f>
        <v>Marshmallow Meadows</v>
      </c>
      <c r="R188" t="str">
        <f>_xlfn.XLOOKUP(L188,Location!$A$2:$A$11,Location!$B$2:$B$11)</f>
        <v>Gummy Grotto</v>
      </c>
      <c r="W188" t="s">
        <v>4</v>
      </c>
      <c r="X188" t="s">
        <v>11</v>
      </c>
      <c r="Y188" s="5">
        <v>14571</v>
      </c>
      <c r="Z188">
        <v>754.05</v>
      </c>
      <c r="AA188" s="6">
        <f t="shared" si="16"/>
        <v>5.175005147210212E-2</v>
      </c>
      <c r="AB188" t="str">
        <f>_xlfn.XLOOKUP(X188,Location!$A$2:$A$11,Location!$B$2:$B$11)</f>
        <v>Swedish Fish Shores</v>
      </c>
      <c r="AC188" t="str">
        <f>_xlfn.XLOOKUP(W188,Location!$A$2:$A$11,Location!$B$2:$B$11)</f>
        <v>Gingerbread Glades</v>
      </c>
      <c r="AH188" t="s">
        <v>3</v>
      </c>
      <c r="AI188" t="s">
        <v>9</v>
      </c>
      <c r="AJ188" s="5">
        <v>16442</v>
      </c>
      <c r="AK188">
        <v>-63.53</v>
      </c>
      <c r="AL188" s="6">
        <f t="shared" si="17"/>
        <v>-3.8638851721201802E-3</v>
      </c>
      <c r="AM188" t="str">
        <f>_xlfn.XLOOKUP(AI188,Location!$A$2:$A$11,Location!$B$2:$B$11)</f>
        <v>Marshmallow Meadows</v>
      </c>
      <c r="AN188" t="str">
        <f>_xlfn.XLOOKUP(AH188,Location!$A$2:$A$11,Location!$B$2:$B$11)</f>
        <v>Candy Button Bay</v>
      </c>
    </row>
    <row r="189" spans="1:40" x14ac:dyDescent="0.35">
      <c r="A189" t="s">
        <v>5</v>
      </c>
      <c r="B189" t="s">
        <v>7</v>
      </c>
      <c r="C189" s="5">
        <v>16270</v>
      </c>
      <c r="D189">
        <v>325.39999999999998</v>
      </c>
      <c r="E189" s="6">
        <f t="shared" si="15"/>
        <v>1.9999999999999997E-2</v>
      </c>
      <c r="F189" t="str">
        <f>_xlfn.XLOOKUP(B189,Location!$A$2:$A$11,Location!$B$2:$B$11)</f>
        <v>Taffy Tundra</v>
      </c>
      <c r="G189" t="str">
        <f>_xlfn.XLOOKUP(A189,Location!$A$2:$A$11,Location!$B$2:$B$11)</f>
        <v>Honeysuckle Hollow</v>
      </c>
      <c r="L189" t="s">
        <v>6</v>
      </c>
      <c r="M189" t="s">
        <v>9</v>
      </c>
      <c r="N189" s="5">
        <v>10938</v>
      </c>
      <c r="O189">
        <v>2755.67</v>
      </c>
      <c r="P189" s="6">
        <f t="shared" si="18"/>
        <v>0.25193545437922837</v>
      </c>
      <c r="Q189" t="str">
        <f>_xlfn.XLOOKUP(M189,Location!$A$2:$A$11,Location!$B$2:$B$11)</f>
        <v>Marshmallow Meadows</v>
      </c>
      <c r="R189" t="str">
        <f>_xlfn.XLOOKUP(L189,Location!$A$2:$A$11,Location!$B$2:$B$11)</f>
        <v>Gummy Grotto</v>
      </c>
      <c r="W189" t="s">
        <v>4</v>
      </c>
      <c r="X189" t="s">
        <v>11</v>
      </c>
      <c r="Y189" s="5">
        <v>15607</v>
      </c>
      <c r="Z189">
        <v>651.59</v>
      </c>
      <c r="AA189" s="6">
        <f t="shared" si="16"/>
        <v>4.1749855833920678E-2</v>
      </c>
      <c r="AB189" t="str">
        <f>_xlfn.XLOOKUP(X189,Location!$A$2:$A$11,Location!$B$2:$B$11)</f>
        <v>Swedish Fish Shores</v>
      </c>
      <c r="AC189" t="str">
        <f>_xlfn.XLOOKUP(W189,Location!$A$2:$A$11,Location!$B$2:$B$11)</f>
        <v>Gingerbread Glades</v>
      </c>
      <c r="AH189" t="s">
        <v>3</v>
      </c>
      <c r="AI189" t="s">
        <v>7</v>
      </c>
      <c r="AJ189" s="5">
        <v>17781</v>
      </c>
      <c r="AK189">
        <v>334.7</v>
      </c>
      <c r="AL189" s="6">
        <f t="shared" si="17"/>
        <v>1.882346324728643E-2</v>
      </c>
      <c r="AM189" t="str">
        <f>_xlfn.XLOOKUP(AI189,Location!$A$2:$A$11,Location!$B$2:$B$11)</f>
        <v>Taffy Tundra</v>
      </c>
      <c r="AN189" t="str">
        <f>_xlfn.XLOOKUP(AH189,Location!$A$2:$A$11,Location!$B$2:$B$11)</f>
        <v>Candy Button Bay</v>
      </c>
    </row>
    <row r="190" spans="1:40" x14ac:dyDescent="0.35">
      <c r="A190" t="s">
        <v>5</v>
      </c>
      <c r="B190" t="s">
        <v>10</v>
      </c>
      <c r="C190" s="5">
        <v>14201</v>
      </c>
      <c r="D190">
        <v>79.88</v>
      </c>
      <c r="E190" s="6">
        <f t="shared" si="15"/>
        <v>5.6249559890148579E-3</v>
      </c>
      <c r="F190" t="str">
        <f>_xlfn.XLOOKUP(B190,Location!$A$2:$A$11,Location!$B$2:$B$11)</f>
        <v>Toblerone Tower</v>
      </c>
      <c r="G190" t="str">
        <f>_xlfn.XLOOKUP(A190,Location!$A$2:$A$11,Location!$B$2:$B$11)</f>
        <v>Honeysuckle Hollow</v>
      </c>
      <c r="L190" t="s">
        <v>6</v>
      </c>
      <c r="M190" t="s">
        <v>9</v>
      </c>
      <c r="N190" s="5">
        <v>14506</v>
      </c>
      <c r="O190">
        <v>2203.98</v>
      </c>
      <c r="P190" s="6">
        <f t="shared" si="18"/>
        <v>0.15193575072383841</v>
      </c>
      <c r="Q190" t="str">
        <f>_xlfn.XLOOKUP(M190,Location!$A$2:$A$11,Location!$B$2:$B$11)</f>
        <v>Marshmallow Meadows</v>
      </c>
      <c r="R190" t="str">
        <f>_xlfn.XLOOKUP(L190,Location!$A$2:$A$11,Location!$B$2:$B$11)</f>
        <v>Gummy Grotto</v>
      </c>
      <c r="W190" t="s">
        <v>4</v>
      </c>
      <c r="X190" t="s">
        <v>10</v>
      </c>
      <c r="Y190" s="5">
        <v>10480</v>
      </c>
      <c r="Z190">
        <v>1125.93</v>
      </c>
      <c r="AA190" s="6">
        <f t="shared" si="16"/>
        <v>0.10743606870229008</v>
      </c>
      <c r="AB190" t="str">
        <f>_xlfn.XLOOKUP(X190,Location!$A$2:$A$11,Location!$B$2:$B$11)</f>
        <v>Toblerone Tower</v>
      </c>
      <c r="AC190" t="str">
        <f>_xlfn.XLOOKUP(W190,Location!$A$2:$A$11,Location!$B$2:$B$11)</f>
        <v>Gingerbread Glades</v>
      </c>
      <c r="AH190" t="s">
        <v>3</v>
      </c>
      <c r="AI190" t="s">
        <v>10</v>
      </c>
      <c r="AJ190" s="5">
        <v>17182</v>
      </c>
      <c r="AK190">
        <v>2671.02</v>
      </c>
      <c r="AL190" s="6">
        <f t="shared" si="17"/>
        <v>0.15545454545454546</v>
      </c>
      <c r="AM190" t="str">
        <f>_xlfn.XLOOKUP(AI190,Location!$A$2:$A$11,Location!$B$2:$B$11)</f>
        <v>Toblerone Tower</v>
      </c>
      <c r="AN190" t="str">
        <f>_xlfn.XLOOKUP(AH190,Location!$A$2:$A$11,Location!$B$2:$B$11)</f>
        <v>Candy Button Bay</v>
      </c>
    </row>
    <row r="191" spans="1:40" x14ac:dyDescent="0.35">
      <c r="A191" t="s">
        <v>5</v>
      </c>
      <c r="B191" t="s">
        <v>12</v>
      </c>
      <c r="C191" s="5">
        <v>15497</v>
      </c>
      <c r="D191">
        <v>702.21</v>
      </c>
      <c r="E191" s="6">
        <f t="shared" si="15"/>
        <v>4.5312641156352848E-2</v>
      </c>
      <c r="F191" t="str">
        <f>_xlfn.XLOOKUP(B191,Location!$A$2:$A$11,Location!$B$2:$B$11)</f>
        <v>Strawberry Swirl Stream</v>
      </c>
      <c r="G191" t="str">
        <f>_xlfn.XLOOKUP(A191,Location!$A$2:$A$11,Location!$B$2:$B$11)</f>
        <v>Honeysuckle Hollow</v>
      </c>
      <c r="L191" t="s">
        <v>6</v>
      </c>
      <c r="M191" t="s">
        <v>11</v>
      </c>
      <c r="N191" s="5">
        <v>12541</v>
      </c>
      <c r="O191">
        <v>492.46</v>
      </c>
      <c r="P191" s="6">
        <f t="shared" si="18"/>
        <v>3.926800095686149E-2</v>
      </c>
      <c r="Q191" t="str">
        <f>_xlfn.XLOOKUP(M191,Location!$A$2:$A$11,Location!$B$2:$B$11)</f>
        <v>Swedish Fish Shores</v>
      </c>
      <c r="R191" t="str">
        <f>_xlfn.XLOOKUP(L191,Location!$A$2:$A$11,Location!$B$2:$B$11)</f>
        <v>Gummy Grotto</v>
      </c>
      <c r="W191" t="s">
        <v>4</v>
      </c>
      <c r="X191" t="s">
        <v>9</v>
      </c>
      <c r="Y191" s="5">
        <v>16139</v>
      </c>
      <c r="Z191">
        <v>2666.6</v>
      </c>
      <c r="AA191" s="6">
        <f t="shared" si="16"/>
        <v>0.16522708965859098</v>
      </c>
      <c r="AB191" t="str">
        <f>_xlfn.XLOOKUP(X191,Location!$A$2:$A$11,Location!$B$2:$B$11)</f>
        <v>Marshmallow Meadows</v>
      </c>
      <c r="AC191" t="str">
        <f>_xlfn.XLOOKUP(W191,Location!$A$2:$A$11,Location!$B$2:$B$11)</f>
        <v>Gingerbread Glades</v>
      </c>
      <c r="AH191" t="s">
        <v>3</v>
      </c>
      <c r="AI191" t="s">
        <v>9</v>
      </c>
      <c r="AJ191" s="5">
        <v>10804</v>
      </c>
      <c r="AK191">
        <v>930.62</v>
      </c>
      <c r="AL191" s="6">
        <f t="shared" si="17"/>
        <v>8.6136616068122923E-2</v>
      </c>
      <c r="AM191" t="str">
        <f>_xlfn.XLOOKUP(AI191,Location!$A$2:$A$11,Location!$B$2:$B$11)</f>
        <v>Marshmallow Meadows</v>
      </c>
      <c r="AN191" t="str">
        <f>_xlfn.XLOOKUP(AH191,Location!$A$2:$A$11,Location!$B$2:$B$11)</f>
        <v>Candy Button Bay</v>
      </c>
    </row>
    <row r="192" spans="1:40" x14ac:dyDescent="0.35">
      <c r="A192" t="s">
        <v>5</v>
      </c>
      <c r="B192" t="s">
        <v>7</v>
      </c>
      <c r="C192" s="5">
        <v>18509</v>
      </c>
      <c r="D192">
        <v>3886.89</v>
      </c>
      <c r="E192" s="6">
        <f t="shared" si="15"/>
        <v>0.21</v>
      </c>
      <c r="F192" t="str">
        <f>_xlfn.XLOOKUP(B192,Location!$A$2:$A$11,Location!$B$2:$B$11)</f>
        <v>Taffy Tundra</v>
      </c>
      <c r="G192" t="str">
        <f>_xlfn.XLOOKUP(A192,Location!$A$2:$A$11,Location!$B$2:$B$11)</f>
        <v>Honeysuckle Hollow</v>
      </c>
      <c r="L192" t="s">
        <v>6</v>
      </c>
      <c r="M192" t="s">
        <v>7</v>
      </c>
      <c r="N192" s="5">
        <v>12953</v>
      </c>
      <c r="O192">
        <v>3101.1</v>
      </c>
      <c r="P192" s="6">
        <f t="shared" si="18"/>
        <v>0.2394117192928279</v>
      </c>
      <c r="Q192" t="str">
        <f>_xlfn.XLOOKUP(M192,Location!$A$2:$A$11,Location!$B$2:$B$11)</f>
        <v>Taffy Tundra</v>
      </c>
      <c r="R192" t="str">
        <f>_xlfn.XLOOKUP(L192,Location!$A$2:$A$11,Location!$B$2:$B$11)</f>
        <v>Gummy Grotto</v>
      </c>
      <c r="W192" t="s">
        <v>4</v>
      </c>
      <c r="X192" t="s">
        <v>12</v>
      </c>
      <c r="Y192" s="5">
        <v>16041</v>
      </c>
      <c r="Z192">
        <v>646.36</v>
      </c>
      <c r="AA192" s="6">
        <f t="shared" si="16"/>
        <v>4.0294245994638739E-2</v>
      </c>
      <c r="AB192" t="str">
        <f>_xlfn.XLOOKUP(X192,Location!$A$2:$A$11,Location!$B$2:$B$11)</f>
        <v>Strawberry Swirl Stream</v>
      </c>
      <c r="AC192" t="str">
        <f>_xlfn.XLOOKUP(W192,Location!$A$2:$A$11,Location!$B$2:$B$11)</f>
        <v>Gingerbread Glades</v>
      </c>
      <c r="AH192" t="s">
        <v>3</v>
      </c>
      <c r="AI192" t="s">
        <v>7</v>
      </c>
      <c r="AJ192" s="5">
        <v>16958</v>
      </c>
      <c r="AK192">
        <v>2354.17</v>
      </c>
      <c r="AL192" s="6">
        <f t="shared" si="17"/>
        <v>0.13882356409954005</v>
      </c>
      <c r="AM192" t="str">
        <f>_xlfn.XLOOKUP(AI192,Location!$A$2:$A$11,Location!$B$2:$B$11)</f>
        <v>Taffy Tundra</v>
      </c>
      <c r="AN192" t="str">
        <f>_xlfn.XLOOKUP(AH192,Location!$A$2:$A$11,Location!$B$2:$B$11)</f>
        <v>Candy Button Bay</v>
      </c>
    </row>
    <row r="193" spans="1:40" x14ac:dyDescent="0.35">
      <c r="A193" t="s">
        <v>5</v>
      </c>
      <c r="B193" t="s">
        <v>11</v>
      </c>
      <c r="C193" s="5">
        <v>18341</v>
      </c>
      <c r="D193">
        <v>397.39</v>
      </c>
      <c r="E193" s="6">
        <f t="shared" si="15"/>
        <v>2.1666757537756938E-2</v>
      </c>
      <c r="F193" t="str">
        <f>_xlfn.XLOOKUP(B193,Location!$A$2:$A$11,Location!$B$2:$B$11)</f>
        <v>Swedish Fish Shores</v>
      </c>
      <c r="G193" t="str">
        <f>_xlfn.XLOOKUP(A193,Location!$A$2:$A$11,Location!$B$2:$B$11)</f>
        <v>Honeysuckle Hollow</v>
      </c>
      <c r="L193" t="s">
        <v>6</v>
      </c>
      <c r="M193" t="s">
        <v>11</v>
      </c>
      <c r="N193" s="5">
        <v>18983</v>
      </c>
      <c r="O193">
        <v>175.94</v>
      </c>
      <c r="P193" s="6">
        <f t="shared" si="18"/>
        <v>9.2682926829268288E-3</v>
      </c>
      <c r="Q193" t="str">
        <f>_xlfn.XLOOKUP(M193,Location!$A$2:$A$11,Location!$B$2:$B$11)</f>
        <v>Swedish Fish Shores</v>
      </c>
      <c r="R193" t="str">
        <f>_xlfn.XLOOKUP(L193,Location!$A$2:$A$11,Location!$B$2:$B$11)</f>
        <v>Gummy Grotto</v>
      </c>
      <c r="W193" t="s">
        <v>4</v>
      </c>
      <c r="X193" t="s">
        <v>9</v>
      </c>
      <c r="Y193" s="5">
        <v>16937</v>
      </c>
      <c r="Z193">
        <v>427.27</v>
      </c>
      <c r="AA193" s="6">
        <f t="shared" si="16"/>
        <v>2.5227017771742338E-2</v>
      </c>
      <c r="AB193" t="str">
        <f>_xlfn.XLOOKUP(X193,Location!$A$2:$A$11,Location!$B$2:$B$11)</f>
        <v>Marshmallow Meadows</v>
      </c>
      <c r="AC193" t="str">
        <f>_xlfn.XLOOKUP(W193,Location!$A$2:$A$11,Location!$B$2:$B$11)</f>
        <v>Gingerbread Glades</v>
      </c>
      <c r="AH193" t="s">
        <v>3</v>
      </c>
      <c r="AI193" t="s">
        <v>9</v>
      </c>
      <c r="AJ193" s="5">
        <v>16764</v>
      </c>
      <c r="AK193">
        <v>5970.27</v>
      </c>
      <c r="AL193" s="6">
        <f t="shared" si="17"/>
        <v>0.35613636363636364</v>
      </c>
      <c r="AM193" t="str">
        <f>_xlfn.XLOOKUP(AI193,Location!$A$2:$A$11,Location!$B$2:$B$11)</f>
        <v>Marshmallow Meadows</v>
      </c>
      <c r="AN193" t="str">
        <f>_xlfn.XLOOKUP(AH193,Location!$A$2:$A$11,Location!$B$2:$B$11)</f>
        <v>Candy Button Bay</v>
      </c>
    </row>
    <row r="194" spans="1:40" x14ac:dyDescent="0.35">
      <c r="A194" t="s">
        <v>5</v>
      </c>
      <c r="B194" t="s">
        <v>12</v>
      </c>
      <c r="C194" s="5">
        <v>15622</v>
      </c>
      <c r="D194">
        <v>1332.75</v>
      </c>
      <c r="E194" s="6">
        <f t="shared" si="15"/>
        <v>8.531237997695558E-2</v>
      </c>
      <c r="F194" t="str">
        <f>_xlfn.XLOOKUP(B194,Location!$A$2:$A$11,Location!$B$2:$B$11)</f>
        <v>Strawberry Swirl Stream</v>
      </c>
      <c r="G194" t="str">
        <f>_xlfn.XLOOKUP(A194,Location!$A$2:$A$11,Location!$B$2:$B$11)</f>
        <v>Honeysuckle Hollow</v>
      </c>
      <c r="L194" t="s">
        <v>6</v>
      </c>
      <c r="M194" t="s">
        <v>11</v>
      </c>
      <c r="N194" s="5">
        <v>11234</v>
      </c>
      <c r="O194">
        <v>1115.18</v>
      </c>
      <c r="P194" s="6">
        <f t="shared" ref="P194:P225" si="19">O194/N194</f>
        <v>9.9268292682926834E-2</v>
      </c>
      <c r="Q194" t="str">
        <f>_xlfn.XLOOKUP(M194,Location!$A$2:$A$11,Location!$B$2:$B$11)</f>
        <v>Swedish Fish Shores</v>
      </c>
      <c r="R194" t="str">
        <f>_xlfn.XLOOKUP(L194,Location!$A$2:$A$11,Location!$B$2:$B$11)</f>
        <v>Gummy Grotto</v>
      </c>
      <c r="W194" t="s">
        <v>4</v>
      </c>
      <c r="X194" t="s">
        <v>11</v>
      </c>
      <c r="Y194" s="5">
        <v>16189</v>
      </c>
      <c r="Z194">
        <v>352.11</v>
      </c>
      <c r="AA194" s="6">
        <f t="shared" si="16"/>
        <v>2.1749953672246587E-2</v>
      </c>
      <c r="AB194" t="str">
        <f>_xlfn.XLOOKUP(X194,Location!$A$2:$A$11,Location!$B$2:$B$11)</f>
        <v>Swedish Fish Shores</v>
      </c>
      <c r="AC194" t="str">
        <f>_xlfn.XLOOKUP(W194,Location!$A$2:$A$11,Location!$B$2:$B$11)</f>
        <v>Gingerbread Glades</v>
      </c>
      <c r="AH194" t="s">
        <v>3</v>
      </c>
      <c r="AI194" t="s">
        <v>11</v>
      </c>
      <c r="AJ194" s="5">
        <v>12134</v>
      </c>
      <c r="AK194">
        <v>936.05</v>
      </c>
      <c r="AL194" s="6">
        <f t="shared" si="17"/>
        <v>7.7142739409922528E-2</v>
      </c>
      <c r="AM194" t="str">
        <f>_xlfn.XLOOKUP(AI194,Location!$A$2:$A$11,Location!$B$2:$B$11)</f>
        <v>Swedish Fish Shores</v>
      </c>
      <c r="AN194" t="str">
        <f>_xlfn.XLOOKUP(AH194,Location!$A$2:$A$11,Location!$B$2:$B$11)</f>
        <v>Candy Button Bay</v>
      </c>
    </row>
    <row r="195" spans="1:40" x14ac:dyDescent="0.35">
      <c r="A195" t="s">
        <v>5</v>
      </c>
      <c r="B195" t="s">
        <v>8</v>
      </c>
      <c r="C195" s="5">
        <v>15292</v>
      </c>
      <c r="D195">
        <v>439.65</v>
      </c>
      <c r="E195" s="6">
        <f t="shared" ref="E195:E201" si="20">D195/C195</f>
        <v>2.8750326968349463E-2</v>
      </c>
      <c r="F195" t="str">
        <f>_xlfn.XLOOKUP(B195,Location!$A$2:$A$11,Location!$B$2:$B$11)</f>
        <v>Sugar Swirl Spires</v>
      </c>
      <c r="G195" t="str">
        <f>_xlfn.XLOOKUP(A195,Location!$A$2:$A$11,Location!$B$2:$B$11)</f>
        <v>Honeysuckle Hollow</v>
      </c>
      <c r="L195" t="s">
        <v>6</v>
      </c>
      <c r="M195" t="s">
        <v>8</v>
      </c>
      <c r="N195" s="5">
        <v>13597</v>
      </c>
      <c r="O195">
        <v>2156.1</v>
      </c>
      <c r="P195" s="6">
        <f t="shared" si="19"/>
        <v>0.15857174376700742</v>
      </c>
      <c r="Q195" t="str">
        <f>_xlfn.XLOOKUP(M195,Location!$A$2:$A$11,Location!$B$2:$B$11)</f>
        <v>Sugar Swirl Spires</v>
      </c>
      <c r="R195" t="str">
        <f>_xlfn.XLOOKUP(L195,Location!$A$2:$A$11,Location!$B$2:$B$11)</f>
        <v>Gummy Grotto</v>
      </c>
      <c r="W195" t="s">
        <v>4</v>
      </c>
      <c r="X195" t="s">
        <v>9</v>
      </c>
      <c r="Y195" s="5">
        <v>18471</v>
      </c>
      <c r="Z195">
        <v>6930.82</v>
      </c>
      <c r="AA195" s="6">
        <f t="shared" ref="AA195:AA201" si="21">Z195/Y195</f>
        <v>0.37522711277137133</v>
      </c>
      <c r="AB195" t="str">
        <f>_xlfn.XLOOKUP(X195,Location!$A$2:$A$11,Location!$B$2:$B$11)</f>
        <v>Marshmallow Meadows</v>
      </c>
      <c r="AC195" t="str">
        <f>_xlfn.XLOOKUP(W195,Location!$A$2:$A$11,Location!$B$2:$B$11)</f>
        <v>Gingerbread Glades</v>
      </c>
      <c r="AH195" t="s">
        <v>3</v>
      </c>
      <c r="AI195" t="s">
        <v>10</v>
      </c>
      <c r="AJ195" s="5">
        <v>11534</v>
      </c>
      <c r="AK195">
        <v>293.58999999999997</v>
      </c>
      <c r="AL195" s="6">
        <f t="shared" ref="AL195:AL201" si="22">AK195/AJ195</f>
        <v>2.5454308999479796E-2</v>
      </c>
      <c r="AM195" t="str">
        <f>_xlfn.XLOOKUP(AI195,Location!$A$2:$A$11,Location!$B$2:$B$11)</f>
        <v>Toblerone Tower</v>
      </c>
      <c r="AN195" t="str">
        <f>_xlfn.XLOOKUP(AH195,Location!$A$2:$A$11,Location!$B$2:$B$11)</f>
        <v>Candy Button Bay</v>
      </c>
    </row>
    <row r="196" spans="1:40" x14ac:dyDescent="0.35">
      <c r="A196" t="s">
        <v>5</v>
      </c>
      <c r="B196" t="s">
        <v>10</v>
      </c>
      <c r="C196" s="5">
        <v>10108</v>
      </c>
      <c r="D196">
        <v>56.86</v>
      </c>
      <c r="E196" s="6">
        <f t="shared" si="20"/>
        <v>5.6252473288484371E-3</v>
      </c>
      <c r="F196" t="str">
        <f>_xlfn.XLOOKUP(B196,Location!$A$2:$A$11,Location!$B$2:$B$11)</f>
        <v>Toblerone Tower</v>
      </c>
      <c r="G196" t="str">
        <f>_xlfn.XLOOKUP(A196,Location!$A$2:$A$11,Location!$B$2:$B$11)</f>
        <v>Honeysuckle Hollow</v>
      </c>
      <c r="L196" t="s">
        <v>6</v>
      </c>
      <c r="M196" t="s">
        <v>7</v>
      </c>
      <c r="N196" s="5">
        <v>15316</v>
      </c>
      <c r="O196">
        <v>1828.91</v>
      </c>
      <c r="P196" s="6">
        <f t="shared" si="19"/>
        <v>0.11941172629929486</v>
      </c>
      <c r="Q196" t="str">
        <f>_xlfn.XLOOKUP(M196,Location!$A$2:$A$11,Location!$B$2:$B$11)</f>
        <v>Taffy Tundra</v>
      </c>
      <c r="R196" t="str">
        <f>_xlfn.XLOOKUP(L196,Location!$A$2:$A$11,Location!$B$2:$B$11)</f>
        <v>Gummy Grotto</v>
      </c>
      <c r="W196" t="s">
        <v>4</v>
      </c>
      <c r="X196" t="s">
        <v>12</v>
      </c>
      <c r="Y196" s="5">
        <v>14308</v>
      </c>
      <c r="Z196">
        <v>1435.01</v>
      </c>
      <c r="AA196" s="6">
        <f t="shared" si="21"/>
        <v>0.10029424098406486</v>
      </c>
      <c r="AB196" t="str">
        <f>_xlfn.XLOOKUP(X196,Location!$A$2:$A$11,Location!$B$2:$B$11)</f>
        <v>Strawberry Swirl Stream</v>
      </c>
      <c r="AC196" t="str">
        <f>_xlfn.XLOOKUP(W196,Location!$A$2:$A$11,Location!$B$2:$B$11)</f>
        <v>Gingerbread Glades</v>
      </c>
      <c r="AH196" t="s">
        <v>3</v>
      </c>
      <c r="AI196" t="s">
        <v>9</v>
      </c>
      <c r="AJ196" s="5">
        <v>16304</v>
      </c>
      <c r="AK196">
        <v>426.13</v>
      </c>
      <c r="AL196" s="6">
        <f t="shared" si="22"/>
        <v>2.613653091265947E-2</v>
      </c>
      <c r="AM196" t="str">
        <f>_xlfn.XLOOKUP(AI196,Location!$A$2:$A$11,Location!$B$2:$B$11)</f>
        <v>Marshmallow Meadows</v>
      </c>
      <c r="AN196" t="str">
        <f>_xlfn.XLOOKUP(AH196,Location!$A$2:$A$11,Location!$B$2:$B$11)</f>
        <v>Candy Button Bay</v>
      </c>
    </row>
    <row r="197" spans="1:40" x14ac:dyDescent="0.35">
      <c r="A197" t="s">
        <v>5</v>
      </c>
      <c r="B197" t="s">
        <v>9</v>
      </c>
      <c r="C197" s="5">
        <v>18444</v>
      </c>
      <c r="D197">
        <v>-174.73</v>
      </c>
      <c r="E197" s="6">
        <f t="shared" si="20"/>
        <v>-9.4735415311212306E-3</v>
      </c>
      <c r="F197" t="str">
        <f>_xlfn.XLOOKUP(B197,Location!$A$2:$A$11,Location!$B$2:$B$11)</f>
        <v>Marshmallow Meadows</v>
      </c>
      <c r="G197" t="str">
        <f>_xlfn.XLOOKUP(A197,Location!$A$2:$A$11,Location!$B$2:$B$11)</f>
        <v>Honeysuckle Hollow</v>
      </c>
      <c r="L197" t="s">
        <v>6</v>
      </c>
      <c r="M197" t="s">
        <v>7</v>
      </c>
      <c r="N197" s="5">
        <v>18025</v>
      </c>
      <c r="O197">
        <v>1251.1500000000001</v>
      </c>
      <c r="P197" s="6">
        <f t="shared" si="19"/>
        <v>6.9411927877947296E-2</v>
      </c>
      <c r="Q197" t="str">
        <f>_xlfn.XLOOKUP(M197,Location!$A$2:$A$11,Location!$B$2:$B$11)</f>
        <v>Taffy Tundra</v>
      </c>
      <c r="R197" t="str">
        <f>_xlfn.XLOOKUP(L197,Location!$A$2:$A$11,Location!$B$2:$B$11)</f>
        <v>Gummy Grotto</v>
      </c>
      <c r="W197" t="s">
        <v>4</v>
      </c>
      <c r="X197" t="s">
        <v>12</v>
      </c>
      <c r="Y197" s="5">
        <v>17768</v>
      </c>
      <c r="Z197">
        <v>893.63</v>
      </c>
      <c r="AA197" s="6">
        <f t="shared" si="21"/>
        <v>5.0294349392165691E-2</v>
      </c>
      <c r="AB197" t="str">
        <f>_xlfn.XLOOKUP(X197,Location!$A$2:$A$11,Location!$B$2:$B$11)</f>
        <v>Strawberry Swirl Stream</v>
      </c>
      <c r="AC197" t="str">
        <f>_xlfn.XLOOKUP(W197,Location!$A$2:$A$11,Location!$B$2:$B$11)</f>
        <v>Gingerbread Glades</v>
      </c>
      <c r="AH197" t="s">
        <v>3</v>
      </c>
      <c r="AI197" t="s">
        <v>9</v>
      </c>
      <c r="AJ197" s="5">
        <v>10297</v>
      </c>
      <c r="AK197">
        <v>1504.77</v>
      </c>
      <c r="AL197" s="6">
        <f t="shared" si="22"/>
        <v>0.14613673885597747</v>
      </c>
      <c r="AM197" t="str">
        <f>_xlfn.XLOOKUP(AI197,Location!$A$2:$A$11,Location!$B$2:$B$11)</f>
        <v>Marshmallow Meadows</v>
      </c>
      <c r="AN197" t="str">
        <f>_xlfn.XLOOKUP(AH197,Location!$A$2:$A$11,Location!$B$2:$B$11)</f>
        <v>Candy Button Bay</v>
      </c>
    </row>
    <row r="198" spans="1:40" x14ac:dyDescent="0.35">
      <c r="A198" t="s">
        <v>5</v>
      </c>
      <c r="B198" t="s">
        <v>11</v>
      </c>
      <c r="C198" s="5">
        <v>15845</v>
      </c>
      <c r="D198">
        <v>343.31</v>
      </c>
      <c r="E198" s="6">
        <f t="shared" si="20"/>
        <v>2.1666771852319345E-2</v>
      </c>
      <c r="F198" t="str">
        <f>_xlfn.XLOOKUP(B198,Location!$A$2:$A$11,Location!$B$2:$B$11)</f>
        <v>Swedish Fish Shores</v>
      </c>
      <c r="G198" t="str">
        <f>_xlfn.XLOOKUP(A198,Location!$A$2:$A$11,Location!$B$2:$B$11)</f>
        <v>Honeysuckle Hollow</v>
      </c>
      <c r="L198" t="s">
        <v>6</v>
      </c>
      <c r="M198" t="s">
        <v>12</v>
      </c>
      <c r="N198" s="5">
        <v>12477</v>
      </c>
      <c r="O198">
        <v>2264.21</v>
      </c>
      <c r="P198" s="6">
        <f t="shared" si="19"/>
        <v>0.18147070609922258</v>
      </c>
      <c r="Q198" t="str">
        <f>_xlfn.XLOOKUP(M198,Location!$A$2:$A$11,Location!$B$2:$B$11)</f>
        <v>Strawberry Swirl Stream</v>
      </c>
      <c r="R198" t="str">
        <f>_xlfn.XLOOKUP(L198,Location!$A$2:$A$11,Location!$B$2:$B$11)</f>
        <v>Gummy Grotto</v>
      </c>
      <c r="W198" t="s">
        <v>4</v>
      </c>
      <c r="X198" t="s">
        <v>7</v>
      </c>
      <c r="Y198" s="5">
        <v>16703</v>
      </c>
      <c r="Z198">
        <v>1289.26</v>
      </c>
      <c r="AA198" s="6">
        <f t="shared" si="21"/>
        <v>7.7187331617074778E-2</v>
      </c>
      <c r="AB198" t="str">
        <f>_xlfn.XLOOKUP(X198,Location!$A$2:$A$11,Location!$B$2:$B$11)</f>
        <v>Taffy Tundra</v>
      </c>
      <c r="AC198" t="str">
        <f>_xlfn.XLOOKUP(W198,Location!$A$2:$A$11,Location!$B$2:$B$11)</f>
        <v>Gingerbread Glades</v>
      </c>
      <c r="AH198" t="s">
        <v>3</v>
      </c>
      <c r="AI198" t="s">
        <v>10</v>
      </c>
      <c r="AJ198" s="5">
        <v>18904</v>
      </c>
      <c r="AK198">
        <v>6341.43</v>
      </c>
      <c r="AL198" s="6">
        <f t="shared" si="22"/>
        <v>0.33545440118493441</v>
      </c>
      <c r="AM198" t="str">
        <f>_xlfn.XLOOKUP(AI198,Location!$A$2:$A$11,Location!$B$2:$B$11)</f>
        <v>Toblerone Tower</v>
      </c>
      <c r="AN198" t="str">
        <f>_xlfn.XLOOKUP(AH198,Location!$A$2:$A$11,Location!$B$2:$B$11)</f>
        <v>Candy Button Bay</v>
      </c>
    </row>
    <row r="199" spans="1:40" x14ac:dyDescent="0.35">
      <c r="A199" t="s">
        <v>5</v>
      </c>
      <c r="B199" t="s">
        <v>7</v>
      </c>
      <c r="C199" s="5">
        <v>12082</v>
      </c>
      <c r="D199">
        <v>241.64</v>
      </c>
      <c r="E199" s="6">
        <f t="shared" si="20"/>
        <v>0.02</v>
      </c>
      <c r="F199" t="str">
        <f>_xlfn.XLOOKUP(B199,Location!$A$2:$A$11,Location!$B$2:$B$11)</f>
        <v>Taffy Tundra</v>
      </c>
      <c r="G199" t="str">
        <f>_xlfn.XLOOKUP(A199,Location!$A$2:$A$11,Location!$B$2:$B$11)</f>
        <v>Honeysuckle Hollow</v>
      </c>
      <c r="L199" t="s">
        <v>6</v>
      </c>
      <c r="M199" t="s">
        <v>10</v>
      </c>
      <c r="N199" s="5">
        <v>12897</v>
      </c>
      <c r="O199">
        <v>592.46</v>
      </c>
      <c r="P199" s="6">
        <f t="shared" si="19"/>
        <v>4.5937814995735446E-2</v>
      </c>
      <c r="Q199" t="str">
        <f>_xlfn.XLOOKUP(M199,Location!$A$2:$A$11,Location!$B$2:$B$11)</f>
        <v>Toblerone Tower</v>
      </c>
      <c r="R199" t="str">
        <f>_xlfn.XLOOKUP(L199,Location!$A$2:$A$11,Location!$B$2:$B$11)</f>
        <v>Gummy Grotto</v>
      </c>
      <c r="W199" t="s">
        <v>4</v>
      </c>
      <c r="X199" t="s">
        <v>12</v>
      </c>
      <c r="Y199" s="5">
        <v>16208</v>
      </c>
      <c r="Z199">
        <v>328.93</v>
      </c>
      <c r="AA199" s="6">
        <f t="shared" si="21"/>
        <v>2.0294299111549851E-2</v>
      </c>
      <c r="AB199" t="str">
        <f>_xlfn.XLOOKUP(X199,Location!$A$2:$A$11,Location!$B$2:$B$11)</f>
        <v>Strawberry Swirl Stream</v>
      </c>
      <c r="AC199" t="str">
        <f>_xlfn.XLOOKUP(W199,Location!$A$2:$A$11,Location!$B$2:$B$11)</f>
        <v>Gingerbread Glades</v>
      </c>
      <c r="AH199" t="s">
        <v>3</v>
      </c>
      <c r="AI199" t="s">
        <v>9</v>
      </c>
      <c r="AJ199" s="5">
        <v>15404</v>
      </c>
      <c r="AK199">
        <v>-213.56</v>
      </c>
      <c r="AL199" s="6">
        <f t="shared" si="22"/>
        <v>-1.3863931446377565E-2</v>
      </c>
      <c r="AM199" t="str">
        <f>_xlfn.XLOOKUP(AI199,Location!$A$2:$A$11,Location!$B$2:$B$11)</f>
        <v>Marshmallow Meadows</v>
      </c>
      <c r="AN199" t="str">
        <f>_xlfn.XLOOKUP(AH199,Location!$A$2:$A$11,Location!$B$2:$B$11)</f>
        <v>Candy Button Bay</v>
      </c>
    </row>
    <row r="200" spans="1:40" x14ac:dyDescent="0.35">
      <c r="A200" t="s">
        <v>5</v>
      </c>
      <c r="B200" t="s">
        <v>12</v>
      </c>
      <c r="C200" s="5">
        <v>15867</v>
      </c>
      <c r="D200">
        <v>3257.69</v>
      </c>
      <c r="E200" s="6">
        <f t="shared" si="20"/>
        <v>0.2053122833553917</v>
      </c>
      <c r="F200" t="str">
        <f>_xlfn.XLOOKUP(B200,Location!$A$2:$A$11,Location!$B$2:$B$11)</f>
        <v>Strawberry Swirl Stream</v>
      </c>
      <c r="G200" t="str">
        <f>_xlfn.XLOOKUP(A200,Location!$A$2:$A$11,Location!$B$2:$B$11)</f>
        <v>Honeysuckle Hollow</v>
      </c>
      <c r="L200" t="s">
        <v>6</v>
      </c>
      <c r="M200" t="s">
        <v>8</v>
      </c>
      <c r="N200" s="5">
        <v>19998</v>
      </c>
      <c r="O200">
        <v>3371.09</v>
      </c>
      <c r="P200" s="6">
        <f t="shared" si="19"/>
        <v>0.16857135713571358</v>
      </c>
      <c r="Q200" t="str">
        <f>_xlfn.XLOOKUP(M200,Location!$A$2:$A$11,Location!$B$2:$B$11)</f>
        <v>Sugar Swirl Spires</v>
      </c>
      <c r="R200" t="str">
        <f>_xlfn.XLOOKUP(L200,Location!$A$2:$A$11,Location!$B$2:$B$11)</f>
        <v>Gummy Grotto</v>
      </c>
      <c r="W200" t="s">
        <v>4</v>
      </c>
      <c r="X200" t="s">
        <v>7</v>
      </c>
      <c r="Y200" s="5">
        <v>12454</v>
      </c>
      <c r="Z200">
        <v>712.21</v>
      </c>
      <c r="AA200" s="6">
        <f t="shared" si="21"/>
        <v>5.7187249076601901E-2</v>
      </c>
      <c r="AB200" t="str">
        <f>_xlfn.XLOOKUP(X200,Location!$A$2:$A$11,Location!$B$2:$B$11)</f>
        <v>Taffy Tundra</v>
      </c>
      <c r="AC200" t="str">
        <f>_xlfn.XLOOKUP(W200,Location!$A$2:$A$11,Location!$B$2:$B$11)</f>
        <v>Gingerbread Glades</v>
      </c>
      <c r="AH200" t="s">
        <v>3</v>
      </c>
      <c r="AI200" t="s">
        <v>11</v>
      </c>
      <c r="AJ200" s="5">
        <v>18287</v>
      </c>
      <c r="AK200">
        <v>1776.45</v>
      </c>
      <c r="AL200" s="6">
        <f t="shared" si="22"/>
        <v>9.7142779023349918E-2</v>
      </c>
      <c r="AM200" t="str">
        <f>_xlfn.XLOOKUP(AI200,Location!$A$2:$A$11,Location!$B$2:$B$11)</f>
        <v>Swedish Fish Shores</v>
      </c>
      <c r="AN200" t="str">
        <f>_xlfn.XLOOKUP(AH200,Location!$A$2:$A$11,Location!$B$2:$B$11)</f>
        <v>Candy Button Bay</v>
      </c>
    </row>
    <row r="201" spans="1:40" x14ac:dyDescent="0.35">
      <c r="A201" t="s">
        <v>5</v>
      </c>
      <c r="B201" t="s">
        <v>10</v>
      </c>
      <c r="C201" s="5">
        <v>16531</v>
      </c>
      <c r="D201">
        <v>1415.47</v>
      </c>
      <c r="E201" s="6">
        <f t="shared" si="20"/>
        <v>8.562518903877564E-2</v>
      </c>
      <c r="F201" t="str">
        <f>_xlfn.XLOOKUP(B201,Location!$A$2:$A$11,Location!$B$2:$B$11)</f>
        <v>Toblerone Tower</v>
      </c>
      <c r="G201" t="str">
        <f>_xlfn.XLOOKUP(A201,Location!$A$2:$A$11,Location!$B$2:$B$11)</f>
        <v>Honeysuckle Hollow</v>
      </c>
      <c r="L201" t="s">
        <v>6</v>
      </c>
      <c r="M201" t="s">
        <v>12</v>
      </c>
      <c r="N201" s="5">
        <v>10805</v>
      </c>
      <c r="O201">
        <v>1096.3900000000001</v>
      </c>
      <c r="P201" s="6">
        <f t="shared" si="19"/>
        <v>0.1014706154558075</v>
      </c>
      <c r="Q201" t="str">
        <f>_xlfn.XLOOKUP(M201,Location!$A$2:$A$11,Location!$B$2:$B$11)</f>
        <v>Strawberry Swirl Stream</v>
      </c>
      <c r="R201" t="str">
        <f>_xlfn.XLOOKUP(L201,Location!$A$2:$A$11,Location!$B$2:$B$11)</f>
        <v>Gummy Grotto</v>
      </c>
      <c r="W201" t="s">
        <v>4</v>
      </c>
      <c r="X201" t="s">
        <v>7</v>
      </c>
      <c r="Y201" s="5">
        <v>13373</v>
      </c>
      <c r="Z201">
        <v>1165.96</v>
      </c>
      <c r="AA201" s="6">
        <f t="shared" si="21"/>
        <v>8.7187616839901297E-2</v>
      </c>
      <c r="AB201" t="str">
        <f>_xlfn.XLOOKUP(X201,Location!$A$2:$A$11,Location!$B$2:$B$11)</f>
        <v>Taffy Tundra</v>
      </c>
      <c r="AC201" t="str">
        <f>_xlfn.XLOOKUP(W201,Location!$A$2:$A$11,Location!$B$2:$B$11)</f>
        <v>Gingerbread Glades</v>
      </c>
      <c r="AH201" t="s">
        <v>3</v>
      </c>
      <c r="AI201" t="s">
        <v>12</v>
      </c>
      <c r="AJ201" s="5">
        <v>11202</v>
      </c>
      <c r="AK201">
        <v>1446.08</v>
      </c>
      <c r="AL201" s="6">
        <f t="shared" si="22"/>
        <v>0.12909123370826636</v>
      </c>
      <c r="AM201" t="str">
        <f>_xlfn.XLOOKUP(AI201,Location!$A$2:$A$11,Location!$B$2:$B$11)</f>
        <v>Strawberry Swirl Stream</v>
      </c>
      <c r="AN201" t="str">
        <f>_xlfn.XLOOKUP(AH201,Location!$A$2:$A$11,Location!$B$2:$B$11)</f>
        <v>Candy Button Bay</v>
      </c>
    </row>
    <row r="202" spans="1:40" x14ac:dyDescent="0.35">
      <c r="L202" t="s">
        <v>6</v>
      </c>
      <c r="M202" t="s">
        <v>12</v>
      </c>
      <c r="N202" s="5">
        <v>17078</v>
      </c>
      <c r="O202">
        <v>2757.59</v>
      </c>
      <c r="W202" t="s">
        <v>4</v>
      </c>
      <c r="X202" t="s">
        <v>12</v>
      </c>
      <c r="Y202" s="5">
        <v>13108</v>
      </c>
      <c r="Z202">
        <v>921.42</v>
      </c>
      <c r="AH202" t="s">
        <v>3</v>
      </c>
      <c r="AI202" t="s">
        <v>8</v>
      </c>
      <c r="AJ202" s="5">
        <v>17566</v>
      </c>
      <c r="AK202">
        <v>6621.97</v>
      </c>
    </row>
    <row r="203" spans="1:40" x14ac:dyDescent="0.35">
      <c r="L203" t="s">
        <v>6</v>
      </c>
      <c r="M203" t="s">
        <v>7</v>
      </c>
      <c r="N203" s="5">
        <v>19110</v>
      </c>
      <c r="O203">
        <v>2090.86</v>
      </c>
      <c r="W203" t="s">
        <v>4</v>
      </c>
      <c r="X203" t="s">
        <v>9</v>
      </c>
      <c r="Y203" s="5">
        <v>14884</v>
      </c>
      <c r="Z203">
        <v>-219.88</v>
      </c>
      <c r="AH203" t="s">
        <v>3</v>
      </c>
      <c r="AI203" t="s">
        <v>8</v>
      </c>
      <c r="AJ203" s="5">
        <v>10970</v>
      </c>
      <c r="AK203">
        <v>1722.03</v>
      </c>
    </row>
    <row r="204" spans="1:40" x14ac:dyDescent="0.35">
      <c r="L204" t="s">
        <v>6</v>
      </c>
      <c r="M204" t="s">
        <v>7</v>
      </c>
      <c r="N204" s="5">
        <v>17998</v>
      </c>
      <c r="O204">
        <v>529.35</v>
      </c>
      <c r="W204" t="s">
        <v>4</v>
      </c>
      <c r="X204" t="s">
        <v>10</v>
      </c>
      <c r="Y204" s="5">
        <v>19611</v>
      </c>
      <c r="Z204">
        <v>1126.3800000000001</v>
      </c>
      <c r="AH204" t="s">
        <v>3</v>
      </c>
      <c r="AI204" t="s">
        <v>11</v>
      </c>
      <c r="AJ204" s="5">
        <v>11932</v>
      </c>
      <c r="AK204">
        <v>1278.43</v>
      </c>
    </row>
    <row r="205" spans="1:40" x14ac:dyDescent="0.35">
      <c r="L205" t="s">
        <v>6</v>
      </c>
      <c r="M205" t="s">
        <v>12</v>
      </c>
      <c r="N205" s="5">
        <v>12199</v>
      </c>
      <c r="O205">
        <v>1969.78</v>
      </c>
      <c r="W205" t="s">
        <v>4</v>
      </c>
      <c r="X205" t="s">
        <v>12</v>
      </c>
      <c r="Y205" s="5">
        <v>13066</v>
      </c>
      <c r="Z205">
        <v>395.82</v>
      </c>
      <c r="AH205" t="s">
        <v>3</v>
      </c>
      <c r="AI205" t="s">
        <v>7</v>
      </c>
      <c r="AJ205" s="5">
        <v>19225</v>
      </c>
      <c r="AK205">
        <v>2668.88</v>
      </c>
    </row>
    <row r="206" spans="1:40" x14ac:dyDescent="0.35">
      <c r="L206" t="s">
        <v>6</v>
      </c>
      <c r="M206" t="s">
        <v>8</v>
      </c>
      <c r="N206" s="5">
        <v>13131</v>
      </c>
      <c r="O206">
        <v>769.1</v>
      </c>
      <c r="W206" t="s">
        <v>4</v>
      </c>
      <c r="X206" t="s">
        <v>7</v>
      </c>
      <c r="Y206" s="5">
        <v>18589</v>
      </c>
      <c r="Z206">
        <v>133.61000000000001</v>
      </c>
      <c r="AH206" t="s">
        <v>3</v>
      </c>
      <c r="AI206" t="s">
        <v>12</v>
      </c>
      <c r="AJ206" s="5">
        <v>12962</v>
      </c>
      <c r="AK206">
        <v>506.7</v>
      </c>
    </row>
    <row r="207" spans="1:40" x14ac:dyDescent="0.35">
      <c r="L207" t="s">
        <v>6</v>
      </c>
      <c r="M207" t="s">
        <v>10</v>
      </c>
      <c r="N207" s="5">
        <v>16044</v>
      </c>
      <c r="O207">
        <v>416.14</v>
      </c>
      <c r="W207" t="s">
        <v>4</v>
      </c>
      <c r="X207" t="s">
        <v>11</v>
      </c>
      <c r="Y207" s="5">
        <v>19632</v>
      </c>
      <c r="Z207">
        <v>2586.52</v>
      </c>
      <c r="AH207" t="s">
        <v>3</v>
      </c>
      <c r="AI207" t="s">
        <v>8</v>
      </c>
      <c r="AJ207" s="5">
        <v>10108</v>
      </c>
      <c r="AK207">
        <v>1586.72</v>
      </c>
    </row>
    <row r="208" spans="1:40" x14ac:dyDescent="0.35">
      <c r="L208" t="s">
        <v>6</v>
      </c>
      <c r="M208" t="s">
        <v>12</v>
      </c>
      <c r="N208" s="5">
        <v>18857</v>
      </c>
      <c r="O208">
        <v>1159.1500000000001</v>
      </c>
      <c r="W208" t="s">
        <v>4</v>
      </c>
      <c r="X208" t="s">
        <v>10</v>
      </c>
      <c r="Y208" s="5">
        <v>18880</v>
      </c>
      <c r="Z208">
        <v>3349.99</v>
      </c>
      <c r="AH208" t="s">
        <v>3</v>
      </c>
      <c r="AI208" t="s">
        <v>8</v>
      </c>
      <c r="AJ208" s="5">
        <v>13197</v>
      </c>
      <c r="AK208">
        <v>2203.59</v>
      </c>
    </row>
    <row r="209" spans="23:37" x14ac:dyDescent="0.35">
      <c r="W209" t="s">
        <v>4</v>
      </c>
      <c r="X209" t="s">
        <v>12</v>
      </c>
      <c r="Y209" s="5">
        <v>19743</v>
      </c>
      <c r="Z209">
        <v>400.67</v>
      </c>
      <c r="AH209" t="s">
        <v>3</v>
      </c>
      <c r="AI209" t="s">
        <v>11</v>
      </c>
      <c r="AJ209" s="5">
        <v>11201</v>
      </c>
      <c r="AK209">
        <v>1088.0999999999999</v>
      </c>
    </row>
    <row r="210" spans="23:37" x14ac:dyDescent="0.35">
      <c r="W210" t="s">
        <v>4</v>
      </c>
      <c r="X210" t="s">
        <v>9</v>
      </c>
      <c r="Y210" s="5">
        <v>15202</v>
      </c>
      <c r="Z210">
        <v>535.52</v>
      </c>
      <c r="AH210" t="s">
        <v>3</v>
      </c>
      <c r="AI210" t="s">
        <v>12</v>
      </c>
      <c r="AJ210" s="5">
        <v>11843</v>
      </c>
      <c r="AK210">
        <v>581.38</v>
      </c>
    </row>
    <row r="211" spans="23:37" x14ac:dyDescent="0.35">
      <c r="W211" t="s">
        <v>4</v>
      </c>
      <c r="X211" t="s">
        <v>10</v>
      </c>
      <c r="Y211" s="5">
        <v>16921</v>
      </c>
      <c r="Z211">
        <v>1817.92</v>
      </c>
      <c r="AH211" t="s">
        <v>3</v>
      </c>
      <c r="AI211" t="s">
        <v>11</v>
      </c>
      <c r="AJ211" s="5">
        <v>12223</v>
      </c>
      <c r="AK211">
        <v>4609.82</v>
      </c>
    </row>
    <row r="212" spans="23:37" x14ac:dyDescent="0.35">
      <c r="W212" t="s">
        <v>4</v>
      </c>
      <c r="X212" t="s">
        <v>8</v>
      </c>
      <c r="Y212" s="5">
        <v>19931</v>
      </c>
      <c r="Z212">
        <v>1517.33</v>
      </c>
      <c r="AH212" t="s">
        <v>3</v>
      </c>
      <c r="AI212" t="s">
        <v>10</v>
      </c>
      <c r="AJ212" s="5">
        <v>13865</v>
      </c>
      <c r="AK212">
        <v>11722.23</v>
      </c>
    </row>
    <row r="213" spans="23:37" x14ac:dyDescent="0.35">
      <c r="W213" t="s">
        <v>4</v>
      </c>
      <c r="X213" t="s">
        <v>8</v>
      </c>
      <c r="Y213" s="5">
        <v>16067</v>
      </c>
      <c r="Z213">
        <v>3151.21</v>
      </c>
      <c r="AH213" t="s">
        <v>3</v>
      </c>
      <c r="AI213" t="s">
        <v>10</v>
      </c>
      <c r="AJ213" s="5">
        <v>19691</v>
      </c>
      <c r="AK213">
        <v>2667.24</v>
      </c>
    </row>
    <row r="214" spans="23:37" x14ac:dyDescent="0.35">
      <c r="W214" t="s">
        <v>4</v>
      </c>
      <c r="X214" t="s">
        <v>7</v>
      </c>
      <c r="Y214" s="5">
        <v>12229</v>
      </c>
      <c r="Z214">
        <v>699.35</v>
      </c>
      <c r="AH214" t="s">
        <v>3</v>
      </c>
      <c r="AI214" t="s">
        <v>7</v>
      </c>
      <c r="AJ214" s="5">
        <v>14229</v>
      </c>
      <c r="AK214">
        <v>12362.49</v>
      </c>
    </row>
    <row r="215" spans="23:37" x14ac:dyDescent="0.35">
      <c r="W215" t="s">
        <v>4</v>
      </c>
      <c r="X215" t="s">
        <v>10</v>
      </c>
      <c r="Y215" s="5">
        <v>14243</v>
      </c>
      <c r="Z215">
        <v>1815.07</v>
      </c>
      <c r="AH215" t="s">
        <v>3</v>
      </c>
      <c r="AI215" t="s">
        <v>11</v>
      </c>
      <c r="AJ215" s="5">
        <v>19386</v>
      </c>
      <c r="AK215">
        <v>7117.43</v>
      </c>
    </row>
    <row r="216" spans="23:37" x14ac:dyDescent="0.35">
      <c r="W216" t="s">
        <v>4</v>
      </c>
      <c r="X216" t="s">
        <v>11</v>
      </c>
      <c r="Y216" s="5">
        <v>11098</v>
      </c>
      <c r="Z216">
        <v>241.38</v>
      </c>
      <c r="AH216" t="s">
        <v>3</v>
      </c>
      <c r="AI216" t="s">
        <v>8</v>
      </c>
      <c r="AJ216" s="5">
        <v>11186</v>
      </c>
      <c r="AK216">
        <v>1644.08</v>
      </c>
    </row>
    <row r="217" spans="23:37" x14ac:dyDescent="0.35">
      <c r="W217" t="s">
        <v>4</v>
      </c>
      <c r="X217" t="s">
        <v>10</v>
      </c>
      <c r="Y217" s="5">
        <v>16645</v>
      </c>
      <c r="Z217">
        <v>456.67</v>
      </c>
      <c r="AH217" t="s">
        <v>3</v>
      </c>
      <c r="AI217" t="s">
        <v>11</v>
      </c>
      <c r="AJ217" s="5">
        <v>18008</v>
      </c>
      <c r="AK217">
        <v>1389.19</v>
      </c>
    </row>
    <row r="218" spans="23:37" x14ac:dyDescent="0.35">
      <c r="W218" t="s">
        <v>4</v>
      </c>
      <c r="X218" t="s">
        <v>12</v>
      </c>
      <c r="Y218" s="5">
        <v>14754</v>
      </c>
      <c r="Z218">
        <v>594.5</v>
      </c>
      <c r="AH218" t="s">
        <v>3</v>
      </c>
      <c r="AI218" t="s">
        <v>9</v>
      </c>
      <c r="AJ218" s="5">
        <v>19269</v>
      </c>
      <c r="AK218">
        <v>-267.14</v>
      </c>
    </row>
    <row r="219" spans="23:37" x14ac:dyDescent="0.35">
      <c r="W219" t="s">
        <v>4</v>
      </c>
      <c r="X219" t="s">
        <v>8</v>
      </c>
      <c r="Y219" s="5">
        <v>19234</v>
      </c>
      <c r="Z219">
        <v>2041.29</v>
      </c>
      <c r="AH219" t="s">
        <v>3</v>
      </c>
      <c r="AI219" t="s">
        <v>7</v>
      </c>
      <c r="AJ219" s="5">
        <v>18593</v>
      </c>
      <c r="AK219">
        <v>1279.6400000000001</v>
      </c>
    </row>
    <row r="220" spans="23:37" x14ac:dyDescent="0.35">
      <c r="W220" t="s">
        <v>4</v>
      </c>
      <c r="X220" t="s">
        <v>9</v>
      </c>
      <c r="Y220" s="5">
        <v>10964</v>
      </c>
      <c r="Z220">
        <v>1482.63</v>
      </c>
      <c r="AH220" t="s">
        <v>3</v>
      </c>
      <c r="AI220" t="s">
        <v>7</v>
      </c>
      <c r="AJ220" s="5">
        <v>14857</v>
      </c>
      <c r="AK220">
        <v>-17.48</v>
      </c>
    </row>
    <row r="221" spans="23:37" x14ac:dyDescent="0.35">
      <c r="W221" t="s">
        <v>4</v>
      </c>
      <c r="X221" t="s">
        <v>8</v>
      </c>
      <c r="Y221" s="5">
        <v>13039</v>
      </c>
      <c r="Z221">
        <v>1383.82</v>
      </c>
      <c r="AH221" t="s">
        <v>3</v>
      </c>
      <c r="AI221" t="s">
        <v>7</v>
      </c>
      <c r="AJ221" s="5">
        <v>19658</v>
      </c>
      <c r="AK221">
        <v>173.45</v>
      </c>
    </row>
    <row r="222" spans="23:37" x14ac:dyDescent="0.35">
      <c r="AH222" t="s">
        <v>3</v>
      </c>
      <c r="AI222" t="s">
        <v>9</v>
      </c>
      <c r="AJ222" s="5">
        <v>18310</v>
      </c>
      <c r="AK222">
        <v>1210.96</v>
      </c>
    </row>
    <row r="223" spans="23:37" x14ac:dyDescent="0.35">
      <c r="AH223" t="s">
        <v>3</v>
      </c>
      <c r="AI223" t="s">
        <v>7</v>
      </c>
      <c r="AJ223" s="5">
        <v>17163</v>
      </c>
      <c r="AK223">
        <v>5300.34</v>
      </c>
    </row>
    <row r="224" spans="23:37" x14ac:dyDescent="0.35">
      <c r="AH224" t="s">
        <v>3</v>
      </c>
      <c r="AI224" t="s">
        <v>10</v>
      </c>
      <c r="AJ224" s="5">
        <v>18594</v>
      </c>
      <c r="AK224">
        <v>5307.74</v>
      </c>
    </row>
    <row r="225" spans="34:37" x14ac:dyDescent="0.35">
      <c r="AH225" t="s">
        <v>3</v>
      </c>
      <c r="AI225" t="s">
        <v>8</v>
      </c>
      <c r="AJ225" s="5">
        <v>18857</v>
      </c>
      <c r="AK225">
        <v>1828.69</v>
      </c>
    </row>
    <row r="226" spans="34:37" x14ac:dyDescent="0.35">
      <c r="AH226" t="s">
        <v>3</v>
      </c>
      <c r="AI226" t="s">
        <v>8</v>
      </c>
      <c r="AJ226" s="5">
        <v>15254</v>
      </c>
      <c r="AK226">
        <v>5140.24</v>
      </c>
    </row>
    <row r="227" spans="34:37" x14ac:dyDescent="0.35">
      <c r="AH227" t="s">
        <v>3</v>
      </c>
      <c r="AI227" t="s">
        <v>9</v>
      </c>
      <c r="AJ227" s="5">
        <v>13497</v>
      </c>
      <c r="AK227">
        <v>2647.25</v>
      </c>
    </row>
    <row r="228" spans="34:37" x14ac:dyDescent="0.35">
      <c r="AH228" t="s">
        <v>3</v>
      </c>
      <c r="AI228" t="s">
        <v>8</v>
      </c>
      <c r="AJ228" s="5">
        <v>14079</v>
      </c>
      <c r="AK228">
        <v>1506.13</v>
      </c>
    </row>
    <row r="229" spans="34:37" x14ac:dyDescent="0.35">
      <c r="AH229" t="s">
        <v>3</v>
      </c>
      <c r="AI229" t="s">
        <v>7</v>
      </c>
      <c r="AJ229" s="5">
        <v>11046</v>
      </c>
      <c r="AK229">
        <v>760.22</v>
      </c>
    </row>
    <row r="230" spans="34:37" x14ac:dyDescent="0.35">
      <c r="AH230" t="s">
        <v>3</v>
      </c>
      <c r="AI230" t="s">
        <v>9</v>
      </c>
      <c r="AJ230" s="5">
        <v>10915</v>
      </c>
      <c r="AK230">
        <v>721.88</v>
      </c>
    </row>
    <row r="231" spans="34:37" x14ac:dyDescent="0.35">
      <c r="AH231" t="s">
        <v>3</v>
      </c>
      <c r="AI231" t="s">
        <v>12</v>
      </c>
      <c r="AJ231" s="5">
        <v>13403</v>
      </c>
      <c r="AK231">
        <v>11782.46</v>
      </c>
    </row>
    <row r="232" spans="34:37" x14ac:dyDescent="0.35">
      <c r="AH232" t="s">
        <v>3</v>
      </c>
      <c r="AI232" t="s">
        <v>12</v>
      </c>
      <c r="AJ232" s="5">
        <v>16161</v>
      </c>
      <c r="AK232">
        <v>5318.44</v>
      </c>
    </row>
    <row r="233" spans="34:37" x14ac:dyDescent="0.35">
      <c r="AH233" t="s">
        <v>3</v>
      </c>
      <c r="AI233" t="s">
        <v>11</v>
      </c>
      <c r="AJ233" s="5">
        <v>16434</v>
      </c>
      <c r="AK233">
        <v>3404.19</v>
      </c>
    </row>
    <row r="234" spans="34:37" x14ac:dyDescent="0.35">
      <c r="AH234" t="s">
        <v>3</v>
      </c>
      <c r="AI234" t="s">
        <v>12</v>
      </c>
      <c r="AJ234" s="5">
        <v>19907</v>
      </c>
      <c r="AK234">
        <v>579.11</v>
      </c>
    </row>
    <row r="235" spans="34:37" x14ac:dyDescent="0.35">
      <c r="AH235" t="s">
        <v>3</v>
      </c>
      <c r="AI235" t="s">
        <v>11</v>
      </c>
      <c r="AJ235" s="5">
        <v>11860</v>
      </c>
      <c r="AK235">
        <v>559.11</v>
      </c>
    </row>
    <row r="236" spans="34:37" x14ac:dyDescent="0.35">
      <c r="AH236" t="s">
        <v>3</v>
      </c>
      <c r="AI236" t="s">
        <v>7</v>
      </c>
      <c r="AJ236" s="5">
        <v>12054</v>
      </c>
      <c r="AK236">
        <v>2758.24</v>
      </c>
    </row>
    <row r="237" spans="34:37" x14ac:dyDescent="0.35">
      <c r="AH237" t="s">
        <v>3</v>
      </c>
      <c r="AI237" t="s">
        <v>10</v>
      </c>
      <c r="AJ237" s="5">
        <v>19559</v>
      </c>
      <c r="AK237">
        <v>6561.16</v>
      </c>
    </row>
    <row r="238" spans="34:37" x14ac:dyDescent="0.35">
      <c r="AH238" t="s">
        <v>3</v>
      </c>
      <c r="AI238" t="s">
        <v>10</v>
      </c>
      <c r="AJ238" s="5">
        <v>18419</v>
      </c>
      <c r="AK238">
        <v>3968.46</v>
      </c>
    </row>
    <row r="239" spans="34:37" x14ac:dyDescent="0.35">
      <c r="AH239" t="s">
        <v>3</v>
      </c>
      <c r="AI239" t="s">
        <v>8</v>
      </c>
      <c r="AJ239" s="5">
        <v>19947</v>
      </c>
      <c r="AK239">
        <v>3729.63</v>
      </c>
    </row>
    <row r="240" spans="34:37" x14ac:dyDescent="0.35">
      <c r="AH240" t="s">
        <v>3</v>
      </c>
      <c r="AI240" t="s">
        <v>10</v>
      </c>
      <c r="AJ240" s="5">
        <v>13931</v>
      </c>
      <c r="AK240">
        <v>772.54</v>
      </c>
    </row>
    <row r="241" spans="34:37" x14ac:dyDescent="0.35">
      <c r="AH241" t="s">
        <v>3</v>
      </c>
      <c r="AI241" t="s">
        <v>10</v>
      </c>
      <c r="AJ241" s="5">
        <v>17475</v>
      </c>
      <c r="AK241">
        <v>1842.82</v>
      </c>
    </row>
    <row r="242" spans="34:37" x14ac:dyDescent="0.35">
      <c r="AH242" t="s">
        <v>3</v>
      </c>
      <c r="AI242" t="s">
        <v>11</v>
      </c>
      <c r="AJ242" s="5">
        <v>13985</v>
      </c>
      <c r="AK242">
        <v>1078.8399999999999</v>
      </c>
    </row>
    <row r="243" spans="34:37" x14ac:dyDescent="0.35">
      <c r="AH243" t="s">
        <v>3</v>
      </c>
      <c r="AI243" t="s">
        <v>11</v>
      </c>
      <c r="AJ243" s="5">
        <v>12626</v>
      </c>
      <c r="AK243">
        <v>5014.33</v>
      </c>
    </row>
    <row r="244" spans="34:37" x14ac:dyDescent="0.35">
      <c r="AH244" t="s">
        <v>3</v>
      </c>
      <c r="AI244" t="s">
        <v>12</v>
      </c>
      <c r="AJ244" s="5">
        <v>10740</v>
      </c>
      <c r="AK244">
        <v>527.24</v>
      </c>
    </row>
    <row r="245" spans="34:37" x14ac:dyDescent="0.35">
      <c r="AH245" t="s">
        <v>3</v>
      </c>
      <c r="AI245" t="s">
        <v>8</v>
      </c>
      <c r="AJ245" s="5">
        <v>15146</v>
      </c>
      <c r="AK245">
        <v>560.04999999999995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32AE-50F9-4228-B7FD-A5B0E62DF7E8}">
  <dimension ref="A1:M18"/>
  <sheetViews>
    <sheetView tabSelected="1" zoomScale="80" zoomScaleNormal="130" workbookViewId="0">
      <selection activeCell="C22" sqref="C22"/>
    </sheetView>
  </sheetViews>
  <sheetFormatPr defaultRowHeight="14.5" x14ac:dyDescent="0.35"/>
  <cols>
    <col min="1" max="1" width="17.1796875" bestFit="1" customWidth="1"/>
    <col min="2" max="2" width="21.26953125" customWidth="1"/>
    <col min="3" max="8" width="21.36328125" customWidth="1"/>
    <col min="12" max="12" width="20.08984375" bestFit="1" customWidth="1"/>
  </cols>
  <sheetData>
    <row r="1" spans="1:13" ht="15" thickBot="1" x14ac:dyDescent="0.4"/>
    <row r="2" spans="1:13" ht="15" thickBot="1" x14ac:dyDescent="0.4">
      <c r="B2" s="30" t="s">
        <v>18</v>
      </c>
      <c r="C2" s="31" t="s">
        <v>19</v>
      </c>
      <c r="D2" s="31" t="s">
        <v>20</v>
      </c>
      <c r="E2" s="31" t="s">
        <v>21</v>
      </c>
      <c r="F2" s="31" t="s">
        <v>22</v>
      </c>
      <c r="G2" s="32" t="s">
        <v>23</v>
      </c>
      <c r="H2" s="1"/>
      <c r="K2" s="35" t="s">
        <v>35</v>
      </c>
    </row>
    <row r="3" spans="1:13" x14ac:dyDescent="0.35">
      <c r="A3" s="26" t="s">
        <v>16</v>
      </c>
      <c r="B3" s="12">
        <f>Shipment!J6</f>
        <v>9.0000000000000011E-2</v>
      </c>
      <c r="C3" s="13">
        <f>Shipment!J2</f>
        <v>9.0000004004103198E-2</v>
      </c>
      <c r="D3" s="13">
        <f>Shipment!J3</f>
        <v>5.9999983195717185E-2</v>
      </c>
      <c r="E3" s="13">
        <f>Shipment!J4</f>
        <v>0.16000001571113914</v>
      </c>
      <c r="F3" s="13">
        <f>Shipment!J7</f>
        <v>8.0000037778864275E-2</v>
      </c>
      <c r="G3" s="14">
        <f>Shipment!J5</f>
        <v>0.15999999094501627</v>
      </c>
      <c r="H3" s="13"/>
      <c r="K3" s="8" t="s">
        <v>3</v>
      </c>
      <c r="L3" s="9" t="str">
        <f>_xlfn.XLOOKUP(K3,Location!$A$2:$A$11,Location!$B$2:$B$11)</f>
        <v>Candy Button Bay</v>
      </c>
      <c r="M3" s="15">
        <v>190</v>
      </c>
    </row>
    <row r="4" spans="1:13" x14ac:dyDescent="0.35">
      <c r="A4" s="27" t="s">
        <v>17</v>
      </c>
      <c r="B4" s="12">
        <f>Shipment!U4</f>
        <v>9.0000000000000011E-2</v>
      </c>
      <c r="C4" s="13">
        <f>Shipment!U5</f>
        <v>0.15999999094501627</v>
      </c>
      <c r="D4" s="13">
        <f>Shipment!U7</f>
        <v>5.9999983195717185E-2</v>
      </c>
      <c r="E4" s="13">
        <f>Shipment!U6</f>
        <v>0.16000001571113914</v>
      </c>
      <c r="F4" s="13">
        <f>Shipment!U2</f>
        <v>8.0000037778864275E-2</v>
      </c>
      <c r="G4" s="14">
        <f>Shipment!U3</f>
        <v>9.0000004004103198E-2</v>
      </c>
      <c r="H4" s="13"/>
      <c r="K4" s="16" t="s">
        <v>4</v>
      </c>
      <c r="L4" t="str">
        <f>_xlfn.XLOOKUP(K4,Location!$A$2:$A$11,Location!$B$2:$B$11)</f>
        <v>Gingerbread Glades</v>
      </c>
      <c r="M4" s="17">
        <v>181</v>
      </c>
    </row>
    <row r="5" spans="1:13" x14ac:dyDescent="0.35">
      <c r="A5" s="27" t="s">
        <v>15</v>
      </c>
      <c r="B5" s="12">
        <f>Shipment!AF2</f>
        <v>9.0000000000000011E-2</v>
      </c>
      <c r="C5" s="13">
        <f>Shipment!AF4</f>
        <v>0.15999999094501627</v>
      </c>
      <c r="D5" s="13">
        <f>Shipment!AF5</f>
        <v>5.9999983195717185E-2</v>
      </c>
      <c r="E5" s="13">
        <f>Shipment!AF3</f>
        <v>0.16000001571113914</v>
      </c>
      <c r="F5" s="13">
        <f>Shipment!AF7</f>
        <v>8.0000037778864275E-2</v>
      </c>
      <c r="G5" s="14">
        <f>Shipment!AF6</f>
        <v>9.0000004004103198E-2</v>
      </c>
      <c r="H5" s="13"/>
      <c r="K5" s="16" t="s">
        <v>5</v>
      </c>
      <c r="L5" t="str">
        <f>_xlfn.XLOOKUP(K5,Location!$A$2:$A$11,Location!$B$2:$B$11)</f>
        <v>Honeysuckle Hollow</v>
      </c>
      <c r="M5" s="17">
        <v>116</v>
      </c>
    </row>
    <row r="6" spans="1:13" ht="15" thickBot="1" x14ac:dyDescent="0.4">
      <c r="A6" s="29" t="s">
        <v>14</v>
      </c>
      <c r="B6" s="22">
        <f>Shipment!AQ6</f>
        <v>9.0000000000000011E-2</v>
      </c>
      <c r="C6" s="23">
        <f>Shipment!AQ5</f>
        <v>0.15999999094501627</v>
      </c>
      <c r="D6" s="23">
        <f>Shipment!AQ4</f>
        <v>5.9999983195717185E-2</v>
      </c>
      <c r="E6" s="23">
        <f>Shipment!AQ2</f>
        <v>0.16000001571113914</v>
      </c>
      <c r="F6" s="23">
        <f>Shipment!AQ7</f>
        <v>8.0000037778864275E-2</v>
      </c>
      <c r="G6" s="24">
        <f>Shipment!AQ3</f>
        <v>9.0000004004103198E-2</v>
      </c>
      <c r="H6" s="13"/>
      <c r="K6" s="18" t="s">
        <v>6</v>
      </c>
      <c r="L6" s="19" t="str">
        <f>_xlfn.XLOOKUP(K6,Location!$A$2:$A$11,Location!$B$2:$B$11)</f>
        <v>Gummy Grotto</v>
      </c>
      <c r="M6" s="20">
        <v>176</v>
      </c>
    </row>
    <row r="7" spans="1:13" ht="15.5" thickTop="1" thickBot="1" x14ac:dyDescent="0.4">
      <c r="A7" s="28" t="s">
        <v>33</v>
      </c>
      <c r="B7" s="18">
        <f>M9</f>
        <v>114</v>
      </c>
      <c r="C7" s="19">
        <f>M10</f>
        <v>126</v>
      </c>
      <c r="D7" s="19">
        <f>M11</f>
        <v>117</v>
      </c>
      <c r="E7" s="19">
        <f>M12</f>
        <v>116</v>
      </c>
      <c r="F7" s="19">
        <f>M13</f>
        <v>113</v>
      </c>
      <c r="G7" s="21">
        <f>M14</f>
        <v>125</v>
      </c>
    </row>
    <row r="8" spans="1:13" ht="15" thickBot="1" x14ac:dyDescent="0.4">
      <c r="K8" s="35" t="s">
        <v>33</v>
      </c>
    </row>
    <row r="9" spans="1:13" ht="15" thickBot="1" x14ac:dyDescent="0.4">
      <c r="B9" s="30" t="s">
        <v>18</v>
      </c>
      <c r="C9" s="31" t="s">
        <v>19</v>
      </c>
      <c r="D9" s="31" t="s">
        <v>20</v>
      </c>
      <c r="E9" s="31" t="s">
        <v>21</v>
      </c>
      <c r="F9" s="31" t="s">
        <v>22</v>
      </c>
      <c r="G9" s="31" t="s">
        <v>23</v>
      </c>
      <c r="H9" s="31" t="s">
        <v>38</v>
      </c>
      <c r="I9" s="33" t="s">
        <v>35</v>
      </c>
      <c r="K9" s="8" t="s">
        <v>7</v>
      </c>
      <c r="L9" s="9" t="str">
        <f>_xlfn.XLOOKUP(K9,Location!$A$2:$A$11,Location!$B$2:$B$11)</f>
        <v>Taffy Tundra</v>
      </c>
      <c r="M9" s="15">
        <v>114</v>
      </c>
    </row>
    <row r="10" spans="1:13" x14ac:dyDescent="0.35">
      <c r="A10" s="26" t="s">
        <v>16</v>
      </c>
      <c r="B10" s="36">
        <v>0</v>
      </c>
      <c r="C10" s="36">
        <v>0</v>
      </c>
      <c r="D10" s="36">
        <v>67</v>
      </c>
      <c r="E10" s="36">
        <v>49</v>
      </c>
      <c r="F10" s="36">
        <v>0</v>
      </c>
      <c r="G10" s="36">
        <v>0</v>
      </c>
      <c r="H10" s="37">
        <f>SUM(B10:G10)</f>
        <v>116</v>
      </c>
      <c r="I10" s="10">
        <f>M5</f>
        <v>116</v>
      </c>
      <c r="K10" s="16" t="s">
        <v>8</v>
      </c>
      <c r="L10" t="str">
        <f>_xlfn.XLOOKUP(K10,Location!$A$2:$A$11,Location!$B$2:$B$11)</f>
        <v>Sugar Swirl Spires</v>
      </c>
      <c r="M10" s="17">
        <v>126</v>
      </c>
    </row>
    <row r="11" spans="1:13" x14ac:dyDescent="0.35">
      <c r="A11" s="27" t="s">
        <v>17</v>
      </c>
      <c r="B11" s="36">
        <v>0</v>
      </c>
      <c r="C11" s="36">
        <v>126</v>
      </c>
      <c r="D11" s="36">
        <v>50</v>
      </c>
      <c r="E11" s="36">
        <v>0</v>
      </c>
      <c r="F11" s="36">
        <v>0</v>
      </c>
      <c r="G11" s="36">
        <v>0</v>
      </c>
      <c r="H11" s="38">
        <f>SUM(B11:G11)</f>
        <v>176</v>
      </c>
      <c r="I11" s="10">
        <f>M6</f>
        <v>176</v>
      </c>
      <c r="K11" s="16" t="s">
        <v>9</v>
      </c>
      <c r="L11" t="str">
        <f>_xlfn.XLOOKUP(K11,Location!$A$2:$A$11,Location!$B$2:$B$11)</f>
        <v>Marshmallow Meadows</v>
      </c>
      <c r="M11" s="17">
        <v>117</v>
      </c>
    </row>
    <row r="12" spans="1:13" x14ac:dyDescent="0.35">
      <c r="A12" s="27" t="s">
        <v>15</v>
      </c>
      <c r="B12" s="36">
        <v>114</v>
      </c>
      <c r="C12" s="36">
        <v>0</v>
      </c>
      <c r="D12" s="36">
        <v>0</v>
      </c>
      <c r="E12" s="36">
        <v>0</v>
      </c>
      <c r="F12" s="36">
        <v>0</v>
      </c>
      <c r="G12" s="36">
        <v>67</v>
      </c>
      <c r="H12" s="38">
        <f t="shared" ref="H12:H13" si="0">SUM(B12:G12)</f>
        <v>181</v>
      </c>
      <c r="I12" s="10">
        <f>M4</f>
        <v>181</v>
      </c>
      <c r="K12" s="16" t="s">
        <v>10</v>
      </c>
      <c r="L12" t="str">
        <f>_xlfn.XLOOKUP(K12,Location!$A$2:$A$11,Location!$B$2:$B$11)</f>
        <v>Toblerone Tower</v>
      </c>
      <c r="M12" s="17">
        <v>116</v>
      </c>
    </row>
    <row r="13" spans="1:13" ht="15" thickBot="1" x14ac:dyDescent="0.4">
      <c r="A13" s="29" t="s">
        <v>14</v>
      </c>
      <c r="B13" s="39">
        <v>0</v>
      </c>
      <c r="C13" s="39">
        <v>0</v>
      </c>
      <c r="D13" s="39">
        <v>0</v>
      </c>
      <c r="E13" s="39">
        <v>19</v>
      </c>
      <c r="F13" s="39">
        <v>113</v>
      </c>
      <c r="G13" s="39">
        <v>58</v>
      </c>
      <c r="H13" s="40">
        <f t="shared" si="0"/>
        <v>190</v>
      </c>
      <c r="I13" s="25">
        <f>M3</f>
        <v>190</v>
      </c>
      <c r="K13" s="16" t="s">
        <v>11</v>
      </c>
      <c r="L13" t="str">
        <f>_xlfn.XLOOKUP(K13,Location!$A$2:$A$11,Location!$B$2:$B$11)</f>
        <v>Swedish Fish Shores</v>
      </c>
      <c r="M13" s="17">
        <v>113</v>
      </c>
    </row>
    <row r="14" spans="1:13" ht="15.5" thickTop="1" thickBot="1" x14ac:dyDescent="0.4">
      <c r="A14" s="28" t="s">
        <v>36</v>
      </c>
      <c r="B14" s="42">
        <f t="shared" ref="B14:G14" si="1">SUM(B10:B13)</f>
        <v>114</v>
      </c>
      <c r="C14" s="42">
        <f t="shared" si="1"/>
        <v>126</v>
      </c>
      <c r="D14" s="42">
        <f t="shared" si="1"/>
        <v>117</v>
      </c>
      <c r="E14" s="42">
        <f t="shared" si="1"/>
        <v>68</v>
      </c>
      <c r="F14" s="42">
        <f t="shared" si="1"/>
        <v>113</v>
      </c>
      <c r="G14" s="42">
        <f t="shared" si="1"/>
        <v>125</v>
      </c>
      <c r="H14" s="34"/>
      <c r="I14" s="11">
        <f>SUM(I10:I13)</f>
        <v>663</v>
      </c>
      <c r="K14" s="18" t="s">
        <v>12</v>
      </c>
      <c r="L14" s="19" t="str">
        <f>_xlfn.XLOOKUP(K14,Location!$A$2:$A$11,Location!$B$2:$B$11)</f>
        <v>Strawberry Swirl Stream</v>
      </c>
      <c r="M14" s="20">
        <v>125</v>
      </c>
    </row>
    <row r="15" spans="1:13" ht="15" thickBot="1" x14ac:dyDescent="0.4">
      <c r="A15" s="28" t="s">
        <v>33</v>
      </c>
      <c r="B15" s="18">
        <v>114</v>
      </c>
      <c r="C15" s="19">
        <v>126</v>
      </c>
      <c r="D15" s="19">
        <v>117</v>
      </c>
      <c r="E15" s="19">
        <v>116</v>
      </c>
      <c r="F15" s="19">
        <v>113</v>
      </c>
      <c r="G15" s="21">
        <v>125</v>
      </c>
    </row>
    <row r="17" spans="1:2" ht="15" thickBot="1" x14ac:dyDescent="0.4"/>
    <row r="18" spans="1:2" ht="15" thickBot="1" x14ac:dyDescent="0.4">
      <c r="A18" s="43" t="s">
        <v>37</v>
      </c>
      <c r="B18" s="41">
        <f>SUMPRODUCT(B3:G6,B10:G13)</f>
        <v>68.610002730852983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d894a-03ef-4328-a3c8-070dc15d0d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0CE9166FFE354B82C745221DCC04F4" ma:contentTypeVersion="14" ma:contentTypeDescription="Create a new document." ma:contentTypeScope="" ma:versionID="42934789bd5667fcdcd6fff92b78c9e5">
  <xsd:schema xmlns:xsd="http://www.w3.org/2001/XMLSchema" xmlns:xs="http://www.w3.org/2001/XMLSchema" xmlns:p="http://schemas.microsoft.com/office/2006/metadata/properties" xmlns:ns3="c01d894a-03ef-4328-a3c8-070dc15d0db8" xmlns:ns4="e986abdb-0f29-48e8-880b-82ece5f717b5" targetNamespace="http://schemas.microsoft.com/office/2006/metadata/properties" ma:root="true" ma:fieldsID="b0d8e6174be247ef804e27d7c6493938" ns3:_="" ns4:_="">
    <xsd:import namespace="c01d894a-03ef-4328-a3c8-070dc15d0db8"/>
    <xsd:import namespace="e986abdb-0f29-48e8-880b-82ece5f717b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d894a-03ef-4328-a3c8-070dc15d0db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6abdb-0f29-48e8-880b-82ece5f717b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24070C-D02D-4B30-8F60-F60A21E2C97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01d894a-03ef-4328-a3c8-070dc15d0db8"/>
    <ds:schemaRef ds:uri="http://purl.org/dc/terms/"/>
    <ds:schemaRef ds:uri="http://schemas.openxmlformats.org/package/2006/metadata/core-properties"/>
    <ds:schemaRef ds:uri="e986abdb-0f29-48e8-880b-82ece5f717b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10D5DB-B5F3-4A65-BA22-D7399D51C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52AFD4-E600-453F-B90F-3B44EC9E5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d894a-03ef-4328-a3c8-070dc15d0db8"/>
    <ds:schemaRef ds:uri="e986abdb-0f29-48e8-880b-82ece5f717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Limits</vt:lpstr>
      <vt:lpstr>Location</vt:lpstr>
      <vt:lpstr>Shipment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Ugolini</dc:creator>
  <cp:lastModifiedBy>Arianna Ugolini</cp:lastModifiedBy>
  <dcterms:created xsi:type="dcterms:W3CDTF">2025-02-13T00:08:57Z</dcterms:created>
  <dcterms:modified xsi:type="dcterms:W3CDTF">2025-02-19T23:40:42Z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0x010100480CE9166FFE354B82C745221DCC04F4</vt:lpwstr>
  </property>
</Properties>
</file>