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hidePivotFieldList="1" defaultThemeVersion="202300"/>
  <mc:AlternateContent xmlns:mc="http://schemas.openxmlformats.org/markup-compatibility/2006">
    <mc:Choice Requires="x15">
      <x15ac:absPath xmlns:x15ac="http://schemas.microsoft.com/office/spreadsheetml/2010/11/ac" url="/Users/Augustas.Eskertas/Desktop/Graded Task/Submission files/"/>
    </mc:Choice>
  </mc:AlternateContent>
  <xr:revisionPtr revIDLastSave="0" documentId="13_ncr:1_{C0498C30-AFC3-9C47-B457-0146F03732FB}" xr6:coauthVersionLast="47" xr6:coauthVersionMax="47" xr10:uidLastSave="{00000000-0000-0000-0000-000000000000}"/>
  <bookViews>
    <workbookView xWindow="-8100" yWindow="-28800" windowWidth="51200" windowHeight="28800" activeTab="1" xr2:uid="{652C46B0-4313-854F-9FA7-DC2867498AE1}"/>
  </bookViews>
  <sheets>
    <sheet name="WeeklyRevenueData" sheetId="1" r:id="rId1"/>
    <sheet name="Analysis" sheetId="3" r:id="rId2"/>
  </sheets>
  <definedNames>
    <definedName name="bquxjob_3c293784_190ef4850a0" localSheetId="1">Analysis!$A$20:$O$33</definedName>
    <definedName name="bquxjob_3c293784_190ef4850a0_2" localSheetId="1">Analysis!$A$38:$O$51</definedName>
    <definedName name="bquxjob_506d26ce_190fd829e47" localSheetId="0">WeeklyRevenueData!$A$1:$O$14</definedName>
    <definedName name="bquxjob_63abb039_190ef032ef0" localSheetId="1">Analysis!$A$4:$O$17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1" i="3" l="1"/>
  <c r="D21" i="3" s="1"/>
  <c r="E21" i="3" s="1"/>
  <c r="C33" i="3"/>
  <c r="C22" i="3"/>
  <c r="D22" i="3" s="1"/>
  <c r="E22" i="3" s="1"/>
  <c r="F22" i="3" s="1"/>
  <c r="G22" i="3" s="1"/>
  <c r="H22" i="3" s="1"/>
  <c r="C23" i="3"/>
  <c r="D23" i="3" s="1"/>
  <c r="E23" i="3" s="1"/>
  <c r="F23" i="3" s="1"/>
  <c r="G23" i="3" s="1"/>
  <c r="H23" i="3" s="1"/>
  <c r="I23" i="3" s="1"/>
  <c r="J23" i="3" s="1"/>
  <c r="K23" i="3" s="1"/>
  <c r="L23" i="3" s="1"/>
  <c r="M23" i="3" s="1"/>
  <c r="C24" i="3"/>
  <c r="D24" i="3" s="1"/>
  <c r="E24" i="3" s="1"/>
  <c r="F24" i="3" s="1"/>
  <c r="G24" i="3" s="1"/>
  <c r="H24" i="3" s="1"/>
  <c r="I24" i="3" s="1"/>
  <c r="J24" i="3" s="1"/>
  <c r="K24" i="3" s="1"/>
  <c r="L24" i="3" s="1"/>
  <c r="C25" i="3"/>
  <c r="D25" i="3" s="1"/>
  <c r="E25" i="3" s="1"/>
  <c r="F25" i="3" s="1"/>
  <c r="G25" i="3" s="1"/>
  <c r="H25" i="3" s="1"/>
  <c r="I25" i="3" s="1"/>
  <c r="J25" i="3" s="1"/>
  <c r="K25" i="3" s="1"/>
  <c r="C26" i="3"/>
  <c r="D26" i="3" s="1"/>
  <c r="C27" i="3"/>
  <c r="D27" i="3" s="1"/>
  <c r="E27" i="3" s="1"/>
  <c r="F27" i="3" s="1"/>
  <c r="G27" i="3" s="1"/>
  <c r="H27" i="3" s="1"/>
  <c r="I27" i="3" s="1"/>
  <c r="C28" i="3"/>
  <c r="D28" i="3" s="1"/>
  <c r="E28" i="3" s="1"/>
  <c r="F28" i="3" s="1"/>
  <c r="G28" i="3" s="1"/>
  <c r="H28" i="3" s="1"/>
  <c r="C29" i="3"/>
  <c r="D29" i="3" s="1"/>
  <c r="E29" i="3" s="1"/>
  <c r="F29" i="3" s="1"/>
  <c r="G29" i="3" s="1"/>
  <c r="C30" i="3"/>
  <c r="D30" i="3" s="1"/>
  <c r="E30" i="3" s="1"/>
  <c r="F30" i="3" s="1"/>
  <c r="C31" i="3"/>
  <c r="D31" i="3" s="1"/>
  <c r="E31" i="3" s="1"/>
  <c r="C32" i="3"/>
  <c r="D32" i="3" s="1"/>
  <c r="F21" i="3" l="1"/>
  <c r="D34" i="3"/>
  <c r="E26" i="3"/>
  <c r="F26" i="3" s="1"/>
  <c r="G26" i="3" s="1"/>
  <c r="H26" i="3" s="1"/>
  <c r="I26" i="3" s="1"/>
  <c r="J26" i="3" s="1"/>
  <c r="I22" i="3"/>
  <c r="J22" i="3" s="1"/>
  <c r="K22" i="3" s="1"/>
  <c r="L22" i="3" s="1"/>
  <c r="M22" i="3" s="1"/>
  <c r="N22" i="3" s="1"/>
  <c r="C34" i="3"/>
  <c r="D35" i="3" l="1"/>
  <c r="D52" i="3" s="1"/>
  <c r="D51" i="3" s="1"/>
  <c r="F34" i="3"/>
  <c r="G21" i="3"/>
  <c r="E34" i="3"/>
  <c r="E35" i="3" s="1"/>
  <c r="E52" i="3" s="1"/>
  <c r="E50" i="3" s="1"/>
  <c r="G34" i="3" l="1"/>
  <c r="G35" i="3" s="1"/>
  <c r="G52" i="3" s="1"/>
  <c r="G48" i="3" s="1"/>
  <c r="H21" i="3"/>
  <c r="E51" i="3"/>
  <c r="F35" i="3"/>
  <c r="F52" i="3" s="1"/>
  <c r="F51" i="3" l="1"/>
  <c r="G51" i="3" s="1"/>
  <c r="I21" i="3"/>
  <c r="H34" i="3"/>
  <c r="H35" i="3" s="1"/>
  <c r="H52" i="3" s="1"/>
  <c r="H47" i="3" s="1"/>
  <c r="F49" i="3"/>
  <c r="G49" i="3" s="1"/>
  <c r="F50" i="3"/>
  <c r="G50" i="3" s="1"/>
  <c r="H49" i="3" l="1"/>
  <c r="H48" i="3"/>
  <c r="H50" i="3"/>
  <c r="J21" i="3"/>
  <c r="I34" i="3"/>
  <c r="I35" i="3" s="1"/>
  <c r="I52" i="3" s="1"/>
  <c r="I46" i="3" s="1"/>
  <c r="H51" i="3"/>
  <c r="I51" i="3" s="1"/>
  <c r="K21" i="3" l="1"/>
  <c r="J34" i="3"/>
  <c r="J35" i="3" s="1"/>
  <c r="J52" i="3" s="1"/>
  <c r="J45" i="3" s="1"/>
  <c r="I47" i="3"/>
  <c r="I50" i="3"/>
  <c r="J50" i="3" s="1"/>
  <c r="I49" i="3"/>
  <c r="J49" i="3" s="1"/>
  <c r="I48" i="3"/>
  <c r="J48" i="3" s="1"/>
  <c r="J47" i="3" l="1"/>
  <c r="L21" i="3"/>
  <c r="K34" i="3"/>
  <c r="K35" i="3" s="1"/>
  <c r="K52" i="3" s="1"/>
  <c r="K44" i="3" s="1"/>
  <c r="J46" i="3"/>
  <c r="J51" i="3"/>
  <c r="K51" i="3" l="1"/>
  <c r="K46" i="3"/>
  <c r="L34" i="3"/>
  <c r="L35" i="3" s="1"/>
  <c r="L52" i="3" s="1"/>
  <c r="L43" i="3" s="1"/>
  <c r="M21" i="3"/>
  <c r="K45" i="3"/>
  <c r="L45" i="3" s="1"/>
  <c r="K50" i="3"/>
  <c r="L50" i="3" s="1"/>
  <c r="K48" i="3"/>
  <c r="L48" i="3" s="1"/>
  <c r="K47" i="3"/>
  <c r="L47" i="3" s="1"/>
  <c r="K49" i="3"/>
  <c r="L49" i="3" s="1"/>
  <c r="M34" i="3" l="1"/>
  <c r="M35" i="3" s="1"/>
  <c r="M52" i="3" s="1"/>
  <c r="M42" i="3" s="1"/>
  <c r="N21" i="3"/>
  <c r="L44" i="3"/>
  <c r="L46" i="3"/>
  <c r="L51" i="3"/>
  <c r="M46" i="3" l="1"/>
  <c r="M45" i="3"/>
  <c r="M47" i="3"/>
  <c r="M44" i="3"/>
  <c r="M43" i="3"/>
  <c r="M48" i="3"/>
  <c r="N34" i="3"/>
  <c r="N35" i="3" s="1"/>
  <c r="N52" i="3" s="1"/>
  <c r="N41" i="3" s="1"/>
  <c r="O21" i="3"/>
  <c r="O34" i="3" s="1"/>
  <c r="O35" i="3" s="1"/>
  <c r="O52" i="3" s="1"/>
  <c r="O40" i="3" s="1"/>
  <c r="N46" i="3"/>
  <c r="M50" i="3"/>
  <c r="M51" i="3"/>
  <c r="M49" i="3"/>
  <c r="N50" i="3" l="1"/>
  <c r="O50" i="3" s="1"/>
  <c r="N42" i="3"/>
  <c r="O42" i="3" s="1"/>
  <c r="N47" i="3"/>
  <c r="O47" i="3" s="1"/>
  <c r="N45" i="3"/>
  <c r="O45" i="3" s="1"/>
  <c r="N43" i="3"/>
  <c r="O43" i="3" s="1"/>
  <c r="O46" i="3"/>
  <c r="O41" i="3"/>
  <c r="N49" i="3"/>
  <c r="O49" i="3" s="1"/>
  <c r="N48" i="3"/>
  <c r="O48" i="3" s="1"/>
  <c r="N51" i="3"/>
  <c r="O51" i="3" s="1"/>
  <c r="N44" i="3"/>
  <c r="O44"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A881B4E-51EC-C94F-8A36-4A4274E5DF4B}" name="bquxjob_3c293784_190ef4850a01" type="6" refreshedVersion="8" background="1" saveData="1">
    <textPr sourceFile="/Users/Augustas.Eskertas/Desktop/Graded Task/bquxjob_3c293784_190ef4850a0.csv" decimal="," thousands=" " comma="1">
      <textFields count="15">
        <textField/>
        <textField/>
        <textField/>
        <textField/>
        <textField/>
        <textField/>
        <textField/>
        <textField/>
        <textField/>
        <textField/>
        <textField/>
        <textField/>
        <textField/>
        <textField/>
        <textField/>
      </textFields>
    </textPr>
  </connection>
  <connection id="2" xr16:uid="{F2BDC780-7177-8B4F-BDC5-E862E423BE14}" name="bquxjob_3c293784_190ef4850a011" type="6" refreshedVersion="8" background="1" saveData="1">
    <textPr sourceFile="/Users/Augustas.Eskertas/Desktop/Graded Task/bquxjob_3c293784_190ef4850a0.csv" decimal="," thousands=" " comma="1">
      <textFields count="15">
        <textField/>
        <textField/>
        <textField/>
        <textField/>
        <textField/>
        <textField/>
        <textField/>
        <textField/>
        <textField/>
        <textField/>
        <textField/>
        <textField/>
        <textField/>
        <textField/>
        <textField/>
      </textFields>
    </textPr>
  </connection>
  <connection id="3" xr16:uid="{F1454139-E831-4F43-84C8-6F463732820A}" name="bquxjob_506d26ce_190fd829e47" type="6" refreshedVersion="8" background="1" saveData="1">
    <textPr codePage="10000" sourceFile="/Users/Augustas.Eskertas/Desktop/bquxjob_506d26ce_190fd829e47.csv" decimal="," thousands=" " comma="1">
      <textFields count="15">
        <textField/>
        <textField/>
        <textField/>
        <textField/>
        <textField/>
        <textField/>
        <textField/>
        <textField/>
        <textField/>
        <textField/>
        <textField/>
        <textField/>
        <textField/>
        <textField/>
        <textField/>
      </textFields>
    </textPr>
  </connection>
  <connection id="4" xr16:uid="{8FDFA150-3806-BF4F-A6BD-D76449301222}" name="bquxjob_63abb039_190ef032ef01" type="6" refreshedVersion="8" background="1" saveData="1">
    <textPr sourceFile="/Users/Augustas.Eskertas/Desktop/Graded Task/bquxjob_63abb039_190ef032ef0.csv" decimal="," thousands=" " comma="1">
      <textFields count="15">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<sst xmlns="http://schemas.openxmlformats.org/spreadsheetml/2006/main" count="244" uniqueCount="135">
  <si>
    <t>cohort_week</t>
  </si>
  <si>
    <t>week_0</t>
  </si>
  <si>
    <t>week_1</t>
  </si>
  <si>
    <t>week_2</t>
  </si>
  <si>
    <t>week_3</t>
  </si>
  <si>
    <t>week_4</t>
  </si>
  <si>
    <t>week_5</t>
  </si>
  <si>
    <t>week_6</t>
  </si>
  <si>
    <t>week_7</t>
  </si>
  <si>
    <t>week_8</t>
  </si>
  <si>
    <t>week_9</t>
  </si>
  <si>
    <t>week_10</t>
  </si>
  <si>
    <t>week_11</t>
  </si>
  <si>
    <t>week_12</t>
  </si>
  <si>
    <t>0.0</t>
  </si>
  <si>
    <t>Customer Lifetime Value by Weekly Cohorts Analysis</t>
  </si>
  <si>
    <t>Weekly Average Revenue by Cohorts (USD)</t>
  </si>
  <si>
    <t>Cohort</t>
  </si>
  <si>
    <t>Unique Registrations</t>
  </si>
  <si>
    <t>Week 0</t>
  </si>
  <si>
    <t>Week 1</t>
  </si>
  <si>
    <t>Week 2</t>
  </si>
  <si>
    <t>Week 3</t>
  </si>
  <si>
    <t>Week 4</t>
  </si>
  <si>
    <t>Week 5</t>
  </si>
  <si>
    <t>Week 6</t>
  </si>
  <si>
    <t>Week 7</t>
  </si>
  <si>
    <t>Week 8</t>
  </si>
  <si>
    <t>Week 9</t>
  </si>
  <si>
    <t>Week 10</t>
  </si>
  <si>
    <t>Week 11</t>
  </si>
  <si>
    <t>Week 12</t>
  </si>
  <si>
    <t>Cumulative Revenue by Cohorts (USD)</t>
  </si>
  <si>
    <t>Average:</t>
  </si>
  <si>
    <t>Cumulative Growth:</t>
  </si>
  <si>
    <t>Revenue Prediction by Cohorts (USD)</t>
  </si>
  <si>
    <t>Analysis Overview</t>
  </si>
  <si>
    <t>Recommendations</t>
  </si>
  <si>
    <r>
      <t xml:space="preserve">2. </t>
    </r>
    <r>
      <rPr>
        <b/>
        <sz val="12"/>
        <color theme="1"/>
        <rFont val="Aptos Narrow"/>
        <scheme val="minor"/>
      </rPr>
      <t>Optimize user acquisition timing and methods</t>
    </r>
    <r>
      <rPr>
        <sz val="12"/>
        <color theme="1"/>
        <rFont val="Aptos Narrow"/>
        <family val="2"/>
        <scheme val="minor"/>
      </rPr>
      <t xml:space="preserve">. The variability in cohort overall performance suggests that when and how customers are acquired significantly impacts their CLV. To improve this: 1) </t>
    </r>
    <r>
      <rPr>
        <b/>
        <sz val="12"/>
        <color theme="1"/>
        <rFont val="Aptos Narrow"/>
        <scheme val="minor"/>
      </rPr>
      <t>Analyze acqusition channels and campaigns used for the highest performing cohorts and replicate these strategies for future customer acquisitions</t>
    </r>
    <r>
      <rPr>
        <sz val="12"/>
        <color theme="1"/>
        <rFont val="Aptos Narrow"/>
        <family val="2"/>
        <scheme val="minor"/>
      </rPr>
      <t>. 2) Over time,</t>
    </r>
    <r>
      <rPr>
        <b/>
        <sz val="12"/>
        <color theme="1"/>
        <rFont val="Aptos Narrow"/>
        <scheme val="minor"/>
      </rPr>
      <t xml:space="preserve"> learn if there are perhaps any seasonal patterns involved</t>
    </r>
    <r>
      <rPr>
        <sz val="12"/>
        <color theme="1"/>
        <rFont val="Aptos Narrow"/>
        <family val="2"/>
        <scheme val="minor"/>
      </rPr>
      <t xml:space="preserve"> regarding better overall performance in November. If so, allocate larger marketing budgets to these times. 3) </t>
    </r>
    <r>
      <rPr>
        <b/>
        <sz val="12"/>
        <color theme="1"/>
        <rFont val="Aptos Narrow"/>
        <scheme val="minor"/>
      </rPr>
      <t>Experiment with different onboarding experiences</t>
    </r>
    <r>
      <rPr>
        <sz val="12"/>
        <color theme="1"/>
        <rFont val="Aptos Narrow"/>
        <family val="2"/>
        <scheme val="minor"/>
      </rPr>
      <t xml:space="preserve"> for new customers acquired to see if you can improve their long-term engagement.</t>
    </r>
  </si>
  <si>
    <t>customers</t>
  </si>
  <si>
    <t>0.93799183185576251</t>
  </si>
  <si>
    <t>0.3263771291961351</t>
  </si>
  <si>
    <t>0.26720788923199523</t>
  </si>
  <si>
    <t>0.26172925590198226</t>
  </si>
  <si>
    <t>0.159876481721287</t>
  </si>
  <si>
    <t>0.1532025102101803</t>
  </si>
  <si>
    <t>0.16530530929375437</t>
  </si>
  <si>
    <t>0.02500249028787728</t>
  </si>
  <si>
    <t>0.0078195039346548468</t>
  </si>
  <si>
    <t>0.013796194840123519</t>
  </si>
  <si>
    <t>0.023159677258691103</t>
  </si>
  <si>
    <t>0.01494172726367168</t>
  </si>
  <si>
    <t>0.018179101504133877</t>
  </si>
  <si>
    <t>1.1919664859536718</t>
  </si>
  <si>
    <t>0.38128388368654509</t>
  </si>
  <si>
    <t>0.2812345983242977</t>
  </si>
  <si>
    <t>0.22930014785608674</t>
  </si>
  <si>
    <t>0.27655248891079348</t>
  </si>
  <si>
    <t>0.10448496796451454</t>
  </si>
  <si>
    <t>0.039366683095120751</t>
  </si>
  <si>
    <t>0.069369147363233116</t>
  </si>
  <si>
    <t>0.012013307047806801</t>
  </si>
  <si>
    <t>0.035485460818137013</t>
  </si>
  <si>
    <t>0.020515032035485461</t>
  </si>
  <si>
    <t>1.3817315774726815</t>
  </si>
  <si>
    <t>0.29677780891005884</t>
  </si>
  <si>
    <t>0.21871672737461473</t>
  </si>
  <si>
    <t>0.22757074810871392</t>
  </si>
  <si>
    <t>0.16710563182964416</t>
  </si>
  <si>
    <t>0.025609414401793221</t>
  </si>
  <si>
    <t>0.02880358643877837</t>
  </si>
  <si>
    <t>0.022022975623423927</t>
  </si>
  <si>
    <t>0.020958251611095546</t>
  </si>
  <si>
    <t>0.0062202297562342392</t>
  </si>
  <si>
    <t>0.0044270103670495933</t>
  </si>
  <si>
    <t>1.6472475429037021</t>
  </si>
  <si>
    <t>0.23588124458929571</t>
  </si>
  <si>
    <t>0.22533991953964455</t>
  </si>
  <si>
    <t>0.11936650201150889</t>
  </si>
  <si>
    <t>0.037021948362784537</t>
  </si>
  <si>
    <t>0.013240311656566686</t>
  </si>
  <si>
    <t>0.0064164587258746242</t>
  </si>
  <si>
    <t>0.010592249325253348</t>
  </si>
  <si>
    <t>0.034577583133879923</t>
  </si>
  <si>
    <t>0.0037683963945612875</t>
  </si>
  <si>
    <t>1.3194033922968487</t>
  </si>
  <si>
    <t>0.36342139966349868</t>
  </si>
  <si>
    <t>0.24328134236733209</t>
  </si>
  <si>
    <t>0.048019644399981812</t>
  </si>
  <si>
    <t>0.012414169432949844</t>
  </si>
  <si>
    <t>0.022145423127643126</t>
  </si>
  <si>
    <t>0.0060934018462098132</t>
  </si>
  <si>
    <t>0.011959437951889409</t>
  </si>
  <si>
    <t>0.0054113046246191624</t>
  </si>
  <si>
    <t>1.2025722327122448</t>
  </si>
  <si>
    <t>0.32943817022337812</t>
  </si>
  <si>
    <t>0.0814777868823257</t>
  </si>
  <si>
    <t>0.034415191136128828</t>
  </si>
  <si>
    <t>0.020841497737717766</t>
  </si>
  <si>
    <t>0.026933627845666039</t>
  </si>
  <si>
    <t>0.024404146923652427</t>
  </si>
  <si>
    <t>0.0022088424952794897</t>
  </si>
  <si>
    <t>1.0082296346360275</t>
  </si>
  <si>
    <t>0.10782014073867928</t>
  </si>
  <si>
    <t>0.04023376933169006</t>
  </si>
  <si>
    <t>0.030215083687830477</t>
  </si>
  <si>
    <t>0.040830119667634078</t>
  </si>
  <si>
    <t>0.02981751679720113</t>
  </si>
  <si>
    <t>0.0003975668906293484</t>
  </si>
  <si>
    <t>0.36870443073471676</t>
  </si>
  <si>
    <t>0.0538418395961862</t>
  </si>
  <si>
    <t>0.020919798093101516</t>
  </si>
  <si>
    <t>0.023275378575434661</t>
  </si>
  <si>
    <t>0.018003365114974763</t>
  </si>
  <si>
    <t>0.00807627593942793</t>
  </si>
  <si>
    <t>0.33907733236592297</t>
  </si>
  <si>
    <t>0.050849507225346154</t>
  </si>
  <si>
    <t>0.0045347360783602395</t>
  </si>
  <si>
    <t>0.020376080778765342</t>
  </si>
  <si>
    <t>0.0059858516234355163</t>
  </si>
  <si>
    <t>0.22837446210591025</t>
  </si>
  <si>
    <t>0.064283832440502328</t>
  </si>
  <si>
    <t>0.027399666286115745</t>
  </si>
  <si>
    <t>0.0047422499341354179</t>
  </si>
  <si>
    <t>0.39940331903785192</t>
  </si>
  <si>
    <t>0.058502703710609734</t>
  </si>
  <si>
    <t>0.012446391944807011</t>
  </si>
  <si>
    <t>0.90318544894620345</t>
  </si>
  <si>
    <t>0.12202867866422866</t>
  </si>
  <si>
    <t>0.19212678936605318</t>
  </si>
  <si>
    <r>
      <t xml:space="preserve">1. Data unveils </t>
    </r>
    <r>
      <rPr>
        <b/>
        <sz val="12"/>
        <color theme="1"/>
        <rFont val="Aptos Narrow"/>
        <scheme val="minor"/>
      </rPr>
      <t>rapid revenue decline after Week 0</t>
    </r>
    <r>
      <rPr>
        <sz val="12"/>
        <color theme="1"/>
        <rFont val="Aptos Narrow"/>
        <family val="2"/>
        <scheme val="minor"/>
      </rPr>
      <t>. Most cohorts show a sharp drop in average revenue after the initial week (Week 0), often declining by 50-75% by Week 1.</t>
    </r>
  </si>
  <si>
    <r>
      <t xml:space="preserve">2. </t>
    </r>
    <r>
      <rPr>
        <b/>
        <sz val="12"/>
        <color theme="1"/>
        <rFont val="Aptos Narrow"/>
        <scheme val="minor"/>
      </rPr>
      <t>Revenue continues to decline</t>
    </r>
    <r>
      <rPr>
        <sz val="12"/>
        <color theme="1"/>
        <rFont val="Aptos Narrow"/>
        <family val="2"/>
        <scheme val="minor"/>
      </rPr>
      <t xml:space="preserve"> significantly </t>
    </r>
    <r>
      <rPr>
        <b/>
        <sz val="12"/>
        <color theme="1"/>
        <rFont val="Aptos Narrow"/>
        <scheme val="minor"/>
      </rPr>
      <t>over time</t>
    </r>
    <r>
      <rPr>
        <sz val="12"/>
        <color theme="1"/>
        <rFont val="Aptos Narrow"/>
        <family val="2"/>
        <scheme val="minor"/>
      </rPr>
      <t>, with most cohorts generating very little revenue by Weeks 8-12.</t>
    </r>
  </si>
  <si>
    <r>
      <t xml:space="preserve">3. There is a </t>
    </r>
    <r>
      <rPr>
        <b/>
        <sz val="12"/>
        <color theme="1"/>
        <rFont val="Aptos Narrow"/>
        <scheme val="minor"/>
      </rPr>
      <t>significant variation in both cohort sizes</t>
    </r>
    <r>
      <rPr>
        <sz val="12"/>
        <color theme="1"/>
        <rFont val="Aptos Narrow"/>
        <family val="2"/>
        <scheme val="minor"/>
      </rPr>
      <t xml:space="preserve"> (ranging from 2,274 to 27,097 unique registrations) </t>
    </r>
    <r>
      <rPr>
        <b/>
        <sz val="12"/>
        <color theme="1"/>
        <rFont val="Aptos Narrow"/>
        <scheme val="minor"/>
      </rPr>
      <t>and their revenue performance</t>
    </r>
    <r>
      <rPr>
        <sz val="12"/>
        <color theme="1"/>
        <rFont val="Aptos Narrow"/>
        <family val="2"/>
        <scheme val="minor"/>
      </rPr>
      <t>. Some cohorts start with much higher average revenue than others and maintain revenue for longer periods. This indicates that the timing of user acquisition and possibly the quality of users acquired can greatly impact long-term revenue performance.</t>
    </r>
  </si>
  <si>
    <r>
      <t xml:space="preserve">3. Earlier cohorts demonstrate stronger long-term revenue performance compared to later cohorts. This suggests that </t>
    </r>
    <r>
      <rPr>
        <b/>
        <sz val="12"/>
        <color theme="1"/>
        <rFont val="Aptos Narrow"/>
        <scheme val="minor"/>
      </rPr>
      <t>earlier customer acquisitions have higher CLV</t>
    </r>
    <r>
      <rPr>
        <sz val="12"/>
        <color theme="1"/>
        <rFont val="Aptos Narrow"/>
        <family val="2"/>
        <scheme val="minor"/>
      </rPr>
      <t xml:space="preserve"> or that there might have been changes in user acquisition strategies or market/seasonal conditions affecting later cohorts.</t>
    </r>
  </si>
  <si>
    <r>
      <t>1.</t>
    </r>
    <r>
      <rPr>
        <b/>
        <sz val="12"/>
        <color theme="1"/>
        <rFont val="Aptos Narrow"/>
        <scheme val="minor"/>
      </rPr>
      <t xml:space="preserve"> Implement customer retention strategies</t>
    </r>
    <r>
      <rPr>
        <sz val="12"/>
        <color theme="1"/>
        <rFont val="Aptos Narrow"/>
        <family val="2"/>
        <scheme val="minor"/>
      </rPr>
      <t xml:space="preserve"> as the revenue decay pattern suggests that customers are less likely to make repeat purchases over time. To tackle this, you can: 1) </t>
    </r>
    <r>
      <rPr>
        <b/>
        <sz val="12"/>
        <color theme="1"/>
        <rFont val="Aptos Narrow"/>
        <scheme val="minor"/>
      </rPr>
      <t>Develop a personalized email marketing campaign</t>
    </r>
    <r>
      <rPr>
        <sz val="12"/>
        <color theme="1"/>
        <rFont val="Aptos Narrow"/>
        <family val="2"/>
        <scheme val="minor"/>
      </rPr>
      <t xml:space="preserve"> that targets customers with tailored product recommendations and exclusive offers. Schedule these emails strategically over the 12-week period to re-engage customers when their activity typically declines. 2) </t>
    </r>
    <r>
      <rPr>
        <b/>
        <sz val="12"/>
        <color theme="1"/>
        <rFont val="Aptos Narrow"/>
        <scheme val="minor"/>
      </rPr>
      <t>Consider establishing loyalty incentives to encourage repeat purchases</t>
    </r>
    <r>
      <rPr>
        <sz val="12"/>
        <color theme="1"/>
        <rFont val="Aptos Narrow"/>
        <family val="2"/>
        <scheme val="minor"/>
      </rPr>
      <t>, especially over the first 3 months to maintain customer engagement.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</si>
</sst>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quot;€&quot;* #,##0.00_-;_-&quot;€&quot;* &quot;-&quot;??_-;_-@_-"/>
    <numFmt numFmtId="164" formatCode="[$$-409]#,##0.0000"/>
    <numFmt numFmtId="165" formatCode="0.0000"/>
  </numFmts>
  <fonts count="4" x14ac:knownFonts="1">
    <font>
      <sz val="12"/>
      <color theme="1"/>
      <name val="Aptos Narrow"/>
      <family val="2"/>
      <scheme val="minor"/>
    </font>
    <font>
      <sz val="12"/>
      <color theme="1"/>
      <name val="Aptos Narrow"/>
      <family val="2"/>
      <scheme val="minor"/>
    </font>
    <font>
      <b/>
      <sz val="12"/>
      <color theme="1"/>
      <name val="Aptos Narrow"/>
      <scheme val="minor"/>
    </font>
    <font>
      <b/>
      <sz val="16"/>
      <color theme="1"/>
      <name val="Aptos Narrow"/>
      <scheme val="minor"/>
    </font>
  </fonts>
  <fills count="4">
    <fill>
      <patternFill patternType="none"/>
    </fill>
    <fill>
      <patternFill patternType="gray125"/>
    </fill>
    <fill>
      <patternFill patternType="solid">
        <fgColor theme="0" tint="-4.9989318521683403E-2"/>
        <bgColor indexed="64"/>
      </patternFill>
    </fill>
    <fill>
      <patternFill patternType="solid">
        <fgColor theme="2" tint="-9.9978637043366805E-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64">
    <xf numFmtId="0" fontId="0" fillId="0" borderId="0" xfId="0"/>
    <xf numFmtId="14" fontId="0" fillId="0" borderId="0" xfId="0" applyNumberFormat="1"/>
    <xf numFmtId="14" fontId="0" fillId="0" borderId="5" xfId="0" applyNumberFormat="1" applyBorder="1" applyAlignment="1">
      <alignment horizontal="right"/>
    </xf>
    <xf numFmtId="14" fontId="0" fillId="0" borderId="7" xfId="0" applyNumberFormat="1" applyBorder="1" applyAlignment="1">
      <alignment horizontal="right"/>
    </xf>
    <xf numFmtId="0" fontId="2" fillId="0" borderId="11" xfId="0" applyFont="1" applyBorder="1" applyAlignment="1">
      <alignment horizontal="right"/>
    </xf>
    <xf numFmtId="0" fontId="2" fillId="0" borderId="12" xfId="0" applyFont="1" applyBorder="1" applyAlignment="1">
      <alignment horizontal="right"/>
    </xf>
    <xf numFmtId="0" fontId="2" fillId="0" borderId="13" xfId="0" applyFont="1" applyBorder="1" applyAlignment="1">
      <alignment horizontal="right"/>
    </xf>
    <xf numFmtId="14" fontId="0" fillId="0" borderId="2" xfId="0" applyNumberFormat="1" applyBorder="1" applyAlignment="1">
      <alignment horizontal="right"/>
    </xf>
    <xf numFmtId="0" fontId="2" fillId="0" borderId="7" xfId="0" applyFont="1" applyBorder="1" applyAlignment="1">
      <alignment horizontal="right"/>
    </xf>
    <xf numFmtId="164" fontId="0" fillId="0" borderId="0" xfId="1" applyNumberFormat="1" applyFont="1" applyBorder="1" applyAlignment="1">
      <alignment horizontal="right"/>
    </xf>
    <xf numFmtId="164" fontId="0" fillId="0" borderId="6" xfId="1" applyNumberFormat="1" applyFont="1" applyBorder="1" applyAlignment="1">
      <alignment horizontal="right"/>
    </xf>
    <xf numFmtId="164" fontId="0" fillId="0" borderId="3" xfId="0" applyNumberFormat="1" applyBorder="1"/>
    <xf numFmtId="164" fontId="0" fillId="0" borderId="8" xfId="0" applyNumberFormat="1" applyBorder="1"/>
    <xf numFmtId="164" fontId="0" fillId="0" borderId="4" xfId="0" applyNumberFormat="1" applyBorder="1"/>
    <xf numFmtId="10" fontId="0" fillId="0" borderId="8" xfId="2" applyNumberFormat="1" applyFont="1" applyBorder="1"/>
    <xf numFmtId="10" fontId="0" fillId="0" borderId="9" xfId="2" applyNumberFormat="1" applyFont="1" applyBorder="1"/>
    <xf numFmtId="165" fontId="0" fillId="0" borderId="8" xfId="2" applyNumberFormat="1" applyFont="1" applyBorder="1"/>
    <xf numFmtId="164" fontId="0" fillId="0" borderId="9" xfId="1" applyNumberFormat="1" applyFont="1" applyBorder="1" applyAlignment="1">
      <alignment horizontal="right"/>
    </xf>
    <xf numFmtId="164" fontId="0" fillId="0" borderId="8" xfId="1" applyNumberFormat="1" applyFont="1" applyBorder="1" applyAlignment="1">
      <alignment horizontal="right"/>
    </xf>
    <xf numFmtId="0" fontId="0" fillId="0" borderId="19" xfId="0" applyBorder="1" applyAlignment="1">
      <alignment horizontal="left" vertical="top" wrapText="1"/>
    </xf>
    <xf numFmtId="0" fontId="0" fillId="0" borderId="10" xfId="0" applyBorder="1" applyAlignment="1">
      <alignment horizontal="left" vertical="top" wrapText="1"/>
    </xf>
    <xf numFmtId="0" fontId="0" fillId="0" borderId="20" xfId="0" applyBorder="1" applyAlignment="1">
      <alignment horizontal="left" vertical="top" wrapText="1"/>
    </xf>
    <xf numFmtId="0" fontId="0" fillId="0" borderId="17" xfId="0" applyBorder="1" applyAlignment="1">
      <alignment horizontal="left" vertical="top" wrapText="1"/>
    </xf>
    <xf numFmtId="0" fontId="0" fillId="0" borderId="1" xfId="0" applyBorder="1" applyAlignment="1">
      <alignment horizontal="left" vertical="top" wrapText="1"/>
    </xf>
    <xf numFmtId="0" fontId="0" fillId="0" borderId="18" xfId="0" applyBorder="1" applyAlignment="1">
      <alignment horizontal="left" vertical="top" wrapText="1"/>
    </xf>
    <xf numFmtId="0" fontId="2" fillId="3" borderId="14" xfId="0" applyFont="1" applyFill="1" applyBorder="1" applyAlignment="1">
      <alignment horizontal="center" vertical="center"/>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2" borderId="2" xfId="0" applyFont="1"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3" fillId="0" borderId="0" xfId="0" applyFont="1" applyAlignment="1">
      <alignment horizontal="center"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14" fontId="0" fillId="0" borderId="2" xfId="0" applyNumberFormat="1" applyBorder="1" applyAlignment="1">
      <alignment horizontal="right" vertical="center"/>
    </xf>
    <xf numFmtId="164" fontId="0" fillId="0" borderId="3" xfId="0" applyNumberFormat="1" applyBorder="1" applyAlignment="1">
      <alignment horizontal="right" vertical="center"/>
    </xf>
    <xf numFmtId="164" fontId="0" fillId="0" borderId="4" xfId="0" applyNumberFormat="1" applyBorder="1" applyAlignment="1">
      <alignment horizontal="right" vertical="center"/>
    </xf>
    <xf numFmtId="14" fontId="0" fillId="0" borderId="5" xfId="0" applyNumberFormat="1" applyBorder="1" applyAlignment="1">
      <alignment horizontal="right" vertical="center"/>
    </xf>
    <xf numFmtId="164" fontId="0" fillId="0" borderId="0" xfId="0" applyNumberFormat="1" applyBorder="1" applyAlignment="1">
      <alignment horizontal="right" vertical="center"/>
    </xf>
    <xf numFmtId="164" fontId="0" fillId="0" borderId="6" xfId="0" applyNumberFormat="1" applyBorder="1" applyAlignment="1">
      <alignment horizontal="right" vertical="center"/>
    </xf>
    <xf numFmtId="14" fontId="0" fillId="0" borderId="7" xfId="0" applyNumberFormat="1" applyBorder="1" applyAlignment="1">
      <alignment horizontal="right" vertical="center"/>
    </xf>
    <xf numFmtId="164" fontId="0" fillId="0" borderId="8" xfId="0" applyNumberFormat="1" applyBorder="1" applyAlignment="1">
      <alignment horizontal="right" vertical="center"/>
    </xf>
    <xf numFmtId="164" fontId="0" fillId="0" borderId="9" xfId="0" applyNumberFormat="1" applyBorder="1" applyAlignment="1">
      <alignment horizontal="right" vertical="center"/>
    </xf>
    <xf numFmtId="164" fontId="0" fillId="0" borderId="3" xfId="1" applyNumberFormat="1" applyFont="1" applyBorder="1" applyAlignment="1">
      <alignment horizontal="right"/>
    </xf>
    <xf numFmtId="164" fontId="0" fillId="0" borderId="4" xfId="1" applyNumberFormat="1" applyFont="1" applyBorder="1" applyAlignment="1">
      <alignment horizontal="right"/>
    </xf>
    <xf numFmtId="0" fontId="2" fillId="0" borderId="5" xfId="0" applyFont="1" applyBorder="1" applyAlignment="1">
      <alignment horizontal="right"/>
    </xf>
    <xf numFmtId="164" fontId="0" fillId="0" borderId="0" xfId="0" applyNumberFormat="1" applyBorder="1"/>
    <xf numFmtId="164" fontId="0" fillId="0" borderId="6" xfId="0" applyNumberFormat="1" applyBorder="1"/>
    <xf numFmtId="14" fontId="0" fillId="0" borderId="2" xfId="0" applyNumberFormat="1" applyBorder="1"/>
    <xf numFmtId="14" fontId="0" fillId="0" borderId="5" xfId="0" applyNumberFormat="1" applyBorder="1"/>
    <xf numFmtId="14" fontId="0" fillId="0" borderId="7" xfId="0" applyNumberFormat="1" applyBorder="1"/>
    <xf numFmtId="164" fontId="0" fillId="0" borderId="9" xfId="0" applyNumberFormat="1" applyBorder="1"/>
    <xf numFmtId="3" fontId="0" fillId="0" borderId="4" xfId="0" applyNumberFormat="1" applyBorder="1" applyAlignment="1">
      <alignment horizontal="right" vertical="center"/>
    </xf>
    <xf numFmtId="3" fontId="0" fillId="0" borderId="6" xfId="0" applyNumberFormat="1" applyBorder="1" applyAlignment="1">
      <alignment horizontal="right" vertical="center"/>
    </xf>
    <xf numFmtId="3" fontId="0" fillId="0" borderId="9" xfId="0" applyNumberFormat="1" applyBorder="1" applyAlignment="1">
      <alignment horizontal="right" vertical="center"/>
    </xf>
    <xf numFmtId="3" fontId="0" fillId="0" borderId="4" xfId="0" applyNumberFormat="1" applyBorder="1"/>
    <xf numFmtId="3" fontId="0" fillId="0" borderId="6" xfId="0" applyNumberFormat="1" applyBorder="1"/>
    <xf numFmtId="3" fontId="0" fillId="0" borderId="9" xfId="0" applyNumberFormat="1" applyBorder="1"/>
    <xf numFmtId="0" fontId="0" fillId="0" borderId="21" xfId="0" applyBorder="1" applyAlignment="1">
      <alignment horizontal="left" vertical="top" wrapText="1"/>
    </xf>
    <xf numFmtId="0" fontId="0" fillId="0" borderId="12" xfId="0" applyBorder="1" applyAlignment="1">
      <alignment horizontal="left" vertical="top" wrapText="1"/>
    </xf>
    <xf numFmtId="0" fontId="0" fillId="0" borderId="22" xfId="0" applyBorder="1" applyAlignment="1">
      <alignment horizontal="left" vertical="top" wrapText="1"/>
    </xf>
  </cellXfs>
  <cellStyles count="3">
    <cellStyle name="Currency" xfId="1" builtinId="4"/>
    <cellStyle name="Normal" xfId="0" builtinId="0"/>
    <cellStyle name="Per 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bquxjob_506d26ce_190fd829e47" connectionId="3" xr16:uid="{E94FB310-9281-6C44-B20C-01263312DE6B}"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bquxjob_63abb039_190ef032ef0" connectionId="4" xr16:uid="{ED12C80A-5352-6B47-A44C-6787E5178C85}"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bquxjob_3c293784_190ef4850a0_2" connectionId="2" xr16:uid="{9EE75530-AE00-3B49-93E1-A15C563AF7CF}"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bquxjob_3c293784_190ef4850a0" connectionId="1" xr16:uid="{B1E8DAB1-5C74-B542-9E3A-50B72D0F6A5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9CC1F-0D73-B540-AD93-2A02DC7B0215}">
  <dimension ref="A1:O14"/>
  <sheetViews>
    <sheetView workbookViewId="0">
      <selection activeCell="A2" sqref="A2:O14"/>
    </sheetView>
  </sheetViews>
  <sheetFormatPr baseColWidth="10" defaultRowHeight="16" x14ac:dyDescent="0.2"/>
  <cols>
    <col min="1" max="1" width="11.5" bestFit="1" customWidth="1"/>
    <col min="2" max="2" width="9.6640625" bestFit="1" customWidth="1"/>
    <col min="3" max="3" width="19.83203125" bestFit="1" customWidth="1"/>
    <col min="4" max="4" width="20.83203125" bestFit="1" customWidth="1"/>
    <col min="5" max="7" width="22" bestFit="1" customWidth="1"/>
    <col min="8" max="8" width="20.83203125" bestFit="1" customWidth="1"/>
    <col min="9" max="13" width="22" bestFit="1" customWidth="1"/>
    <col min="14" max="15" width="20.83203125" bestFit="1" customWidth="1"/>
  </cols>
  <sheetData>
    <row r="1" spans="1:15" x14ac:dyDescent="0.2">
      <c r="A1" t="s">
        <v>0</v>
      </c>
      <c r="B1" t="s">
        <v>39</v>
      </c>
      <c r="C1" t="s">
        <v>1</v>
      </c>
      <c r="D1" t="s">
        <v>2</v>
      </c>
      <c r="E1" t="s">
        <v>3</v>
      </c>
      <c r="F1" t="s">
        <v>4</v>
      </c>
      <c r="G1" t="s">
        <v>5</v>
      </c>
      <c r="H1" t="s">
        <v>6</v>
      </c>
      <c r="I1" t="s">
        <v>7</v>
      </c>
      <c r="J1" t="s">
        <v>8</v>
      </c>
      <c r="K1" t="s">
        <v>9</v>
      </c>
      <c r="L1" t="s">
        <v>10</v>
      </c>
      <c r="M1" t="s">
        <v>11</v>
      </c>
      <c r="N1" t="s">
        <v>12</v>
      </c>
      <c r="O1" t="s">
        <v>13</v>
      </c>
    </row>
    <row r="2" spans="1:15" x14ac:dyDescent="0.2">
      <c r="A2" s="1">
        <v>44136</v>
      </c>
      <c r="B2">
        <v>20078</v>
      </c>
      <c r="C2" t="s">
        <v>40</v>
      </c>
      <c r="D2" t="s">
        <v>41</v>
      </c>
      <c r="E2" t="s">
        <v>42</v>
      </c>
      <c r="F2" t="s">
        <v>43</v>
      </c>
      <c r="G2" t="s">
        <v>44</v>
      </c>
      <c r="H2" t="s">
        <v>45</v>
      </c>
      <c r="I2" t="s">
        <v>46</v>
      </c>
      <c r="J2" t="s">
        <v>47</v>
      </c>
      <c r="K2" t="s">
        <v>48</v>
      </c>
      <c r="L2" t="s">
        <v>49</v>
      </c>
      <c r="M2" t="s">
        <v>50</v>
      </c>
      <c r="N2" t="s">
        <v>51</v>
      </c>
      <c r="O2" t="s">
        <v>52</v>
      </c>
    </row>
    <row r="3" spans="1:15" x14ac:dyDescent="0.2">
      <c r="A3" s="1">
        <v>44143</v>
      </c>
      <c r="B3">
        <v>16232</v>
      </c>
      <c r="C3" t="s">
        <v>53</v>
      </c>
      <c r="D3" t="s">
        <v>54</v>
      </c>
      <c r="E3" t="s">
        <v>55</v>
      </c>
      <c r="F3" t="s">
        <v>56</v>
      </c>
      <c r="G3" t="s">
        <v>57</v>
      </c>
      <c r="H3" t="s">
        <v>58</v>
      </c>
      <c r="I3" t="s">
        <v>59</v>
      </c>
      <c r="J3" t="s">
        <v>60</v>
      </c>
      <c r="K3" t="s">
        <v>14</v>
      </c>
      <c r="L3" t="s">
        <v>61</v>
      </c>
      <c r="M3" t="s">
        <v>62</v>
      </c>
      <c r="N3" t="s">
        <v>63</v>
      </c>
      <c r="O3" t="s">
        <v>14</v>
      </c>
    </row>
    <row r="4" spans="1:15" x14ac:dyDescent="0.2">
      <c r="A4" s="1">
        <v>44150</v>
      </c>
      <c r="B4">
        <v>17845</v>
      </c>
      <c r="C4" t="s">
        <v>64</v>
      </c>
      <c r="D4" t="s">
        <v>65</v>
      </c>
      <c r="E4" t="s">
        <v>66</v>
      </c>
      <c r="F4" t="s">
        <v>67</v>
      </c>
      <c r="G4" t="s">
        <v>68</v>
      </c>
      <c r="H4" t="s">
        <v>69</v>
      </c>
      <c r="I4" t="s">
        <v>70</v>
      </c>
      <c r="J4" t="s">
        <v>71</v>
      </c>
      <c r="K4" t="s">
        <v>72</v>
      </c>
      <c r="L4" t="s">
        <v>73</v>
      </c>
      <c r="M4" t="s">
        <v>74</v>
      </c>
      <c r="N4" t="s">
        <v>14</v>
      </c>
      <c r="O4" t="s">
        <v>14</v>
      </c>
    </row>
    <row r="5" spans="1:15" x14ac:dyDescent="0.2">
      <c r="A5" s="1">
        <v>44157</v>
      </c>
      <c r="B5">
        <v>19637</v>
      </c>
      <c r="C5" t="s">
        <v>75</v>
      </c>
      <c r="D5" t="s">
        <v>76</v>
      </c>
      <c r="E5" t="s">
        <v>77</v>
      </c>
      <c r="F5" t="s">
        <v>78</v>
      </c>
      <c r="G5" t="s">
        <v>79</v>
      </c>
      <c r="H5" t="s">
        <v>80</v>
      </c>
      <c r="I5" t="s">
        <v>81</v>
      </c>
      <c r="J5" t="s">
        <v>82</v>
      </c>
      <c r="K5" t="s">
        <v>83</v>
      </c>
      <c r="L5" t="s">
        <v>84</v>
      </c>
      <c r="M5" t="s">
        <v>14</v>
      </c>
      <c r="N5" t="s">
        <v>14</v>
      </c>
      <c r="O5" t="s">
        <v>14</v>
      </c>
    </row>
    <row r="6" spans="1:15" x14ac:dyDescent="0.2">
      <c r="A6" s="1">
        <v>44164</v>
      </c>
      <c r="B6">
        <v>21991</v>
      </c>
      <c r="C6" t="s">
        <v>85</v>
      </c>
      <c r="D6" t="s">
        <v>86</v>
      </c>
      <c r="E6" t="s">
        <v>87</v>
      </c>
      <c r="F6" t="s">
        <v>88</v>
      </c>
      <c r="G6" t="s">
        <v>89</v>
      </c>
      <c r="H6" t="s">
        <v>90</v>
      </c>
      <c r="I6" t="s">
        <v>91</v>
      </c>
      <c r="J6" t="s">
        <v>92</v>
      </c>
      <c r="K6" t="s">
        <v>93</v>
      </c>
      <c r="L6" t="s">
        <v>14</v>
      </c>
      <c r="M6" t="s">
        <v>14</v>
      </c>
      <c r="N6" t="s">
        <v>14</v>
      </c>
      <c r="O6" t="s">
        <v>14</v>
      </c>
    </row>
    <row r="7" spans="1:15" x14ac:dyDescent="0.2">
      <c r="A7" s="1">
        <v>44171</v>
      </c>
      <c r="B7">
        <v>28069</v>
      </c>
      <c r="C7" t="s">
        <v>94</v>
      </c>
      <c r="D7" t="s">
        <v>95</v>
      </c>
      <c r="E7" t="s">
        <v>96</v>
      </c>
      <c r="F7" t="s">
        <v>97</v>
      </c>
      <c r="G7" t="s">
        <v>98</v>
      </c>
      <c r="H7" t="s">
        <v>99</v>
      </c>
      <c r="I7" t="s">
        <v>100</v>
      </c>
      <c r="J7" t="s">
        <v>101</v>
      </c>
      <c r="K7" t="s">
        <v>14</v>
      </c>
      <c r="L7" t="s">
        <v>14</v>
      </c>
      <c r="M7" t="s">
        <v>14</v>
      </c>
      <c r="N7" t="s">
        <v>14</v>
      </c>
      <c r="O7" t="s">
        <v>14</v>
      </c>
    </row>
    <row r="8" spans="1:15" x14ac:dyDescent="0.2">
      <c r="A8" s="1">
        <v>44178</v>
      </c>
      <c r="B8">
        <v>25153</v>
      </c>
      <c r="C8" t="s">
        <v>102</v>
      </c>
      <c r="D8" t="s">
        <v>103</v>
      </c>
      <c r="E8" t="s">
        <v>104</v>
      </c>
      <c r="F8" t="s">
        <v>105</v>
      </c>
      <c r="G8" t="s">
        <v>106</v>
      </c>
      <c r="H8" t="s">
        <v>107</v>
      </c>
      <c r="I8" t="s">
        <v>108</v>
      </c>
      <c r="J8" t="s">
        <v>14</v>
      </c>
      <c r="K8" t="s">
        <v>14</v>
      </c>
      <c r="L8" t="s">
        <v>14</v>
      </c>
      <c r="M8" t="s">
        <v>14</v>
      </c>
      <c r="N8" t="s">
        <v>14</v>
      </c>
      <c r="O8" t="s">
        <v>14</v>
      </c>
    </row>
    <row r="9" spans="1:15" x14ac:dyDescent="0.2">
      <c r="A9" s="1">
        <v>44185</v>
      </c>
      <c r="B9">
        <v>17830</v>
      </c>
      <c r="C9" t="s">
        <v>109</v>
      </c>
      <c r="D9" t="s">
        <v>110</v>
      </c>
      <c r="E9" t="s">
        <v>111</v>
      </c>
      <c r="F9" t="s">
        <v>112</v>
      </c>
      <c r="G9" t="s">
        <v>113</v>
      </c>
      <c r="H9" t="s">
        <v>114</v>
      </c>
      <c r="I9" t="s">
        <v>14</v>
      </c>
      <c r="J9" t="s">
        <v>14</v>
      </c>
      <c r="K9" t="s">
        <v>14</v>
      </c>
      <c r="L9" t="s">
        <v>14</v>
      </c>
      <c r="M9" t="s">
        <v>14</v>
      </c>
      <c r="N9" t="s">
        <v>14</v>
      </c>
      <c r="O9" t="s">
        <v>14</v>
      </c>
    </row>
    <row r="10" spans="1:15" x14ac:dyDescent="0.2">
      <c r="A10" s="1">
        <v>44192</v>
      </c>
      <c r="B10">
        <v>16539</v>
      </c>
      <c r="C10" t="s">
        <v>115</v>
      </c>
      <c r="D10" t="s">
        <v>116</v>
      </c>
      <c r="E10" t="s">
        <v>117</v>
      </c>
      <c r="F10" t="s">
        <v>118</v>
      </c>
      <c r="G10" t="s">
        <v>119</v>
      </c>
      <c r="H10" t="s">
        <v>14</v>
      </c>
      <c r="I10" t="s">
        <v>14</v>
      </c>
      <c r="J10" t="s">
        <v>14</v>
      </c>
      <c r="K10" t="s">
        <v>14</v>
      </c>
      <c r="L10" t="s">
        <v>14</v>
      </c>
      <c r="M10" t="s">
        <v>14</v>
      </c>
      <c r="N10" t="s">
        <v>14</v>
      </c>
      <c r="O10" t="s">
        <v>14</v>
      </c>
    </row>
    <row r="11" spans="1:15" x14ac:dyDescent="0.2">
      <c r="A11" s="1">
        <v>44199</v>
      </c>
      <c r="B11">
        <v>22774</v>
      </c>
      <c r="C11" t="s">
        <v>120</v>
      </c>
      <c r="D11" t="s">
        <v>121</v>
      </c>
      <c r="E11" t="s">
        <v>122</v>
      </c>
      <c r="F11" t="s">
        <v>123</v>
      </c>
      <c r="G11" t="s">
        <v>14</v>
      </c>
      <c r="H11" t="s">
        <v>14</v>
      </c>
      <c r="I11" t="s">
        <v>14</v>
      </c>
      <c r="J11" t="s">
        <v>14</v>
      </c>
      <c r="K11" t="s">
        <v>14</v>
      </c>
      <c r="L11" t="s">
        <v>14</v>
      </c>
      <c r="M11" t="s">
        <v>14</v>
      </c>
      <c r="N11" t="s">
        <v>14</v>
      </c>
      <c r="O11" t="s">
        <v>14</v>
      </c>
    </row>
    <row r="12" spans="1:15" x14ac:dyDescent="0.2">
      <c r="A12" s="1">
        <v>44206</v>
      </c>
      <c r="B12">
        <v>21452</v>
      </c>
      <c r="C12" t="s">
        <v>124</v>
      </c>
      <c r="D12" t="s">
        <v>125</v>
      </c>
      <c r="E12" t="s">
        <v>126</v>
      </c>
      <c r="F12" t="s">
        <v>14</v>
      </c>
      <c r="G12" t="s">
        <v>14</v>
      </c>
      <c r="H12" t="s">
        <v>14</v>
      </c>
      <c r="I12" t="s">
        <v>14</v>
      </c>
      <c r="J12" t="s">
        <v>14</v>
      </c>
      <c r="K12" t="s">
        <v>14</v>
      </c>
      <c r="L12" t="s">
        <v>14</v>
      </c>
      <c r="M12" t="s">
        <v>14</v>
      </c>
      <c r="N12" t="s">
        <v>14</v>
      </c>
      <c r="O12" t="s">
        <v>14</v>
      </c>
    </row>
    <row r="13" spans="1:15" x14ac:dyDescent="0.2">
      <c r="A13" s="1">
        <v>44213</v>
      </c>
      <c r="B13">
        <v>20782</v>
      </c>
      <c r="C13" t="s">
        <v>127</v>
      </c>
      <c r="D13" t="s">
        <v>128</v>
      </c>
      <c r="E13" t="s">
        <v>14</v>
      </c>
      <c r="F13" t="s">
        <v>14</v>
      </c>
      <c r="G13" t="s">
        <v>14</v>
      </c>
      <c r="H13" t="s">
        <v>14</v>
      </c>
      <c r="I13" t="s">
        <v>14</v>
      </c>
      <c r="J13" t="s">
        <v>14</v>
      </c>
      <c r="K13" t="s">
        <v>14</v>
      </c>
      <c r="L13" t="s">
        <v>14</v>
      </c>
      <c r="M13" t="s">
        <v>14</v>
      </c>
      <c r="N13" t="s">
        <v>14</v>
      </c>
      <c r="O13" t="s">
        <v>14</v>
      </c>
    </row>
    <row r="14" spans="1:15" x14ac:dyDescent="0.2">
      <c r="A14" s="1">
        <v>44220</v>
      </c>
      <c r="B14">
        <v>19560</v>
      </c>
      <c r="C14" t="s">
        <v>129</v>
      </c>
      <c r="D14" t="s">
        <v>14</v>
      </c>
      <c r="E14" t="s">
        <v>14</v>
      </c>
      <c r="F14" t="s">
        <v>14</v>
      </c>
      <c r="G14" t="s">
        <v>14</v>
      </c>
      <c r="H14" t="s">
        <v>14</v>
      </c>
      <c r="I14" t="s">
        <v>14</v>
      </c>
      <c r="J14" t="s">
        <v>14</v>
      </c>
      <c r="K14" t="s">
        <v>14</v>
      </c>
      <c r="L14" t="s">
        <v>14</v>
      </c>
      <c r="M14" t="s">
        <v>14</v>
      </c>
      <c r="N14" t="s">
        <v>14</v>
      </c>
      <c r="O14"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A3F1E-88B6-3446-8330-1ABA5B5ED6DB}">
  <dimension ref="A1:O62"/>
  <sheetViews>
    <sheetView showGridLines="0" tabSelected="1" zoomScale="133" workbookViewId="0">
      <selection sqref="A1:O1"/>
    </sheetView>
  </sheetViews>
  <sheetFormatPr baseColWidth="10" defaultRowHeight="16" x14ac:dyDescent="0.2"/>
  <cols>
    <col min="1" max="1" width="17.6640625" customWidth="1"/>
    <col min="2" max="2" width="21.6640625" customWidth="1"/>
    <col min="3" max="6" width="14" customWidth="1"/>
    <col min="7" max="15" width="14.1640625" customWidth="1"/>
  </cols>
  <sheetData>
    <row r="1" spans="1:15" ht="48" customHeight="1" x14ac:dyDescent="0.2">
      <c r="A1" s="31" t="s">
        <v>15</v>
      </c>
      <c r="B1" s="31"/>
      <c r="C1" s="31"/>
      <c r="D1" s="31"/>
      <c r="E1" s="31"/>
      <c r="F1" s="31"/>
      <c r="G1" s="31"/>
      <c r="H1" s="31"/>
      <c r="I1" s="31"/>
      <c r="J1" s="31"/>
      <c r="K1" s="31"/>
      <c r="L1" s="31"/>
      <c r="M1" s="31"/>
      <c r="N1" s="31"/>
      <c r="O1" s="31"/>
    </row>
    <row r="3" spans="1:15" ht="32" customHeight="1" x14ac:dyDescent="0.2">
      <c r="A3" s="28" t="s">
        <v>16</v>
      </c>
      <c r="B3" s="29"/>
      <c r="C3" s="29"/>
      <c r="D3" s="29"/>
      <c r="E3" s="29"/>
      <c r="F3" s="29"/>
      <c r="G3" s="29"/>
      <c r="H3" s="29"/>
      <c r="I3" s="29"/>
      <c r="J3" s="29"/>
      <c r="K3" s="29"/>
      <c r="L3" s="29"/>
      <c r="M3" s="29"/>
      <c r="N3" s="29"/>
      <c r="O3" s="30"/>
    </row>
    <row r="4" spans="1:15" ht="32" customHeight="1" x14ac:dyDescent="0.2">
      <c r="A4" s="4" t="s">
        <v>17</v>
      </c>
      <c r="B4" s="5" t="s">
        <v>18</v>
      </c>
      <c r="C4" s="5" t="s">
        <v>19</v>
      </c>
      <c r="D4" s="5" t="s">
        <v>20</v>
      </c>
      <c r="E4" s="5" t="s">
        <v>21</v>
      </c>
      <c r="F4" s="5" t="s">
        <v>22</v>
      </c>
      <c r="G4" s="5" t="s">
        <v>23</v>
      </c>
      <c r="H4" s="5" t="s">
        <v>24</v>
      </c>
      <c r="I4" s="5" t="s">
        <v>25</v>
      </c>
      <c r="J4" s="5" t="s">
        <v>26</v>
      </c>
      <c r="K4" s="5" t="s">
        <v>27</v>
      </c>
      <c r="L4" s="5" t="s">
        <v>28</v>
      </c>
      <c r="M4" s="5" t="s">
        <v>29</v>
      </c>
      <c r="N4" s="5" t="s">
        <v>30</v>
      </c>
      <c r="O4" s="6" t="s">
        <v>31</v>
      </c>
    </row>
    <row r="5" spans="1:15" x14ac:dyDescent="0.2">
      <c r="A5" s="37">
        <v>44136</v>
      </c>
      <c r="B5" s="55">
        <v>20078</v>
      </c>
      <c r="C5" s="38">
        <v>0.93799183185576196</v>
      </c>
      <c r="D5" s="38">
        <v>0.32637712919613499</v>
      </c>
      <c r="E5" s="38">
        <v>0.26720788923199501</v>
      </c>
      <c r="F5" s="38">
        <v>0.26172925590198198</v>
      </c>
      <c r="G5" s="38">
        <v>0.15987648172128699</v>
      </c>
      <c r="H5" s="38">
        <v>0.15320251021018</v>
      </c>
      <c r="I5" s="38">
        <v>0.165305309293754</v>
      </c>
      <c r="J5" s="38">
        <v>2.50024902878772E-2</v>
      </c>
      <c r="K5" s="38">
        <v>7.8195039346548399E-3</v>
      </c>
      <c r="L5" s="38">
        <v>1.37961948401235E-2</v>
      </c>
      <c r="M5" s="38">
        <v>2.31596772586911E-2</v>
      </c>
      <c r="N5" s="38">
        <v>1.49417272636716E-2</v>
      </c>
      <c r="O5" s="39">
        <v>1.81791015041338E-2</v>
      </c>
    </row>
    <row r="6" spans="1:15" x14ac:dyDescent="0.2">
      <c r="A6" s="40">
        <v>44143</v>
      </c>
      <c r="B6" s="56">
        <v>16232</v>
      </c>
      <c r="C6" s="41">
        <v>1.1919664859536701</v>
      </c>
      <c r="D6" s="41">
        <v>0.38128388368654498</v>
      </c>
      <c r="E6" s="41">
        <v>0.28123459832429698</v>
      </c>
      <c r="F6" s="41">
        <v>0.22930014785608599</v>
      </c>
      <c r="G6" s="41">
        <v>0.27655248891079298</v>
      </c>
      <c r="H6" s="41">
        <v>0.10448496796451399</v>
      </c>
      <c r="I6" s="41">
        <v>3.9366683095120703E-2</v>
      </c>
      <c r="J6" s="41">
        <v>6.9369147363233102E-2</v>
      </c>
      <c r="K6" s="41">
        <v>0</v>
      </c>
      <c r="L6" s="41">
        <v>1.2013307047806799E-2</v>
      </c>
      <c r="M6" s="41">
        <v>3.5485460818136999E-2</v>
      </c>
      <c r="N6" s="41">
        <v>2.0515032035485398E-2</v>
      </c>
      <c r="O6" s="42"/>
    </row>
    <row r="7" spans="1:15" x14ac:dyDescent="0.2">
      <c r="A7" s="40">
        <v>44150</v>
      </c>
      <c r="B7" s="56">
        <v>17845</v>
      </c>
      <c r="C7" s="41">
        <v>1.3817315774726799</v>
      </c>
      <c r="D7" s="41">
        <v>0.29677780891005801</v>
      </c>
      <c r="E7" s="41">
        <v>0.21871672737461401</v>
      </c>
      <c r="F7" s="41">
        <v>0.227570748108713</v>
      </c>
      <c r="G7" s="41">
        <v>0.167105631829644</v>
      </c>
      <c r="H7" s="41">
        <v>2.56094144017932E-2</v>
      </c>
      <c r="I7" s="41">
        <v>2.8803586438778301E-2</v>
      </c>
      <c r="J7" s="41">
        <v>2.2022975623423899E-2</v>
      </c>
      <c r="K7" s="41">
        <v>2.0958251611095501E-2</v>
      </c>
      <c r="L7" s="41">
        <v>6.2202297562342296E-3</v>
      </c>
      <c r="M7" s="41">
        <v>4.4270103670495898E-3</v>
      </c>
      <c r="N7" s="41"/>
      <c r="O7" s="42"/>
    </row>
    <row r="8" spans="1:15" x14ac:dyDescent="0.2">
      <c r="A8" s="40">
        <v>44157</v>
      </c>
      <c r="B8" s="56">
        <v>19637</v>
      </c>
      <c r="C8" s="41">
        <v>1.6472475429036999</v>
      </c>
      <c r="D8" s="41">
        <v>0.23588124458929499</v>
      </c>
      <c r="E8" s="41">
        <v>0.225339919539644</v>
      </c>
      <c r="F8" s="41">
        <v>0.119366502011508</v>
      </c>
      <c r="G8" s="41">
        <v>3.7021948362784503E-2</v>
      </c>
      <c r="H8" s="41">
        <v>1.3240311656566601E-2</v>
      </c>
      <c r="I8" s="41">
        <v>6.4164587258746198E-3</v>
      </c>
      <c r="J8" s="41">
        <v>1.05922493252533E-2</v>
      </c>
      <c r="K8" s="41">
        <v>3.4577583133879902E-2</v>
      </c>
      <c r="L8" s="41">
        <v>3.7683963945612802E-3</v>
      </c>
      <c r="M8" s="41"/>
      <c r="N8" s="41"/>
      <c r="O8" s="42"/>
    </row>
    <row r="9" spans="1:15" x14ac:dyDescent="0.2">
      <c r="A9" s="40">
        <v>44164</v>
      </c>
      <c r="B9" s="56">
        <v>21991</v>
      </c>
      <c r="C9" s="41">
        <v>1.31940339229684</v>
      </c>
      <c r="D9" s="41">
        <v>0.36342139966349801</v>
      </c>
      <c r="E9" s="41">
        <v>0.24328134236733201</v>
      </c>
      <c r="F9" s="41">
        <v>4.8019644399981798E-2</v>
      </c>
      <c r="G9" s="41">
        <v>1.24141694329498E-2</v>
      </c>
      <c r="H9" s="41">
        <v>2.2145423127643098E-2</v>
      </c>
      <c r="I9" s="41">
        <v>6.0934018462098097E-3</v>
      </c>
      <c r="J9" s="41">
        <v>1.19594379518894E-2</v>
      </c>
      <c r="K9" s="41">
        <v>5.4113046246191598E-3</v>
      </c>
      <c r="L9" s="41"/>
      <c r="M9" s="41"/>
      <c r="N9" s="41"/>
      <c r="O9" s="42"/>
    </row>
    <row r="10" spans="1:15" x14ac:dyDescent="0.2">
      <c r="A10" s="40">
        <v>44171</v>
      </c>
      <c r="B10" s="56">
        <v>28069</v>
      </c>
      <c r="C10" s="41">
        <v>1.2025722327122399</v>
      </c>
      <c r="D10" s="41">
        <v>0.32943817022337801</v>
      </c>
      <c r="E10" s="41">
        <v>8.1477786882325695E-2</v>
      </c>
      <c r="F10" s="41">
        <v>3.44151911361288E-2</v>
      </c>
      <c r="G10" s="41">
        <v>2.08414977377177E-2</v>
      </c>
      <c r="H10" s="41">
        <v>2.6933627845666001E-2</v>
      </c>
      <c r="I10" s="41">
        <v>2.4404146923652399E-2</v>
      </c>
      <c r="J10" s="41">
        <v>2.2088424952794801E-3</v>
      </c>
      <c r="K10" s="41"/>
      <c r="L10" s="41"/>
      <c r="M10" s="41"/>
      <c r="N10" s="41"/>
      <c r="O10" s="42"/>
    </row>
    <row r="11" spans="1:15" x14ac:dyDescent="0.2">
      <c r="A11" s="40">
        <v>44178</v>
      </c>
      <c r="B11" s="56">
        <v>25153</v>
      </c>
      <c r="C11" s="41">
        <v>1.00822963463602</v>
      </c>
      <c r="D11" s="41">
        <v>0.107820140738679</v>
      </c>
      <c r="E11" s="41">
        <v>4.0233769331689997E-2</v>
      </c>
      <c r="F11" s="41">
        <v>3.02150836878304E-2</v>
      </c>
      <c r="G11" s="41">
        <v>4.0830119667634002E-2</v>
      </c>
      <c r="H11" s="41">
        <v>2.9817516797201099E-2</v>
      </c>
      <c r="I11" s="41">
        <v>3.9756689062934802E-4</v>
      </c>
      <c r="J11" s="41"/>
      <c r="K11" s="41"/>
      <c r="L11" s="41"/>
      <c r="M11" s="41"/>
      <c r="N11" s="41"/>
      <c r="O11" s="42"/>
    </row>
    <row r="12" spans="1:15" x14ac:dyDescent="0.2">
      <c r="A12" s="40">
        <v>44185</v>
      </c>
      <c r="B12" s="56">
        <v>17830</v>
      </c>
      <c r="C12" s="41">
        <v>0.36870443073471598</v>
      </c>
      <c r="D12" s="41">
        <v>5.38418395961862E-2</v>
      </c>
      <c r="E12" s="41">
        <v>2.0919798093101499E-2</v>
      </c>
      <c r="F12" s="41">
        <v>2.3275378575434599E-2</v>
      </c>
      <c r="G12" s="41">
        <v>1.80033651149747E-2</v>
      </c>
      <c r="H12" s="41">
        <v>8.0762759394279304E-3</v>
      </c>
      <c r="I12" s="41"/>
      <c r="J12" s="41"/>
      <c r="K12" s="41"/>
      <c r="L12" s="41"/>
      <c r="M12" s="41"/>
      <c r="N12" s="41"/>
      <c r="O12" s="42"/>
    </row>
    <row r="13" spans="1:15" x14ac:dyDescent="0.2">
      <c r="A13" s="40">
        <v>44192</v>
      </c>
      <c r="B13" s="56">
        <v>16539</v>
      </c>
      <c r="C13" s="41">
        <v>0.33907733236592202</v>
      </c>
      <c r="D13" s="41">
        <v>5.0849507225346098E-2</v>
      </c>
      <c r="E13" s="41">
        <v>4.5347360783602299E-3</v>
      </c>
      <c r="F13" s="41">
        <v>2.03760807787653E-2</v>
      </c>
      <c r="G13" s="41">
        <v>5.9858516234355102E-3</v>
      </c>
      <c r="H13" s="41"/>
      <c r="I13" s="41"/>
      <c r="J13" s="41"/>
      <c r="K13" s="41"/>
      <c r="L13" s="41"/>
      <c r="M13" s="41"/>
      <c r="N13" s="41"/>
      <c r="O13" s="42"/>
    </row>
    <row r="14" spans="1:15" x14ac:dyDescent="0.2">
      <c r="A14" s="40">
        <v>44199</v>
      </c>
      <c r="B14" s="56">
        <v>22774</v>
      </c>
      <c r="C14" s="41">
        <v>0.22837446210591</v>
      </c>
      <c r="D14" s="41">
        <v>6.42838324405023E-2</v>
      </c>
      <c r="E14" s="41">
        <v>2.73996662861157E-2</v>
      </c>
      <c r="F14" s="41">
        <v>4.7422499341354101E-3</v>
      </c>
      <c r="G14" s="41"/>
      <c r="H14" s="41"/>
      <c r="I14" s="41"/>
      <c r="J14" s="41"/>
      <c r="K14" s="41"/>
      <c r="L14" s="41"/>
      <c r="M14" s="41"/>
      <c r="N14" s="41"/>
      <c r="O14" s="42"/>
    </row>
    <row r="15" spans="1:15" x14ac:dyDescent="0.2">
      <c r="A15" s="40">
        <v>44206</v>
      </c>
      <c r="B15" s="56">
        <v>21452</v>
      </c>
      <c r="C15" s="41">
        <v>0.39940331903785098</v>
      </c>
      <c r="D15" s="41">
        <v>5.8502703710609699E-2</v>
      </c>
      <c r="E15" s="41">
        <v>1.2446391944806999E-2</v>
      </c>
      <c r="F15" s="41"/>
      <c r="G15" s="41"/>
      <c r="H15" s="41"/>
      <c r="I15" s="41"/>
      <c r="J15" s="41"/>
      <c r="K15" s="41"/>
      <c r="L15" s="41"/>
      <c r="M15" s="41"/>
      <c r="N15" s="41"/>
      <c r="O15" s="42"/>
    </row>
    <row r="16" spans="1:15" x14ac:dyDescent="0.2">
      <c r="A16" s="40">
        <v>44213</v>
      </c>
      <c r="B16" s="56">
        <v>20782</v>
      </c>
      <c r="C16" s="41">
        <v>0.90318544894620301</v>
      </c>
      <c r="D16" s="41">
        <v>0.12202867866422799</v>
      </c>
      <c r="E16" s="41"/>
      <c r="F16" s="41"/>
      <c r="G16" s="41"/>
      <c r="H16" s="41"/>
      <c r="I16" s="41"/>
      <c r="J16" s="41"/>
      <c r="K16" s="41"/>
      <c r="L16" s="41"/>
      <c r="M16" s="41"/>
      <c r="N16" s="41"/>
      <c r="O16" s="42"/>
    </row>
    <row r="17" spans="1:15" x14ac:dyDescent="0.2">
      <c r="A17" s="43">
        <v>44220</v>
      </c>
      <c r="B17" s="57">
        <v>19560</v>
      </c>
      <c r="C17" s="44">
        <v>0.19212678936605301</v>
      </c>
      <c r="D17" s="44"/>
      <c r="E17" s="44"/>
      <c r="F17" s="44"/>
      <c r="G17" s="44"/>
      <c r="H17" s="44"/>
      <c r="I17" s="44"/>
      <c r="J17" s="44"/>
      <c r="K17" s="44"/>
      <c r="L17" s="44"/>
      <c r="M17" s="44"/>
      <c r="N17" s="44"/>
      <c r="O17" s="45"/>
    </row>
    <row r="18" spans="1:15" ht="32" customHeight="1" x14ac:dyDescent="0.2"/>
    <row r="19" spans="1:15" ht="32" customHeight="1" x14ac:dyDescent="0.2">
      <c r="A19" s="32" t="s">
        <v>32</v>
      </c>
      <c r="B19" s="33"/>
      <c r="C19" s="33"/>
      <c r="D19" s="33"/>
      <c r="E19" s="33"/>
      <c r="F19" s="33"/>
      <c r="G19" s="33"/>
      <c r="H19" s="33"/>
      <c r="I19" s="33"/>
      <c r="J19" s="33"/>
      <c r="K19" s="33"/>
      <c r="L19" s="33"/>
      <c r="M19" s="33"/>
      <c r="N19" s="33"/>
      <c r="O19" s="34"/>
    </row>
    <row r="20" spans="1:15" ht="32" customHeight="1" x14ac:dyDescent="0.2">
      <c r="A20" s="4" t="s">
        <v>17</v>
      </c>
      <c r="B20" s="5" t="s">
        <v>18</v>
      </c>
      <c r="C20" s="5" t="s">
        <v>19</v>
      </c>
      <c r="D20" s="5" t="s">
        <v>20</v>
      </c>
      <c r="E20" s="5" t="s">
        <v>21</v>
      </c>
      <c r="F20" s="5" t="s">
        <v>22</v>
      </c>
      <c r="G20" s="5" t="s">
        <v>23</v>
      </c>
      <c r="H20" s="5" t="s">
        <v>24</v>
      </c>
      <c r="I20" s="5" t="s">
        <v>25</v>
      </c>
      <c r="J20" s="5" t="s">
        <v>26</v>
      </c>
      <c r="K20" s="5" t="s">
        <v>27</v>
      </c>
      <c r="L20" s="5" t="s">
        <v>28</v>
      </c>
      <c r="M20" s="5" t="s">
        <v>29</v>
      </c>
      <c r="N20" s="5" t="s">
        <v>30</v>
      </c>
      <c r="O20" s="6" t="s">
        <v>31</v>
      </c>
    </row>
    <row r="21" spans="1:15" x14ac:dyDescent="0.2">
      <c r="A21" s="51">
        <v>44136</v>
      </c>
      <c r="B21" s="58">
        <v>20078</v>
      </c>
      <c r="C21" s="11">
        <f>C5</f>
        <v>0.93799183185576196</v>
      </c>
      <c r="D21" s="11">
        <f>C21+D5</f>
        <v>1.2643689610518969</v>
      </c>
      <c r="E21" s="11">
        <f>D21+E5</f>
        <v>1.531576850283892</v>
      </c>
      <c r="F21" s="11">
        <f>E21+F5</f>
        <v>1.7933061061858739</v>
      </c>
      <c r="G21" s="11">
        <f>F21+G5</f>
        <v>1.9531825879071609</v>
      </c>
      <c r="H21" s="11">
        <f>G21+H5</f>
        <v>2.1063850981173409</v>
      </c>
      <c r="I21" s="11">
        <f>H21+I5</f>
        <v>2.2716904074110951</v>
      </c>
      <c r="J21" s="11">
        <f>I21+J5</f>
        <v>2.2966928976989722</v>
      </c>
      <c r="K21" s="11">
        <f>J21+K5</f>
        <v>2.3045124016336271</v>
      </c>
      <c r="L21" s="11">
        <f>K21+L5</f>
        <v>2.3183085964737504</v>
      </c>
      <c r="M21" s="11">
        <f>L21+M5</f>
        <v>2.3414682737324415</v>
      </c>
      <c r="N21" s="11">
        <f>M21+N5</f>
        <v>2.3564100009961129</v>
      </c>
      <c r="O21" s="13">
        <f>N21+O5</f>
        <v>2.3745891025002468</v>
      </c>
    </row>
    <row r="22" spans="1:15" x14ac:dyDescent="0.2">
      <c r="A22" s="52">
        <v>44143</v>
      </c>
      <c r="B22" s="59">
        <v>16232</v>
      </c>
      <c r="C22" s="49">
        <f t="shared" ref="C22:C33" si="0">C6</f>
        <v>1.1919664859536701</v>
      </c>
      <c r="D22" s="49">
        <f t="shared" ref="D22:M32" si="1">C22+D6</f>
        <v>1.5732503696402151</v>
      </c>
      <c r="E22" s="49">
        <f t="shared" si="1"/>
        <v>1.8544849679645121</v>
      </c>
      <c r="F22" s="49">
        <f t="shared" si="1"/>
        <v>2.0837851158205982</v>
      </c>
      <c r="G22" s="49">
        <f t="shared" si="1"/>
        <v>2.3603376047313911</v>
      </c>
      <c r="H22" s="49">
        <f t="shared" si="1"/>
        <v>2.4648225726959052</v>
      </c>
      <c r="I22" s="49">
        <f t="shared" si="1"/>
        <v>2.5041892557910259</v>
      </c>
      <c r="J22" s="49">
        <f t="shared" si="1"/>
        <v>2.5735584031542591</v>
      </c>
      <c r="K22" s="49">
        <f t="shared" si="1"/>
        <v>2.5735584031542591</v>
      </c>
      <c r="L22" s="49">
        <f t="shared" si="1"/>
        <v>2.5855717102020659</v>
      </c>
      <c r="M22" s="49">
        <f t="shared" si="1"/>
        <v>2.6210571710202029</v>
      </c>
      <c r="N22" s="49">
        <f>M22+N6</f>
        <v>2.6415722030556883</v>
      </c>
      <c r="O22" s="50"/>
    </row>
    <row r="23" spans="1:15" x14ac:dyDescent="0.2">
      <c r="A23" s="52">
        <v>44150</v>
      </c>
      <c r="B23" s="59">
        <v>17845</v>
      </c>
      <c r="C23" s="49">
        <f t="shared" si="0"/>
        <v>1.3817315774726799</v>
      </c>
      <c r="D23" s="49">
        <f t="shared" si="1"/>
        <v>1.6785093863827378</v>
      </c>
      <c r="E23" s="49">
        <f t="shared" si="1"/>
        <v>1.8972261137573518</v>
      </c>
      <c r="F23" s="49">
        <f t="shared" si="1"/>
        <v>2.1247968618660646</v>
      </c>
      <c r="G23" s="49">
        <f t="shared" si="1"/>
        <v>2.2919024936957086</v>
      </c>
      <c r="H23" s="49">
        <f t="shared" si="1"/>
        <v>2.3175119080975017</v>
      </c>
      <c r="I23" s="49">
        <f t="shared" si="1"/>
        <v>2.3463154945362801</v>
      </c>
      <c r="J23" s="49">
        <f t="shared" si="1"/>
        <v>2.3683384701597041</v>
      </c>
      <c r="K23" s="49">
        <f t="shared" si="1"/>
        <v>2.3892967217707994</v>
      </c>
      <c r="L23" s="49">
        <f t="shared" si="1"/>
        <v>2.3955169515270338</v>
      </c>
      <c r="M23" s="49">
        <f t="shared" si="1"/>
        <v>2.3999439618940834</v>
      </c>
      <c r="N23" s="49"/>
      <c r="O23" s="50"/>
    </row>
    <row r="24" spans="1:15" x14ac:dyDescent="0.2">
      <c r="A24" s="52">
        <v>44157</v>
      </c>
      <c r="B24" s="59">
        <v>19637</v>
      </c>
      <c r="C24" s="49">
        <f t="shared" si="0"/>
        <v>1.6472475429036999</v>
      </c>
      <c r="D24" s="49">
        <f t="shared" si="1"/>
        <v>1.8831287874929949</v>
      </c>
      <c r="E24" s="49">
        <f t="shared" si="1"/>
        <v>2.1084687070326389</v>
      </c>
      <c r="F24" s="49">
        <f t="shared" si="1"/>
        <v>2.2278352090441471</v>
      </c>
      <c r="G24" s="49">
        <f t="shared" si="1"/>
        <v>2.2648571574069316</v>
      </c>
      <c r="H24" s="49">
        <f t="shared" si="1"/>
        <v>2.2780974690634981</v>
      </c>
      <c r="I24" s="49">
        <f t="shared" si="1"/>
        <v>2.2845139277893729</v>
      </c>
      <c r="J24" s="49">
        <f t="shared" si="1"/>
        <v>2.2951061771146262</v>
      </c>
      <c r="K24" s="49">
        <f t="shared" si="1"/>
        <v>2.3296837602485061</v>
      </c>
      <c r="L24" s="49">
        <f t="shared" si="1"/>
        <v>2.3334521566430673</v>
      </c>
      <c r="M24" s="49"/>
      <c r="N24" s="49"/>
      <c r="O24" s="50"/>
    </row>
    <row r="25" spans="1:15" x14ac:dyDescent="0.2">
      <c r="A25" s="52">
        <v>44164</v>
      </c>
      <c r="B25" s="59">
        <v>21991</v>
      </c>
      <c r="C25" s="49">
        <f t="shared" si="0"/>
        <v>1.31940339229684</v>
      </c>
      <c r="D25" s="49">
        <f t="shared" si="1"/>
        <v>1.6828247919603381</v>
      </c>
      <c r="E25" s="49">
        <f t="shared" si="1"/>
        <v>1.9261061343276702</v>
      </c>
      <c r="F25" s="49">
        <f t="shared" si="1"/>
        <v>1.974125778727652</v>
      </c>
      <c r="G25" s="49">
        <f t="shared" si="1"/>
        <v>1.9865399481606019</v>
      </c>
      <c r="H25" s="49">
        <f t="shared" si="1"/>
        <v>2.0086853712882449</v>
      </c>
      <c r="I25" s="49">
        <f t="shared" si="1"/>
        <v>2.0147787731344549</v>
      </c>
      <c r="J25" s="49">
        <f t="shared" si="1"/>
        <v>2.0267382110863443</v>
      </c>
      <c r="K25" s="49">
        <f t="shared" si="1"/>
        <v>2.0321495157109637</v>
      </c>
      <c r="L25" s="49"/>
      <c r="M25" s="49"/>
      <c r="N25" s="49"/>
      <c r="O25" s="50"/>
    </row>
    <row r="26" spans="1:15" x14ac:dyDescent="0.2">
      <c r="A26" s="52">
        <v>44171</v>
      </c>
      <c r="B26" s="59">
        <v>28069</v>
      </c>
      <c r="C26" s="49">
        <f t="shared" si="0"/>
        <v>1.2025722327122399</v>
      </c>
      <c r="D26" s="49">
        <f t="shared" si="1"/>
        <v>1.5320104029356179</v>
      </c>
      <c r="E26" s="49">
        <f t="shared" si="1"/>
        <v>1.6134881898179436</v>
      </c>
      <c r="F26" s="49">
        <f t="shared" si="1"/>
        <v>1.6479033809540724</v>
      </c>
      <c r="G26" s="49">
        <f t="shared" si="1"/>
        <v>1.66874487869179</v>
      </c>
      <c r="H26" s="49">
        <f t="shared" si="1"/>
        <v>1.695678506537456</v>
      </c>
      <c r="I26" s="49">
        <f t="shared" si="1"/>
        <v>1.7200826534611084</v>
      </c>
      <c r="J26" s="49">
        <f t="shared" si="1"/>
        <v>1.722291495956388</v>
      </c>
      <c r="K26" s="49"/>
      <c r="L26" s="49"/>
      <c r="M26" s="49"/>
      <c r="N26" s="49"/>
      <c r="O26" s="50"/>
    </row>
    <row r="27" spans="1:15" x14ac:dyDescent="0.2">
      <c r="A27" s="52">
        <v>44178</v>
      </c>
      <c r="B27" s="59">
        <v>25153</v>
      </c>
      <c r="C27" s="49">
        <f t="shared" si="0"/>
        <v>1.00822963463602</v>
      </c>
      <c r="D27" s="49">
        <f t="shared" si="1"/>
        <v>1.116049775374699</v>
      </c>
      <c r="E27" s="49">
        <f t="shared" si="1"/>
        <v>1.1562835447063891</v>
      </c>
      <c r="F27" s="49">
        <f t="shared" si="1"/>
        <v>1.1864986283942194</v>
      </c>
      <c r="G27" s="49">
        <f t="shared" si="1"/>
        <v>1.2273287480618533</v>
      </c>
      <c r="H27" s="49">
        <f t="shared" si="1"/>
        <v>1.2571462648590543</v>
      </c>
      <c r="I27" s="49">
        <f t="shared" si="1"/>
        <v>1.2575438317496836</v>
      </c>
      <c r="J27" s="49"/>
      <c r="K27" s="49"/>
      <c r="L27" s="49"/>
      <c r="M27" s="49"/>
      <c r="N27" s="49"/>
      <c r="O27" s="50"/>
    </row>
    <row r="28" spans="1:15" x14ac:dyDescent="0.2">
      <c r="A28" s="52">
        <v>44185</v>
      </c>
      <c r="B28" s="59">
        <v>17830</v>
      </c>
      <c r="C28" s="49">
        <f t="shared" si="0"/>
        <v>0.36870443073471598</v>
      </c>
      <c r="D28" s="49">
        <f t="shared" si="1"/>
        <v>0.4225462703309022</v>
      </c>
      <c r="E28" s="49">
        <f t="shared" si="1"/>
        <v>0.44346606842400371</v>
      </c>
      <c r="F28" s="49">
        <f t="shared" si="1"/>
        <v>0.46674144699943831</v>
      </c>
      <c r="G28" s="49">
        <f t="shared" si="1"/>
        <v>0.484744812114413</v>
      </c>
      <c r="H28" s="49">
        <f t="shared" si="1"/>
        <v>0.49282108805384095</v>
      </c>
      <c r="I28" s="49"/>
      <c r="J28" s="49"/>
      <c r="K28" s="49"/>
      <c r="L28" s="49"/>
      <c r="M28" s="49"/>
      <c r="N28" s="49"/>
      <c r="O28" s="50"/>
    </row>
    <row r="29" spans="1:15" x14ac:dyDescent="0.2">
      <c r="A29" s="52">
        <v>44192</v>
      </c>
      <c r="B29" s="59">
        <v>16539</v>
      </c>
      <c r="C29" s="49">
        <f t="shared" si="0"/>
        <v>0.33907733236592202</v>
      </c>
      <c r="D29" s="49">
        <f t="shared" si="1"/>
        <v>0.38992683959126812</v>
      </c>
      <c r="E29" s="49">
        <f t="shared" si="1"/>
        <v>0.39446157566962836</v>
      </c>
      <c r="F29" s="49">
        <f t="shared" si="1"/>
        <v>0.41483765644839365</v>
      </c>
      <c r="G29" s="49">
        <f t="shared" si="1"/>
        <v>0.42082350807182917</v>
      </c>
      <c r="H29" s="49"/>
      <c r="I29" s="49"/>
      <c r="J29" s="49"/>
      <c r="K29" s="49"/>
      <c r="L29" s="49"/>
      <c r="M29" s="49"/>
      <c r="N29" s="49"/>
      <c r="O29" s="50"/>
    </row>
    <row r="30" spans="1:15" x14ac:dyDescent="0.2">
      <c r="A30" s="52">
        <v>44199</v>
      </c>
      <c r="B30" s="59">
        <v>22774</v>
      </c>
      <c r="C30" s="49">
        <f t="shared" si="0"/>
        <v>0.22837446210591</v>
      </c>
      <c r="D30" s="49">
        <f t="shared" si="1"/>
        <v>0.29265829454641229</v>
      </c>
      <c r="E30" s="49">
        <f t="shared" si="1"/>
        <v>0.32005796083252797</v>
      </c>
      <c r="F30" s="49">
        <f t="shared" si="1"/>
        <v>0.32480021076666338</v>
      </c>
      <c r="G30" s="49"/>
      <c r="H30" s="49"/>
      <c r="I30" s="49"/>
      <c r="J30" s="49"/>
      <c r="K30" s="49"/>
      <c r="L30" s="49"/>
      <c r="M30" s="49"/>
      <c r="N30" s="49"/>
      <c r="O30" s="50"/>
    </row>
    <row r="31" spans="1:15" x14ac:dyDescent="0.2">
      <c r="A31" s="52">
        <v>44206</v>
      </c>
      <c r="B31" s="59">
        <v>21452</v>
      </c>
      <c r="C31" s="49">
        <f t="shared" si="0"/>
        <v>0.39940331903785098</v>
      </c>
      <c r="D31" s="49">
        <f t="shared" si="1"/>
        <v>0.45790602274846071</v>
      </c>
      <c r="E31" s="49">
        <f t="shared" si="1"/>
        <v>0.47035241469326772</v>
      </c>
      <c r="F31" s="49"/>
      <c r="G31" s="49"/>
      <c r="H31" s="49"/>
      <c r="I31" s="49"/>
      <c r="J31" s="49"/>
      <c r="K31" s="49"/>
      <c r="L31" s="49"/>
      <c r="M31" s="49"/>
      <c r="N31" s="49"/>
      <c r="O31" s="50"/>
    </row>
    <row r="32" spans="1:15" x14ac:dyDescent="0.2">
      <c r="A32" s="52">
        <v>44213</v>
      </c>
      <c r="B32" s="59">
        <v>20782</v>
      </c>
      <c r="C32" s="49">
        <f t="shared" si="0"/>
        <v>0.90318544894620301</v>
      </c>
      <c r="D32" s="49">
        <f t="shared" si="1"/>
        <v>1.025214127610431</v>
      </c>
      <c r="E32" s="49"/>
      <c r="F32" s="49"/>
      <c r="G32" s="49"/>
      <c r="H32" s="49"/>
      <c r="I32" s="49"/>
      <c r="J32" s="49"/>
      <c r="K32" s="49"/>
      <c r="L32" s="49"/>
      <c r="M32" s="49"/>
      <c r="N32" s="49"/>
      <c r="O32" s="50"/>
    </row>
    <row r="33" spans="1:15" x14ac:dyDescent="0.2">
      <c r="A33" s="53">
        <v>44220</v>
      </c>
      <c r="B33" s="60">
        <v>19560</v>
      </c>
      <c r="C33" s="12">
        <f>C17</f>
        <v>0.19212678936605301</v>
      </c>
      <c r="D33" s="12"/>
      <c r="E33" s="12"/>
      <c r="F33" s="12"/>
      <c r="G33" s="12"/>
      <c r="H33" s="12"/>
      <c r="I33" s="12"/>
      <c r="J33" s="12"/>
      <c r="K33" s="12"/>
      <c r="L33" s="12"/>
      <c r="M33" s="12"/>
      <c r="N33" s="12"/>
      <c r="O33" s="54"/>
    </row>
    <row r="34" spans="1:15" x14ac:dyDescent="0.2">
      <c r="B34" s="48" t="s">
        <v>33</v>
      </c>
      <c r="C34" s="49">
        <f>AVERAGE(C21:C33)</f>
        <v>0.85538572926058221</v>
      </c>
      <c r="D34" s="49">
        <f>AVERAGE(D21:D33)</f>
        <v>1.109866169138831</v>
      </c>
      <c r="E34" s="49">
        <f>AVERAGE(E21:E33)</f>
        <v>1.2469065934099841</v>
      </c>
      <c r="F34" s="49">
        <f t="shared" ref="F34:O34" si="2">AVERAGE(F21:F33)</f>
        <v>1.4244630395207123</v>
      </c>
      <c r="G34" s="49">
        <f t="shared" si="2"/>
        <v>1.6287179709824084</v>
      </c>
      <c r="H34" s="49">
        <f t="shared" si="2"/>
        <v>1.8276435348391051</v>
      </c>
      <c r="I34" s="49">
        <f t="shared" si="2"/>
        <v>2.0570163348390031</v>
      </c>
      <c r="J34" s="49">
        <f t="shared" si="2"/>
        <v>2.213787609195049</v>
      </c>
      <c r="K34" s="49">
        <f t="shared" si="2"/>
        <v>2.3258401605036312</v>
      </c>
      <c r="L34" s="49">
        <f t="shared" si="2"/>
        <v>2.4082123537114795</v>
      </c>
      <c r="M34" s="49">
        <f t="shared" si="2"/>
        <v>2.4541564688822426</v>
      </c>
      <c r="N34" s="49">
        <f t="shared" si="2"/>
        <v>2.4989911020259008</v>
      </c>
      <c r="O34" s="50">
        <f>AVERAGE(O21:O33)</f>
        <v>2.3745891025002468</v>
      </c>
    </row>
    <row r="35" spans="1:15" x14ac:dyDescent="0.2">
      <c r="B35" s="8" t="s">
        <v>34</v>
      </c>
      <c r="C35" s="12"/>
      <c r="D35" s="14">
        <f>(D34-C34)/D34</f>
        <v>0.22928930257934216</v>
      </c>
      <c r="E35" s="14">
        <f t="shared" ref="E35:O35" si="3">(E34-D34)/E34</f>
        <v>0.1099043224211215</v>
      </c>
      <c r="F35" s="14">
        <f t="shared" si="3"/>
        <v>0.12464798396627436</v>
      </c>
      <c r="G35" s="14">
        <f t="shared" si="3"/>
        <v>0.12540841023476512</v>
      </c>
      <c r="H35" s="14">
        <f t="shared" si="3"/>
        <v>0.10884264905312015</v>
      </c>
      <c r="I35" s="14">
        <f t="shared" si="3"/>
        <v>0.1115075248140168</v>
      </c>
      <c r="J35" s="14">
        <f t="shared" si="3"/>
        <v>7.0815860430734442E-2</v>
      </c>
      <c r="K35" s="14">
        <f t="shared" si="3"/>
        <v>4.8177236428972231E-2</v>
      </c>
      <c r="L35" s="14">
        <f t="shared" si="3"/>
        <v>3.42047050298111E-2</v>
      </c>
      <c r="M35" s="14">
        <f t="shared" si="3"/>
        <v>1.8720939660252633E-2</v>
      </c>
      <c r="N35" s="14">
        <f t="shared" si="3"/>
        <v>1.7941093550637829E-2</v>
      </c>
      <c r="O35" s="15">
        <f t="shared" si="3"/>
        <v>-5.2388853041845825E-2</v>
      </c>
    </row>
    <row r="36" spans="1:15" ht="32" customHeight="1" x14ac:dyDescent="0.2"/>
    <row r="37" spans="1:15" ht="32" customHeight="1" x14ac:dyDescent="0.2">
      <c r="A37" s="28" t="s">
        <v>35</v>
      </c>
      <c r="B37" s="35"/>
      <c r="C37" s="35"/>
      <c r="D37" s="35"/>
      <c r="E37" s="35"/>
      <c r="F37" s="35"/>
      <c r="G37" s="35"/>
      <c r="H37" s="35"/>
      <c r="I37" s="35"/>
      <c r="J37" s="35"/>
      <c r="K37" s="35"/>
      <c r="L37" s="35"/>
      <c r="M37" s="35"/>
      <c r="N37" s="35"/>
      <c r="O37" s="36"/>
    </row>
    <row r="38" spans="1:15" ht="32" customHeight="1" x14ac:dyDescent="0.2">
      <c r="A38" s="4" t="s">
        <v>17</v>
      </c>
      <c r="B38" s="5" t="s">
        <v>18</v>
      </c>
      <c r="C38" s="5" t="s">
        <v>19</v>
      </c>
      <c r="D38" s="5" t="s">
        <v>20</v>
      </c>
      <c r="E38" s="5" t="s">
        <v>21</v>
      </c>
      <c r="F38" s="5" t="s">
        <v>22</v>
      </c>
      <c r="G38" s="5" t="s">
        <v>23</v>
      </c>
      <c r="H38" s="5" t="s">
        <v>24</v>
      </c>
      <c r="I38" s="5" t="s">
        <v>25</v>
      </c>
      <c r="J38" s="5" t="s">
        <v>26</v>
      </c>
      <c r="K38" s="5" t="s">
        <v>27</v>
      </c>
      <c r="L38" s="5" t="s">
        <v>28</v>
      </c>
      <c r="M38" s="5" t="s">
        <v>29</v>
      </c>
      <c r="N38" s="5" t="s">
        <v>30</v>
      </c>
      <c r="O38" s="6" t="s">
        <v>31</v>
      </c>
    </row>
    <row r="39" spans="1:15" x14ac:dyDescent="0.2">
      <c r="A39" s="7">
        <v>44136</v>
      </c>
      <c r="B39" s="58">
        <v>20078</v>
      </c>
      <c r="C39" s="46"/>
      <c r="D39" s="46"/>
      <c r="E39" s="46"/>
      <c r="F39" s="46"/>
      <c r="G39" s="46"/>
      <c r="H39" s="46"/>
      <c r="I39" s="46"/>
      <c r="J39" s="46"/>
      <c r="K39" s="46"/>
      <c r="L39" s="46"/>
      <c r="M39" s="46"/>
      <c r="N39" s="46"/>
      <c r="O39" s="47"/>
    </row>
    <row r="40" spans="1:15" x14ac:dyDescent="0.2">
      <c r="A40" s="2">
        <v>44143</v>
      </c>
      <c r="B40" s="59">
        <v>16232</v>
      </c>
      <c r="C40" s="9"/>
      <c r="D40" s="9"/>
      <c r="E40" s="9"/>
      <c r="F40" s="9"/>
      <c r="G40" s="9"/>
      <c r="H40" s="9"/>
      <c r="I40" s="9"/>
      <c r="J40" s="9"/>
      <c r="K40" s="9"/>
      <c r="L40" s="9"/>
      <c r="M40" s="9"/>
      <c r="N40" s="9"/>
      <c r="O40" s="10">
        <f>N22*(1+O52)</f>
        <v>2.5031832651103789</v>
      </c>
    </row>
    <row r="41" spans="1:15" x14ac:dyDescent="0.2">
      <c r="A41" s="2">
        <v>44150</v>
      </c>
      <c r="B41" s="59">
        <v>17845</v>
      </c>
      <c r="C41" s="9"/>
      <c r="D41" s="9"/>
      <c r="E41" s="9"/>
      <c r="F41" s="9"/>
      <c r="G41" s="9"/>
      <c r="H41" s="9"/>
      <c r="I41" s="9"/>
      <c r="J41" s="9"/>
      <c r="K41" s="9"/>
      <c r="L41" s="9"/>
      <c r="M41" s="9"/>
      <c r="N41" s="9">
        <f>M23*(1+N52)</f>
        <v>2.4430015810307135</v>
      </c>
      <c r="O41" s="10">
        <f>N41*(1+O52)</f>
        <v>2.3150155302210984</v>
      </c>
    </row>
    <row r="42" spans="1:15" x14ac:dyDescent="0.2">
      <c r="A42" s="2">
        <v>44157</v>
      </c>
      <c r="B42" s="59">
        <v>19637</v>
      </c>
      <c r="C42" s="9"/>
      <c r="D42" s="9"/>
      <c r="E42" s="9"/>
      <c r="F42" s="9"/>
      <c r="G42" s="9"/>
      <c r="H42" s="9"/>
      <c r="I42" s="9"/>
      <c r="J42" s="9"/>
      <c r="K42" s="9"/>
      <c r="L42" s="9"/>
      <c r="M42" s="9">
        <f>L24*(1+M52)</f>
        <v>2.3771365736676682</v>
      </c>
      <c r="N42" s="9">
        <f>M42*(1+N52)</f>
        <v>2.4197850033184825</v>
      </c>
      <c r="O42" s="10">
        <f>N42*(1+O52)</f>
        <v>2.293015242386768</v>
      </c>
    </row>
    <row r="43" spans="1:15" x14ac:dyDescent="0.2">
      <c r="A43" s="2">
        <v>44164</v>
      </c>
      <c r="B43" s="59">
        <v>21991</v>
      </c>
      <c r="C43" s="9"/>
      <c r="D43" s="9"/>
      <c r="E43" s="9"/>
      <c r="F43" s="9"/>
      <c r="G43" s="9"/>
      <c r="H43" s="9"/>
      <c r="I43" s="9"/>
      <c r="J43" s="9"/>
      <c r="K43" s="9"/>
      <c r="L43" s="9">
        <f>K25*(1+L52)</f>
        <v>2.1016585904723306</v>
      </c>
      <c r="M43" s="9">
        <f>L43*(1+M52)</f>
        <v>2.1410036141310145</v>
      </c>
      <c r="N43" s="9">
        <f t="shared" ref="N43" si="4">M43*(1+N52)</f>
        <v>2.1794155602643928</v>
      </c>
      <c r="O43" s="10">
        <f>N43*(1+O52)</f>
        <v>2.0652384787605893</v>
      </c>
    </row>
    <row r="44" spans="1:15" x14ac:dyDescent="0.2">
      <c r="A44" s="2">
        <v>44171</v>
      </c>
      <c r="B44" s="59">
        <v>28069</v>
      </c>
      <c r="C44" s="9"/>
      <c r="D44" s="9"/>
      <c r="E44" s="9"/>
      <c r="F44" s="9"/>
      <c r="G44" s="9"/>
      <c r="H44" s="9"/>
      <c r="I44" s="9"/>
      <c r="J44" s="9"/>
      <c r="K44" s="9">
        <f>J26*(1+K52)</f>
        <v>1.8052667405566873</v>
      </c>
      <c r="L44" s="9">
        <f>K44*(1+L52)</f>
        <v>1.8670153569175574</v>
      </c>
      <c r="M44" s="9">
        <f t="shared" ref="M44:O44" si="5">L44*(1+M52)</f>
        <v>1.901967638759176</v>
      </c>
      <c r="N44" s="9">
        <f t="shared" si="5"/>
        <v>1.9360910180964401</v>
      </c>
      <c r="O44" s="10">
        <f t="shared" si="5"/>
        <v>1.8346614302737481</v>
      </c>
    </row>
    <row r="45" spans="1:15" x14ac:dyDescent="0.2">
      <c r="A45" s="2">
        <v>44178</v>
      </c>
      <c r="B45" s="59">
        <v>25153</v>
      </c>
      <c r="C45" s="9"/>
      <c r="D45" s="9"/>
      <c r="E45" s="9"/>
      <c r="F45" s="9"/>
      <c r="G45" s="9"/>
      <c r="H45" s="9"/>
      <c r="I45" s="9"/>
      <c r="J45" s="9">
        <f>I27*(1+J52)</f>
        <v>1.3465978802244003</v>
      </c>
      <c r="K45" s="9">
        <f>J45*(1+K52)</f>
        <v>1.4114732446747242</v>
      </c>
      <c r="L45" s="9">
        <f t="shared" ref="L45:O45" si="6">K45*(1+L52)</f>
        <v>1.4597522706662935</v>
      </c>
      <c r="M45" s="9">
        <f t="shared" si="6"/>
        <v>1.4870802048443539</v>
      </c>
      <c r="N45" s="9">
        <f t="shared" si="6"/>
        <v>1.5137600499167683</v>
      </c>
      <c r="O45" s="10">
        <f t="shared" si="6"/>
        <v>1.4344558971210615</v>
      </c>
    </row>
    <row r="46" spans="1:15" x14ac:dyDescent="0.2">
      <c r="A46" s="2">
        <v>44185</v>
      </c>
      <c r="B46" s="59">
        <v>17830</v>
      </c>
      <c r="C46" s="9"/>
      <c r="D46" s="9"/>
      <c r="E46" s="9"/>
      <c r="F46" s="9"/>
      <c r="G46" s="9"/>
      <c r="H46" s="9"/>
      <c r="I46" s="9">
        <f>H28*(1+I52)</f>
        <v>0.54777434775887535</v>
      </c>
      <c r="J46" s="9">
        <f>I46*(1+J52)</f>
        <v>0.58656545951730454</v>
      </c>
      <c r="K46" s="9">
        <f t="shared" ref="K46:O46" si="7">J46*(1+K52)</f>
        <v>0.61482456234153848</v>
      </c>
      <c r="L46" s="9">
        <f t="shared" si="7"/>
        <v>0.63585445514151351</v>
      </c>
      <c r="M46" s="9">
        <f t="shared" si="7"/>
        <v>0.64775824802892057</v>
      </c>
      <c r="N46" s="9">
        <f t="shared" si="7"/>
        <v>0.65937973935500471</v>
      </c>
      <c r="O46" s="10">
        <f t="shared" si="7"/>
        <v>0.62483559109116482</v>
      </c>
    </row>
    <row r="47" spans="1:15" x14ac:dyDescent="0.2">
      <c r="A47" s="2">
        <v>44192</v>
      </c>
      <c r="B47" s="59">
        <v>16539</v>
      </c>
      <c r="C47" s="9"/>
      <c r="D47" s="9"/>
      <c r="E47" s="9"/>
      <c r="F47" s="9"/>
      <c r="G47" s="9"/>
      <c r="H47" s="9">
        <f>G29*(1+H52)</f>
        <v>0.4666270534741942</v>
      </c>
      <c r="I47" s="9">
        <f>H47*(1+I52)</f>
        <v>0.51865948121835936</v>
      </c>
      <c r="J47" s="9">
        <f t="shared" ref="J47:O47" si="8">I47*(1+J52)</f>
        <v>0.5553887986513959</v>
      </c>
      <c r="K47" s="9">
        <f t="shared" si="8"/>
        <v>0.58214589611402712</v>
      </c>
      <c r="L47" s="9">
        <f t="shared" si="8"/>
        <v>0.60205802477492243</v>
      </c>
      <c r="M47" s="9">
        <f t="shared" si="8"/>
        <v>0.6133291167287046</v>
      </c>
      <c r="N47" s="9">
        <f t="shared" si="8"/>
        <v>0.62433291178926442</v>
      </c>
      <c r="O47" s="10">
        <f t="shared" si="8"/>
        <v>0.59162482662434901</v>
      </c>
    </row>
    <row r="48" spans="1:15" x14ac:dyDescent="0.2">
      <c r="A48" s="2">
        <v>44199</v>
      </c>
      <c r="B48" s="59">
        <v>22774</v>
      </c>
      <c r="C48" s="9"/>
      <c r="D48" s="9"/>
      <c r="E48" s="9"/>
      <c r="F48" s="9"/>
      <c r="G48" s="9">
        <f>F30*(1+G52)</f>
        <v>0.36553288884282725</v>
      </c>
      <c r="H48" s="9">
        <f>G48*(1+H52)</f>
        <v>0.40531845678052031</v>
      </c>
      <c r="I48" s="9">
        <f t="shared" ref="I48:O48" si="9">H48*(1+I52)</f>
        <v>0.45051451465755316</v>
      </c>
      <c r="J48" s="9">
        <f t="shared" si="9"/>
        <v>0.48241808764956251</v>
      </c>
      <c r="K48" s="9">
        <f t="shared" si="9"/>
        <v>0.5056596579158682</v>
      </c>
      <c r="L48" s="9">
        <f t="shared" si="9"/>
        <v>0.52295559736035568</v>
      </c>
      <c r="M48" s="9">
        <f t="shared" si="9"/>
        <v>0.53274581754353023</v>
      </c>
      <c r="N48" s="9">
        <f t="shared" si="9"/>
        <v>0.54230386009478981</v>
      </c>
      <c r="O48" s="10">
        <f t="shared" si="9"/>
        <v>0.51389318286425811</v>
      </c>
    </row>
    <row r="49" spans="1:15" x14ac:dyDescent="0.2">
      <c r="A49" s="2">
        <v>44206</v>
      </c>
      <c r="B49" s="59">
        <v>21452</v>
      </c>
      <c r="C49" s="9"/>
      <c r="D49" s="9"/>
      <c r="E49" s="9"/>
      <c r="F49" s="9">
        <f>E31*(1+F52)</f>
        <v>0.52898089493845257</v>
      </c>
      <c r="G49" s="9">
        <f>F49*(1+G52)</f>
        <v>0.59531954801724718</v>
      </c>
      <c r="H49" s="9">
        <f t="shared" ref="H49:O49" si="10">G49*(1+H52)</f>
        <v>0.66011570465655056</v>
      </c>
      <c r="I49" s="9">
        <f t="shared" si="10"/>
        <v>0.73372357297366297</v>
      </c>
      <c r="J49" s="9">
        <f t="shared" si="10"/>
        <v>0.78568283911210579</v>
      </c>
      <c r="K49" s="9">
        <f t="shared" si="10"/>
        <v>0.82353486701019596</v>
      </c>
      <c r="L49" s="9">
        <f t="shared" si="10"/>
        <v>0.8517036342180444</v>
      </c>
      <c r="M49" s="9">
        <f t="shared" si="10"/>
        <v>0.86764832656265822</v>
      </c>
      <c r="N49" s="9">
        <f t="shared" si="10"/>
        <v>0.88321488635857326</v>
      </c>
      <c r="O49" s="10">
        <f t="shared" si="10"/>
        <v>0.8369442714727634</v>
      </c>
    </row>
    <row r="50" spans="1:15" x14ac:dyDescent="0.2">
      <c r="A50" s="2">
        <v>44213</v>
      </c>
      <c r="B50" s="59">
        <v>20782</v>
      </c>
      <c r="C50" s="9"/>
      <c r="D50" s="9"/>
      <c r="E50" s="9">
        <f>D32*(1+E52)</f>
        <v>1.1378895916420166</v>
      </c>
      <c r="F50" s="9">
        <f>E50*(1+F52)</f>
        <v>1.2797252352164012</v>
      </c>
      <c r="G50" s="9">
        <f t="shared" ref="G50:O50" si="11">F50*(1+G52)</f>
        <v>1.4402135425022009</v>
      </c>
      <c r="H50" s="9">
        <f t="shared" si="11"/>
        <v>1.5969701996703189</v>
      </c>
      <c r="I50" s="9">
        <f t="shared" si="11"/>
        <v>1.7750443938373022</v>
      </c>
      <c r="J50" s="9">
        <f t="shared" si="11"/>
        <v>1.9007456898896422</v>
      </c>
      <c r="K50" s="9">
        <f t="shared" si="11"/>
        <v>1.9923183643828055</v>
      </c>
      <c r="L50" s="9">
        <f t="shared" si="11"/>
        <v>2.060465026361995</v>
      </c>
      <c r="M50" s="9">
        <f t="shared" si="11"/>
        <v>2.0990388677925789</v>
      </c>
      <c r="N50" s="9">
        <f t="shared" si="11"/>
        <v>2.1366979204860708</v>
      </c>
      <c r="O50" s="10">
        <f t="shared" si="11"/>
        <v>2.0247587671349083</v>
      </c>
    </row>
    <row r="51" spans="1:15" x14ac:dyDescent="0.2">
      <c r="A51" s="3">
        <v>44220</v>
      </c>
      <c r="B51" s="60">
        <v>19560</v>
      </c>
      <c r="C51" s="18"/>
      <c r="D51" s="18">
        <f>C33*(1+D52)</f>
        <v>0.23617940690660347</v>
      </c>
      <c r="E51" s="18">
        <f>D51*(1+E52)</f>
        <v>0.26213654459249608</v>
      </c>
      <c r="F51" s="18">
        <f>E51*(1+F52)</f>
        <v>0.29481133639983609</v>
      </c>
      <c r="G51" s="18">
        <f t="shared" ref="G51:O51" si="12">F51*(1+G52)</f>
        <v>0.33178315741692604</v>
      </c>
      <c r="H51" s="18">
        <f t="shared" si="12"/>
        <v>0.36789531518139268</v>
      </c>
      <c r="I51" s="18">
        <f t="shared" si="12"/>
        <v>0.40891841116794231</v>
      </c>
      <c r="J51" s="18">
        <f t="shared" si="12"/>
        <v>0.43787632030076901</v>
      </c>
      <c r="K51" s="18">
        <f t="shared" si="12"/>
        <v>0.45897199131054756</v>
      </c>
      <c r="L51" s="18">
        <f t="shared" si="12"/>
        <v>0.47467099289026987</v>
      </c>
      <c r="M51" s="18">
        <f t="shared" si="12"/>
        <v>0.48355727990664077</v>
      </c>
      <c r="N51" s="18">
        <f t="shared" si="12"/>
        <v>0.49223282630253778</v>
      </c>
      <c r="O51" s="17">
        <f t="shared" si="12"/>
        <v>0.46644531310300169</v>
      </c>
    </row>
    <row r="52" spans="1:15" hidden="1" x14ac:dyDescent="0.2">
      <c r="B52" s="8" t="s">
        <v>34</v>
      </c>
      <c r="C52" s="12"/>
      <c r="D52" s="16">
        <f>D35</f>
        <v>0.22928930257934216</v>
      </c>
      <c r="E52" s="16">
        <f t="shared" ref="E52:O52" si="13">E35</f>
        <v>0.1099043224211215</v>
      </c>
      <c r="F52" s="16">
        <f t="shared" si="13"/>
        <v>0.12464798396627436</v>
      </c>
      <c r="G52" s="16">
        <f t="shared" si="13"/>
        <v>0.12540841023476512</v>
      </c>
      <c r="H52" s="16">
        <f t="shared" si="13"/>
        <v>0.10884264905312015</v>
      </c>
      <c r="I52" s="16">
        <f t="shared" si="13"/>
        <v>0.1115075248140168</v>
      </c>
      <c r="J52" s="16">
        <f t="shared" si="13"/>
        <v>7.0815860430734442E-2</v>
      </c>
      <c r="K52" s="16">
        <f t="shared" si="13"/>
        <v>4.8177236428972231E-2</v>
      </c>
      <c r="L52" s="16">
        <f t="shared" si="13"/>
        <v>3.42047050298111E-2</v>
      </c>
      <c r="M52" s="16">
        <f t="shared" si="13"/>
        <v>1.8720939660252633E-2</v>
      </c>
      <c r="N52" s="16">
        <f t="shared" si="13"/>
        <v>1.7941093550637829E-2</v>
      </c>
      <c r="O52" s="16">
        <f t="shared" si="13"/>
        <v>-5.2388853041845825E-2</v>
      </c>
    </row>
    <row r="53" spans="1:15" ht="32" customHeight="1" thickBot="1" x14ac:dyDescent="0.25"/>
    <row r="54" spans="1:15" ht="32" customHeight="1" x14ac:dyDescent="0.2">
      <c r="A54" s="25" t="s">
        <v>36</v>
      </c>
      <c r="B54" s="26"/>
      <c r="C54" s="26"/>
      <c r="D54" s="26"/>
      <c r="E54" s="26"/>
      <c r="F54" s="26"/>
      <c r="G54" s="26"/>
      <c r="H54" s="26"/>
      <c r="I54" s="26"/>
      <c r="J54" s="26"/>
      <c r="K54" s="26"/>
      <c r="L54" s="26"/>
      <c r="M54" s="26"/>
      <c r="N54" s="26"/>
      <c r="O54" s="27"/>
    </row>
    <row r="55" spans="1:15" ht="32" customHeight="1" x14ac:dyDescent="0.2">
      <c r="A55" s="22" t="s">
        <v>130</v>
      </c>
      <c r="B55" s="23"/>
      <c r="C55" s="23"/>
      <c r="D55" s="23"/>
      <c r="E55" s="23"/>
      <c r="F55" s="23"/>
      <c r="G55" s="23"/>
      <c r="H55" s="23"/>
      <c r="I55" s="23"/>
      <c r="J55" s="23"/>
      <c r="K55" s="23"/>
      <c r="L55" s="23"/>
      <c r="M55" s="23"/>
      <c r="N55" s="23"/>
      <c r="O55" s="24"/>
    </row>
    <row r="56" spans="1:15" ht="32" customHeight="1" x14ac:dyDescent="0.2">
      <c r="A56" s="61" t="s">
        <v>131</v>
      </c>
      <c r="B56" s="62"/>
      <c r="C56" s="62"/>
      <c r="D56" s="62"/>
      <c r="E56" s="62"/>
      <c r="F56" s="62"/>
      <c r="G56" s="62"/>
      <c r="H56" s="62"/>
      <c r="I56" s="62"/>
      <c r="J56" s="62"/>
      <c r="K56" s="62"/>
      <c r="L56" s="62"/>
      <c r="M56" s="62"/>
      <c r="N56" s="62"/>
      <c r="O56" s="63"/>
    </row>
    <row r="57" spans="1:15" ht="48" customHeight="1" x14ac:dyDescent="0.2">
      <c r="A57" s="22" t="s">
        <v>132</v>
      </c>
      <c r="B57" s="23"/>
      <c r="C57" s="23"/>
      <c r="D57" s="23"/>
      <c r="E57" s="23"/>
      <c r="F57" s="23"/>
      <c r="G57" s="23"/>
      <c r="H57" s="23"/>
      <c r="I57" s="23"/>
      <c r="J57" s="23"/>
      <c r="K57" s="23"/>
      <c r="L57" s="23"/>
      <c r="M57" s="23"/>
      <c r="N57" s="23"/>
      <c r="O57" s="24"/>
    </row>
    <row r="58" spans="1:15" ht="48" customHeight="1" x14ac:dyDescent="0.2">
      <c r="A58" s="22" t="s">
        <v>133</v>
      </c>
      <c r="B58" s="23"/>
      <c r="C58" s="23"/>
      <c r="D58" s="23"/>
      <c r="E58" s="23"/>
      <c r="F58" s="23"/>
      <c r="G58" s="23"/>
      <c r="H58" s="23"/>
      <c r="I58" s="23"/>
      <c r="J58" s="23"/>
      <c r="K58" s="23"/>
      <c r="L58" s="23"/>
      <c r="M58" s="23"/>
      <c r="N58" s="23"/>
      <c r="O58" s="24"/>
    </row>
    <row r="59" spans="1:15" ht="32" customHeight="1" thickBot="1" x14ac:dyDescent="0.25"/>
    <row r="60" spans="1:15" ht="32" customHeight="1" x14ac:dyDescent="0.2">
      <c r="A60" s="25" t="s">
        <v>37</v>
      </c>
      <c r="B60" s="26"/>
      <c r="C60" s="26"/>
      <c r="D60" s="26"/>
      <c r="E60" s="26"/>
      <c r="F60" s="26"/>
      <c r="G60" s="26"/>
      <c r="H60" s="26"/>
      <c r="I60" s="26"/>
      <c r="J60" s="26"/>
      <c r="K60" s="26"/>
      <c r="L60" s="26"/>
      <c r="M60" s="26"/>
      <c r="N60" s="26"/>
      <c r="O60" s="27"/>
    </row>
    <row r="61" spans="1:15" ht="65" customHeight="1" x14ac:dyDescent="0.2">
      <c r="A61" s="22" t="s">
        <v>134</v>
      </c>
      <c r="B61" s="23"/>
      <c r="C61" s="23"/>
      <c r="D61" s="23"/>
      <c r="E61" s="23"/>
      <c r="F61" s="23"/>
      <c r="G61" s="23"/>
      <c r="H61" s="23"/>
      <c r="I61" s="23"/>
      <c r="J61" s="23"/>
      <c r="K61" s="23"/>
      <c r="L61" s="23"/>
      <c r="M61" s="23"/>
      <c r="N61" s="23"/>
      <c r="O61" s="24"/>
    </row>
    <row r="62" spans="1:15" ht="64" customHeight="1" thickBot="1" x14ac:dyDescent="0.25">
      <c r="A62" s="19" t="s">
        <v>38</v>
      </c>
      <c r="B62" s="20"/>
      <c r="C62" s="20"/>
      <c r="D62" s="20"/>
      <c r="E62" s="20"/>
      <c r="F62" s="20"/>
      <c r="G62" s="20"/>
      <c r="H62" s="20"/>
      <c r="I62" s="20"/>
      <c r="J62" s="20"/>
      <c r="K62" s="20"/>
      <c r="L62" s="20"/>
      <c r="M62" s="20"/>
      <c r="N62" s="20"/>
      <c r="O62" s="21"/>
    </row>
  </sheetData>
  <mergeCells count="12">
    <mergeCell ref="A55:O55"/>
    <mergeCell ref="A56:O56"/>
    <mergeCell ref="A3:O3"/>
    <mergeCell ref="A1:O1"/>
    <mergeCell ref="A19:O19"/>
    <mergeCell ref="A37:O37"/>
    <mergeCell ref="A54:O54"/>
    <mergeCell ref="A62:O62"/>
    <mergeCell ref="A57:O57"/>
    <mergeCell ref="A60:O60"/>
    <mergeCell ref="A58:O58"/>
    <mergeCell ref="A61:O61"/>
  </mergeCells>
  <conditionalFormatting sqref="C5:O17">
    <cfRule type="cellIs" priority="1" stopIfTrue="1" operator="equal">
      <formula>0</formula>
    </cfRule>
    <cfRule type="colorScale" priority="6">
      <colorScale>
        <cfvo type="min"/>
        <cfvo type="percentile" val="50"/>
        <cfvo type="max"/>
        <color rgb="FFF8696B"/>
        <color rgb="FFFFEB84"/>
        <color rgb="FF63BE7B"/>
      </colorScale>
    </cfRule>
  </conditionalFormatting>
  <conditionalFormatting sqref="C21:O33">
    <cfRule type="colorScale" priority="4">
      <colorScale>
        <cfvo type="min"/>
        <cfvo type="percentile" val="50"/>
        <cfvo type="max"/>
        <color rgb="FFF8696B"/>
        <color rgb="FFFCFCFF"/>
        <color rgb="FF63BE7B"/>
      </colorScale>
    </cfRule>
  </conditionalFormatting>
  <conditionalFormatting sqref="C39:O51">
    <cfRule type="colorScale" priority="2">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WeeklyRevenueData</vt:lpstr>
      <vt:lpstr>Analysis</vt:lpstr>
      <vt:lpstr>Analysis!bquxjob_3c293784_190ef4850a0</vt:lpstr>
      <vt:lpstr>Analysis!bquxjob_3c293784_190ef4850a0_2</vt:lpstr>
      <vt:lpstr>WeeklyRevenueData!bquxjob_506d26ce_190fd829e47</vt:lpstr>
      <vt:lpstr>Analysis!bquxjob_63abb039_190ef032ef0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Augustas Eskertas</dc:creator>
  <cp:lastModifiedBy>Augustas Eskertas</cp:lastModifiedBy>
  <dcterms:created xsi:type="dcterms:W3CDTF">2024-07-26T12:39:01Z</dcterms:created>
  <dcterms:modified xsi:type="dcterms:W3CDTF">2024-07-29T08:54:15Z</dcterms:modified>
</cp:coreProperties>
</file>