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ugustas.Eskertas/Desktop/DA Course material/Analysis Types - Cohort Analysis, Churn, Retention/Graded Task/"/>
    </mc:Choice>
  </mc:AlternateContent>
  <xr:revisionPtr revIDLastSave="0" documentId="13_ncr:1_{DFA2447D-BB6C-F34A-8B04-D5FAC2955AFB}" xr6:coauthVersionLast="47" xr6:coauthVersionMax="47" xr10:uidLastSave="{00000000-0000-0000-0000-000000000000}"/>
  <bookViews>
    <workbookView xWindow="0" yWindow="740" windowWidth="34560" windowHeight="21600" activeTab="1" xr2:uid="{38E08D5D-7090-744C-B81D-E711EC00286E}"/>
  </bookViews>
  <sheets>
    <sheet name="Sheet1" sheetId="1" r:id="rId1"/>
    <sheet name="Sheet2" sheetId="2" r:id="rId2"/>
  </sheets>
  <definedNames>
    <definedName name="_xlnm.Print_Area" localSheetId="0">Sheet1!$A$1:$X$41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2" l="1"/>
  <c r="P25" i="2"/>
  <c r="Q25" i="2"/>
  <c r="Q27" i="2"/>
  <c r="R27" i="2"/>
  <c r="P28" i="2"/>
  <c r="Q28" i="2"/>
  <c r="R28" i="2"/>
  <c r="Q31" i="2"/>
  <c r="R31" i="2"/>
  <c r="P32" i="2"/>
  <c r="S25" i="2"/>
  <c r="S26" i="2"/>
  <c r="S27" i="2"/>
  <c r="S28" i="2"/>
  <c r="S29" i="2"/>
  <c r="T26" i="2"/>
  <c r="T27" i="2"/>
  <c r="T28" i="2"/>
  <c r="T29" i="2"/>
  <c r="T30" i="2"/>
  <c r="O25" i="2"/>
  <c r="O24" i="2"/>
  <c r="O32" i="2"/>
  <c r="O33" i="2"/>
  <c r="O34" i="2"/>
  <c r="O35" i="2"/>
  <c r="O36" i="2"/>
  <c r="N28" i="2"/>
  <c r="N30" i="2"/>
  <c r="N31" i="2"/>
  <c r="N32" i="2"/>
  <c r="N10" i="2"/>
  <c r="N6" i="2"/>
  <c r="N24" i="2" s="1"/>
  <c r="N7" i="2"/>
  <c r="N25" i="2" s="1"/>
  <c r="N8" i="2"/>
  <c r="N26" i="2" s="1"/>
  <c r="N9" i="2"/>
  <c r="N27" i="2" s="1"/>
  <c r="N11" i="2"/>
  <c r="N29" i="2" s="1"/>
  <c r="N12" i="2"/>
  <c r="N13" i="2"/>
  <c r="N14" i="2"/>
  <c r="N15" i="2"/>
  <c r="N33" i="2" s="1"/>
  <c r="N16" i="2"/>
  <c r="N34" i="2" s="1"/>
  <c r="N17" i="2"/>
  <c r="N35" i="2" s="1"/>
  <c r="N18" i="2"/>
  <c r="N36" i="2" s="1"/>
  <c r="N5" i="2"/>
  <c r="N23" i="2" s="1"/>
  <c r="O5" i="2"/>
  <c r="O23" i="2" s="1"/>
  <c r="G33" i="2"/>
  <c r="F33" i="2"/>
  <c r="I32" i="2"/>
  <c r="H32" i="2"/>
  <c r="H33" i="2"/>
  <c r="G32" i="2"/>
  <c r="G34" i="2"/>
  <c r="F32" i="2"/>
  <c r="F34" i="2"/>
  <c r="F35" i="2"/>
  <c r="E32" i="2"/>
  <c r="E33" i="2"/>
  <c r="E34" i="2"/>
  <c r="E35" i="2"/>
  <c r="E36" i="2"/>
  <c r="E24" i="2"/>
  <c r="F24" i="2"/>
  <c r="G24" i="2"/>
  <c r="H24" i="2"/>
  <c r="I24" i="2"/>
  <c r="J24" i="2"/>
  <c r="E25" i="2"/>
  <c r="F25" i="2"/>
  <c r="G25" i="2"/>
  <c r="H25" i="2"/>
  <c r="I25" i="2"/>
  <c r="J25" i="2"/>
  <c r="E26" i="2"/>
  <c r="F26" i="2"/>
  <c r="G26" i="2"/>
  <c r="H26" i="2"/>
  <c r="I26" i="2"/>
  <c r="J26" i="2"/>
  <c r="E27" i="2"/>
  <c r="F27" i="2"/>
  <c r="G27" i="2"/>
  <c r="H27" i="2"/>
  <c r="I27" i="2"/>
  <c r="J27" i="2"/>
  <c r="E28" i="2"/>
  <c r="F28" i="2"/>
  <c r="G28" i="2"/>
  <c r="H28" i="2"/>
  <c r="I28" i="2"/>
  <c r="J28" i="2"/>
  <c r="E29" i="2"/>
  <c r="F29" i="2"/>
  <c r="G29" i="2"/>
  <c r="H29" i="2"/>
  <c r="I29" i="2"/>
  <c r="J29" i="2"/>
  <c r="E30" i="2"/>
  <c r="F30" i="2"/>
  <c r="G30" i="2"/>
  <c r="H30" i="2"/>
  <c r="I30" i="2"/>
  <c r="J30" i="2"/>
  <c r="E31" i="2"/>
  <c r="F31" i="2"/>
  <c r="G31" i="2"/>
  <c r="H31" i="2"/>
  <c r="I31" i="2"/>
  <c r="J31" i="2"/>
  <c r="F23" i="2"/>
  <c r="G23" i="2"/>
  <c r="H23" i="2"/>
  <c r="I23" i="2"/>
  <c r="J23" i="2"/>
  <c r="E23" i="2"/>
  <c r="D35" i="2"/>
  <c r="D24" i="2"/>
  <c r="D25" i="2"/>
  <c r="D26" i="2"/>
  <c r="D27" i="2"/>
  <c r="D28" i="2"/>
  <c r="D29" i="2"/>
  <c r="D30" i="2"/>
  <c r="D31" i="2"/>
  <c r="D32" i="2"/>
  <c r="D33" i="2"/>
  <c r="D34" i="2"/>
  <c r="D36" i="2"/>
  <c r="D23" i="2"/>
  <c r="T6" i="2"/>
  <c r="T24" i="2" s="1"/>
  <c r="T7" i="2"/>
  <c r="T25" i="2" s="1"/>
  <c r="T8" i="2"/>
  <c r="T9" i="2"/>
  <c r="T10" i="2"/>
  <c r="T11" i="2"/>
  <c r="T12" i="2"/>
  <c r="T13" i="2"/>
  <c r="T31" i="2" s="1"/>
  <c r="S6" i="2"/>
  <c r="S24" i="2" s="1"/>
  <c r="S7" i="2"/>
  <c r="S8" i="2"/>
  <c r="S9" i="2"/>
  <c r="S10" i="2"/>
  <c r="S11" i="2"/>
  <c r="S12" i="2"/>
  <c r="S30" i="2" s="1"/>
  <c r="S13" i="2"/>
  <c r="S31" i="2" s="1"/>
  <c r="S14" i="2"/>
  <c r="S32" i="2" s="1"/>
  <c r="R6" i="2"/>
  <c r="R24" i="2" s="1"/>
  <c r="R7" i="2"/>
  <c r="R25" i="2" s="1"/>
  <c r="R8" i="2"/>
  <c r="R26" i="2" s="1"/>
  <c r="R9" i="2"/>
  <c r="R10" i="2"/>
  <c r="R11" i="2"/>
  <c r="R29" i="2" s="1"/>
  <c r="R12" i="2"/>
  <c r="R30" i="2" s="1"/>
  <c r="R13" i="2"/>
  <c r="R14" i="2"/>
  <c r="R32" i="2" s="1"/>
  <c r="R15" i="2"/>
  <c r="R33" i="2" s="1"/>
  <c r="Q6" i="2"/>
  <c r="Q24" i="2" s="1"/>
  <c r="Q7" i="2"/>
  <c r="Q8" i="2"/>
  <c r="Q26" i="2" s="1"/>
  <c r="Q9" i="2"/>
  <c r="Q10" i="2"/>
  <c r="Q11" i="2"/>
  <c r="Q29" i="2" s="1"/>
  <c r="Q12" i="2"/>
  <c r="Q30" i="2" s="1"/>
  <c r="Q13" i="2"/>
  <c r="Q14" i="2"/>
  <c r="Q32" i="2" s="1"/>
  <c r="Q15" i="2"/>
  <c r="Q33" i="2" s="1"/>
  <c r="Q16" i="2"/>
  <c r="Q34" i="2" s="1"/>
  <c r="P6" i="2"/>
  <c r="P7" i="2"/>
  <c r="P8" i="2"/>
  <c r="P26" i="2" s="1"/>
  <c r="P9" i="2"/>
  <c r="P27" i="2" s="1"/>
  <c r="P10" i="2"/>
  <c r="P11" i="2"/>
  <c r="P29" i="2" s="1"/>
  <c r="P12" i="2"/>
  <c r="P30" i="2" s="1"/>
  <c r="P13" i="2"/>
  <c r="P31" i="2" s="1"/>
  <c r="P14" i="2"/>
  <c r="P15" i="2"/>
  <c r="P33" i="2" s="1"/>
  <c r="P16" i="2"/>
  <c r="P34" i="2" s="1"/>
  <c r="P17" i="2"/>
  <c r="P35" i="2" s="1"/>
  <c r="O10" i="2"/>
  <c r="O28" i="2" s="1"/>
  <c r="O8" i="2"/>
  <c r="O26" i="2" s="1"/>
  <c r="O6" i="2"/>
  <c r="O7" i="2"/>
  <c r="O9" i="2"/>
  <c r="O27" i="2" s="1"/>
  <c r="O11" i="2"/>
  <c r="O29" i="2" s="1"/>
  <c r="O12" i="2"/>
  <c r="O30" i="2" s="1"/>
  <c r="O13" i="2"/>
  <c r="O31" i="2" s="1"/>
  <c r="O14" i="2"/>
  <c r="O15" i="2"/>
  <c r="O16" i="2"/>
  <c r="O17" i="2"/>
  <c r="O18" i="2"/>
  <c r="P5" i="2"/>
  <c r="P23" i="2" s="1"/>
  <c r="Q5" i="2"/>
  <c r="Q23" i="2" s="1"/>
  <c r="R5" i="2"/>
  <c r="R23" i="2" s="1"/>
  <c r="S5" i="2"/>
  <c r="S23" i="2" s="1"/>
  <c r="T5" i="2"/>
  <c r="T23" i="2" s="1"/>
  <c r="L27" i="1"/>
  <c r="L28" i="1"/>
  <c r="L29" i="1"/>
  <c r="L30" i="1"/>
  <c r="L31" i="1"/>
  <c r="L26" i="1"/>
  <c r="F31" i="1"/>
  <c r="I31" i="1" s="1"/>
  <c r="F30" i="1"/>
  <c r="I30" i="1" s="1"/>
  <c r="F29" i="1"/>
  <c r="I29" i="1" s="1"/>
  <c r="F28" i="1"/>
  <c r="I28" i="1" s="1"/>
  <c r="F27" i="1"/>
  <c r="I27" i="1" s="1"/>
  <c r="F26" i="1"/>
  <c r="I26" i="1" s="1"/>
  <c r="R11" i="1"/>
  <c r="R21" i="1" s="1"/>
  <c r="S11" i="1"/>
  <c r="S21" i="1" s="1"/>
  <c r="T11" i="1"/>
  <c r="T21" i="1" s="1"/>
  <c r="U11" i="1"/>
  <c r="U21" i="1" s="1"/>
  <c r="V11" i="1"/>
  <c r="V21" i="1" s="1"/>
  <c r="Q11" i="1"/>
  <c r="Q21" i="1" s="1"/>
  <c r="R10" i="1"/>
  <c r="S10" i="1"/>
  <c r="T10" i="1"/>
  <c r="T20" i="1" s="1"/>
  <c r="U10" i="1"/>
  <c r="U20" i="1" s="1"/>
  <c r="V10" i="1"/>
  <c r="V20" i="1" s="1"/>
  <c r="Q10" i="1"/>
  <c r="Q20" i="1" s="1"/>
  <c r="R9" i="1"/>
  <c r="R19" i="1" s="1"/>
  <c r="S9" i="1"/>
  <c r="S19" i="1" s="1"/>
  <c r="T9" i="1"/>
  <c r="T19" i="1" s="1"/>
  <c r="U9" i="1"/>
  <c r="U19" i="1" s="1"/>
  <c r="V9" i="1"/>
  <c r="V19" i="1" s="1"/>
  <c r="Q9" i="1"/>
  <c r="Q19" i="1" s="1"/>
  <c r="R8" i="1"/>
  <c r="R18" i="1" s="1"/>
  <c r="S8" i="1"/>
  <c r="S18" i="1" s="1"/>
  <c r="T8" i="1"/>
  <c r="T18" i="1" s="1"/>
  <c r="U8" i="1"/>
  <c r="U18" i="1" s="1"/>
  <c r="V8" i="1"/>
  <c r="V18" i="1" s="1"/>
  <c r="Q8" i="1"/>
  <c r="Q18" i="1" s="1"/>
  <c r="R7" i="1"/>
  <c r="R17" i="1" s="1"/>
  <c r="S7" i="1"/>
  <c r="S17" i="1" s="1"/>
  <c r="T7" i="1"/>
  <c r="U7" i="1"/>
  <c r="V7" i="1"/>
  <c r="V17" i="1" s="1"/>
  <c r="Q7" i="1"/>
  <c r="R6" i="1"/>
  <c r="R16" i="1" s="1"/>
  <c r="S6" i="1"/>
  <c r="S16" i="1" s="1"/>
  <c r="T6" i="1"/>
  <c r="U6" i="1"/>
  <c r="U16" i="1" s="1"/>
  <c r="V6" i="1"/>
  <c r="V16" i="1" s="1"/>
  <c r="Q6" i="1"/>
  <c r="Q16" i="1" s="1"/>
  <c r="V5" i="1"/>
  <c r="R5" i="1"/>
  <c r="R15" i="1" s="1"/>
  <c r="S5" i="1"/>
  <c r="S15" i="1" s="1"/>
  <c r="T5" i="1"/>
  <c r="T15" i="1" s="1"/>
  <c r="U5" i="1"/>
  <c r="U15" i="1" s="1"/>
  <c r="Q5" i="1"/>
  <c r="Q15" i="1" s="1"/>
  <c r="S20" i="1"/>
  <c r="R20" i="1"/>
  <c r="U17" i="1"/>
  <c r="T17" i="1"/>
  <c r="Q17" i="1"/>
  <c r="T16" i="1"/>
  <c r="V15" i="1"/>
  <c r="G21" i="1"/>
  <c r="H21" i="1"/>
  <c r="I21" i="1"/>
  <c r="J21" i="1"/>
  <c r="K21" i="1"/>
  <c r="F21" i="1"/>
  <c r="K20" i="1"/>
  <c r="G20" i="1"/>
  <c r="H20" i="1"/>
  <c r="I20" i="1"/>
  <c r="J20" i="1"/>
  <c r="F20" i="1"/>
  <c r="K19" i="1"/>
  <c r="G19" i="1"/>
  <c r="H19" i="1"/>
  <c r="I19" i="1"/>
  <c r="J19" i="1"/>
  <c r="F19" i="1"/>
  <c r="G18" i="1"/>
  <c r="H18" i="1"/>
  <c r="I18" i="1"/>
  <c r="J18" i="1"/>
  <c r="K18" i="1"/>
  <c r="F18" i="1"/>
  <c r="G17" i="1"/>
  <c r="H17" i="1"/>
  <c r="I17" i="1"/>
  <c r="J17" i="1"/>
  <c r="K17" i="1"/>
  <c r="F17" i="1"/>
  <c r="G16" i="1"/>
  <c r="H16" i="1"/>
  <c r="I16" i="1"/>
  <c r="J16" i="1"/>
  <c r="K16" i="1"/>
  <c r="F16" i="1"/>
  <c r="K15" i="1"/>
  <c r="I15" i="1"/>
  <c r="H15" i="1"/>
  <c r="G15" i="1"/>
  <c r="J15" i="1"/>
  <c r="F15" i="1"/>
</calcChain>
</file>

<file path=xl/sharedStrings.xml><?xml version="1.0" encoding="utf-8"?>
<sst xmlns="http://schemas.openxmlformats.org/spreadsheetml/2006/main" count="140" uniqueCount="32">
  <si>
    <t>Cohort Analysis</t>
  </si>
  <si>
    <t>Following Week Retention (Active Subscriptions)</t>
  </si>
  <si>
    <t>Cohort Week</t>
  </si>
  <si>
    <t>Week 1</t>
  </si>
  <si>
    <t>Week 2</t>
  </si>
  <si>
    <t>Week 3</t>
  </si>
  <si>
    <t>Week 4</t>
  </si>
  <si>
    <t>Week 5</t>
  </si>
  <si>
    <t>Week 0</t>
  </si>
  <si>
    <t>Week 6</t>
  </si>
  <si>
    <t>Start Date</t>
  </si>
  <si>
    <t>End Date</t>
  </si>
  <si>
    <t>New Subscriptions (Week 0)</t>
  </si>
  <si>
    <t>Retention Rate</t>
  </si>
  <si>
    <t>Churn Rate</t>
  </si>
  <si>
    <t>Following Week Churns</t>
  </si>
  <si>
    <t>New Subscriptions</t>
  </si>
  <si>
    <t>New Subscription Growth / Loss (compared to previous week)</t>
  </si>
  <si>
    <t>New Subscription Growth / Loss (compared to Week 0)</t>
  </si>
  <si>
    <t>New Subscription Count            (compared to previous week)</t>
  </si>
  <si>
    <t>-</t>
  </si>
  <si>
    <t>Insights</t>
  </si>
  <si>
    <r>
      <t xml:space="preserve">1. Comparing each given week to the starting week, new weekly </t>
    </r>
    <r>
      <rPr>
        <b/>
        <sz val="14"/>
        <color theme="1"/>
        <rFont val="Aptos Narrow"/>
        <scheme val="minor"/>
      </rPr>
      <t xml:space="preserve">subscriptions demonstrated everincreasing </t>
    </r>
    <r>
      <rPr>
        <b/>
        <sz val="14"/>
        <color theme="9"/>
        <rFont val="Aptos Narrow (Body)"/>
      </rPr>
      <t>growth</t>
    </r>
    <r>
      <rPr>
        <b/>
        <sz val="14"/>
        <color theme="1"/>
        <rFont val="Aptos Narrow"/>
        <scheme val="minor"/>
      </rPr>
      <t xml:space="preserve"> during the first half of the observation period,</t>
    </r>
    <r>
      <rPr>
        <sz val="14"/>
        <color theme="1"/>
        <rFont val="Aptos Narrow"/>
        <scheme val="minor"/>
      </rPr>
      <t xml:space="preserve"> peaking at 58,86% during Week 3. Later, it had declined substantially down to -5,07% during the last week.</t>
    </r>
  </si>
  <si>
    <r>
      <t>2. The</t>
    </r>
    <r>
      <rPr>
        <b/>
        <sz val="14"/>
        <color theme="1"/>
        <rFont val="Aptos Narrow"/>
        <scheme val="minor"/>
      </rPr>
      <t xml:space="preserve"> largest </t>
    </r>
    <r>
      <rPr>
        <b/>
        <sz val="14"/>
        <color theme="9"/>
        <rFont val="Aptos Narrow (Body)"/>
      </rPr>
      <t>increase</t>
    </r>
    <r>
      <rPr>
        <b/>
        <sz val="14"/>
        <color theme="1"/>
        <rFont val="Aptos Narrow"/>
        <scheme val="minor"/>
      </rPr>
      <t xml:space="preserve"> in new weekly subscriptions was recorded on Week 3 </t>
    </r>
    <r>
      <rPr>
        <sz val="14"/>
        <color theme="1"/>
        <rFont val="Aptos Narrow"/>
        <scheme val="minor"/>
      </rPr>
      <t xml:space="preserve">with a total of 6,247 subscriptions, and the </t>
    </r>
    <r>
      <rPr>
        <b/>
        <sz val="14"/>
        <color theme="1"/>
        <rFont val="Aptos Narrow"/>
        <scheme val="minor"/>
      </rPr>
      <t xml:space="preserve">largest </t>
    </r>
    <r>
      <rPr>
        <b/>
        <sz val="14"/>
        <color rgb="FFFF0000"/>
        <rFont val="Aptos Narrow (Body)"/>
      </rPr>
      <t>fallback</t>
    </r>
    <r>
      <rPr>
        <b/>
        <sz val="14"/>
        <color theme="1"/>
        <rFont val="Aptos Narrow"/>
        <scheme val="minor"/>
      </rPr>
      <t xml:space="preserve"> was during Week 5</t>
    </r>
    <r>
      <rPr>
        <sz val="14"/>
        <color theme="1"/>
        <rFont val="Aptos Narrow"/>
        <scheme val="minor"/>
      </rPr>
      <t xml:space="preserve"> (-7,355 subscriptions compared to Week 4).</t>
    </r>
  </si>
  <si>
    <r>
      <t xml:space="preserve">3. The </t>
    </r>
    <r>
      <rPr>
        <b/>
        <sz val="14"/>
        <color theme="9"/>
        <rFont val="Aptos Narrow (Body)"/>
      </rPr>
      <t>highest retention rates</t>
    </r>
    <r>
      <rPr>
        <b/>
        <sz val="14"/>
        <color theme="1"/>
        <rFont val="Aptos Narrow"/>
        <scheme val="minor"/>
      </rPr>
      <t xml:space="preserve"> are observed amongst new subscriptions that occurred during weeks 3-6</t>
    </r>
    <r>
      <rPr>
        <sz val="14"/>
        <color theme="1"/>
        <rFont val="Aptos Narrow"/>
        <scheme val="minor"/>
      </rPr>
      <t xml:space="preserve">, all demonstrating a retention rate above 90% across all following weeks. The </t>
    </r>
    <r>
      <rPr>
        <b/>
        <sz val="14"/>
        <color theme="1"/>
        <rFont val="Aptos Narrow"/>
        <scheme val="minor"/>
      </rPr>
      <t>highest rate is observed</t>
    </r>
    <r>
      <rPr>
        <sz val="14"/>
        <color theme="1"/>
        <rFont val="Aptos Narrow"/>
        <scheme val="minor"/>
      </rPr>
      <t xml:space="preserve"> in new subscriptions that started </t>
    </r>
    <r>
      <rPr>
        <b/>
        <sz val="14"/>
        <color theme="1"/>
        <rFont val="Aptos Narrow"/>
        <scheme val="minor"/>
      </rPr>
      <t>in week 5</t>
    </r>
    <r>
      <rPr>
        <sz val="14"/>
        <color theme="1"/>
        <rFont val="Aptos Narrow"/>
        <scheme val="minor"/>
      </rPr>
      <t>, hovering above 95% for the first 3 following weeks.</t>
    </r>
  </si>
  <si>
    <r>
      <t xml:space="preserve">4. The </t>
    </r>
    <r>
      <rPr>
        <b/>
        <sz val="14"/>
        <color rgb="FFFF0000"/>
        <rFont val="Aptos Narrow (Body)"/>
      </rPr>
      <t>highest churn rates</t>
    </r>
    <r>
      <rPr>
        <b/>
        <sz val="14"/>
        <color theme="1"/>
        <rFont val="Aptos Narrow"/>
        <scheme val="minor"/>
      </rPr>
      <t xml:space="preserve"> are observed across newly aquired subscriptions during weeks 0-3</t>
    </r>
    <r>
      <rPr>
        <sz val="14"/>
        <color theme="1"/>
        <rFont val="Aptos Narrow"/>
        <scheme val="minor"/>
      </rPr>
      <t>, especially within the following weeks 3-6, where churn rates were higher than 10%.</t>
    </r>
  </si>
  <si>
    <t>Weekly Retention (Subscription Count)</t>
  </si>
  <si>
    <t xml:space="preserve"> Cohort Size(Week 0)</t>
  </si>
  <si>
    <t>Weekly Churn (Subscription Count)</t>
  </si>
  <si>
    <t xml:space="preserve"> Week 0</t>
  </si>
  <si>
    <r>
      <t xml:space="preserve">3. The </t>
    </r>
    <r>
      <rPr>
        <b/>
        <sz val="14"/>
        <color theme="9"/>
        <rFont val="Aptos Narrow (Body)"/>
      </rPr>
      <t>highest retention rates</t>
    </r>
    <r>
      <rPr>
        <b/>
        <sz val="14"/>
        <color theme="1"/>
        <rFont val="Aptos Narrow"/>
        <scheme val="minor"/>
      </rPr>
      <t xml:space="preserve"> are observed amongst new subscriptions that occurred during the weeks 6-14</t>
    </r>
    <r>
      <rPr>
        <sz val="14"/>
        <color theme="1"/>
        <rFont val="Aptos Narrow"/>
        <scheme val="minor"/>
      </rPr>
      <t xml:space="preserve">, most of them demonstrating a retention rate above 95% for at least 2 weeks. The </t>
    </r>
    <r>
      <rPr>
        <b/>
        <sz val="14"/>
        <color theme="1"/>
        <rFont val="Aptos Narrow"/>
        <scheme val="minor"/>
      </rPr>
      <t>highest rate is observed</t>
    </r>
    <r>
      <rPr>
        <sz val="14"/>
        <color theme="1"/>
        <rFont val="Aptos Narrow"/>
        <scheme val="minor"/>
      </rPr>
      <t xml:space="preserve"> in new subscriptions that started </t>
    </r>
    <r>
      <rPr>
        <b/>
        <sz val="14"/>
        <color theme="1"/>
        <rFont val="Aptos Narrow"/>
        <scheme val="minor"/>
      </rPr>
      <t>in weeks 8 and 14</t>
    </r>
    <r>
      <rPr>
        <sz val="14"/>
        <color theme="1"/>
        <rFont val="Aptos Narrow"/>
        <scheme val="minor"/>
      </rPr>
      <t>.</t>
    </r>
  </si>
  <si>
    <r>
      <t xml:space="preserve">4. The </t>
    </r>
    <r>
      <rPr>
        <b/>
        <sz val="14"/>
        <color rgb="FFFF0000"/>
        <rFont val="Aptos Narrow (Body)"/>
      </rPr>
      <t>highest churn rates</t>
    </r>
    <r>
      <rPr>
        <b/>
        <sz val="14"/>
        <color theme="1"/>
        <rFont val="Aptos Narrow"/>
        <scheme val="minor"/>
      </rPr>
      <t xml:space="preserve"> are observed across newly aquired subscriptions during weeks 1-5</t>
    </r>
    <r>
      <rPr>
        <sz val="14"/>
        <color theme="1"/>
        <rFont val="Aptos Narrow"/>
        <scheme val="minor"/>
      </rPr>
      <t>, with churn rates higher than 4% for 2 subsequent weeks. Also, similar churn rate also occurred during the first subsequent week across cohort weeks 12 and 13.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</si>
</sst>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rial"/>
      <family val="2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b/>
      <sz val="16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9"/>
      <name val="Aptos Narrow (Body)"/>
    </font>
    <font>
      <b/>
      <sz val="14"/>
      <color rgb="FFFF0000"/>
      <name val="Aptos Narrow (Body)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14" fontId="0" fillId="0" borderId="1" xfId="0" applyNumberFormat="1" applyBorder="1"/>
    <xf numFmtId="0" fontId="3" fillId="3" borderId="1" xfId="0" applyFont="1" applyFill="1" applyBorder="1"/>
    <xf numFmtId="0" fontId="3" fillId="0" borderId="1" xfId="0" applyFont="1" applyBorder="1"/>
    <xf numFmtId="3" fontId="2" fillId="0" borderId="1" xfId="0" applyNumberFormat="1" applyFont="1" applyBorder="1"/>
    <xf numFmtId="10" fontId="2" fillId="0" borderId="1" xfId="1" applyNumberFormat="1" applyFont="1" applyBorder="1"/>
    <xf numFmtId="0" fontId="3" fillId="3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3" fontId="2" fillId="0" borderId="1" xfId="1" applyNumberFormat="1" applyFont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58"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theme="6" tint="0.79998168889431442"/>
        </patternFill>
      </fill>
    </dxf>
    <dxf>
      <fill>
        <patternFill>
          <bgColor rgb="FFFDFF8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fgColor auto="1"/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6156"/>
        </patternFill>
      </fill>
    </dxf>
    <dxf>
      <fill>
        <patternFill>
          <bgColor theme="9" tint="0.39994506668294322"/>
        </patternFill>
      </fill>
    </dxf>
    <dxf>
      <fill>
        <patternFill>
          <fgColor auto="1"/>
          <bgColor theme="9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6" tint="0.79998168889431442"/>
        </patternFill>
      </fill>
    </dxf>
    <dxf>
      <fill>
        <patternFill>
          <bgColor rgb="FFFDFF8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DFF87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theme="6" tint="0.79998168889431442"/>
        </patternFill>
      </fill>
    </dxf>
    <dxf>
      <fill>
        <patternFill>
          <bgColor rgb="FFFDFF8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DFF87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DFF87"/>
      <color rgb="FFFF61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846C1-2E94-084E-ABAD-2C45D10A3E78}">
  <sheetPr>
    <pageSetUpPr fitToPage="1"/>
  </sheetPr>
  <dimension ref="B1:W37"/>
  <sheetViews>
    <sheetView workbookViewId="0">
      <selection activeCell="B33" sqref="B33:W37"/>
    </sheetView>
  </sheetViews>
  <sheetFormatPr baseColWidth="10" defaultRowHeight="16" x14ac:dyDescent="0.2"/>
  <cols>
    <col min="1" max="1" width="10.83203125" customWidth="1"/>
    <col min="2" max="2" width="13.83203125" customWidth="1"/>
    <col min="3" max="4" width="12.83203125" customWidth="1"/>
    <col min="5" max="5" width="25.33203125" customWidth="1"/>
  </cols>
  <sheetData>
    <row r="1" spans="2:22" ht="32" customHeight="1" x14ac:dyDescent="0.2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3" spans="2:22" x14ac:dyDescent="0.2">
      <c r="B3" s="15"/>
      <c r="C3" s="15"/>
      <c r="D3" s="15"/>
      <c r="E3" s="16" t="s">
        <v>1</v>
      </c>
      <c r="F3" s="16"/>
      <c r="G3" s="16"/>
      <c r="H3" s="16"/>
      <c r="I3" s="16"/>
      <c r="J3" s="16"/>
      <c r="K3" s="16"/>
      <c r="M3" s="15"/>
      <c r="N3" s="15"/>
      <c r="O3" s="15"/>
      <c r="P3" s="16" t="s">
        <v>15</v>
      </c>
      <c r="Q3" s="16"/>
      <c r="R3" s="16"/>
      <c r="S3" s="16"/>
      <c r="T3" s="16"/>
      <c r="U3" s="16"/>
      <c r="V3" s="16"/>
    </row>
    <row r="4" spans="2:22" x14ac:dyDescent="0.2">
      <c r="B4" s="2" t="s">
        <v>2</v>
      </c>
      <c r="C4" s="2" t="s">
        <v>10</v>
      </c>
      <c r="D4" s="2" t="s">
        <v>11</v>
      </c>
      <c r="E4" s="2" t="s">
        <v>12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9</v>
      </c>
      <c r="M4" s="2" t="s">
        <v>2</v>
      </c>
      <c r="N4" s="2" t="s">
        <v>10</v>
      </c>
      <c r="O4" s="2" t="s">
        <v>11</v>
      </c>
      <c r="P4" s="2" t="s">
        <v>12</v>
      </c>
      <c r="Q4" s="2" t="s">
        <v>3</v>
      </c>
      <c r="R4" s="2" t="s">
        <v>4</v>
      </c>
      <c r="S4" s="2" t="s">
        <v>5</v>
      </c>
      <c r="T4" s="2" t="s">
        <v>6</v>
      </c>
      <c r="U4" s="2" t="s">
        <v>7</v>
      </c>
      <c r="V4" s="2" t="s">
        <v>9</v>
      </c>
    </row>
    <row r="5" spans="2:22" x14ac:dyDescent="0.2">
      <c r="B5" s="3" t="s">
        <v>8</v>
      </c>
      <c r="C5" s="1">
        <v>44150</v>
      </c>
      <c r="D5" s="1">
        <v>44156</v>
      </c>
      <c r="E5" s="4">
        <v>17972</v>
      </c>
      <c r="F5" s="4">
        <v>16937</v>
      </c>
      <c r="G5" s="4">
        <v>16212</v>
      </c>
      <c r="H5" s="4">
        <v>15866</v>
      </c>
      <c r="I5" s="4">
        <v>15623</v>
      </c>
      <c r="J5" s="4">
        <v>15465</v>
      </c>
      <c r="K5" s="4">
        <v>15390</v>
      </c>
      <c r="M5" s="3" t="s">
        <v>8</v>
      </c>
      <c r="N5" s="1">
        <v>44150</v>
      </c>
      <c r="O5" s="1">
        <v>44156</v>
      </c>
      <c r="P5" s="4">
        <v>17972</v>
      </c>
      <c r="Q5" s="4">
        <f>$E$5-F5</f>
        <v>1035</v>
      </c>
      <c r="R5" s="4">
        <f t="shared" ref="R5:U5" si="0">$E$5-G5</f>
        <v>1760</v>
      </c>
      <c r="S5" s="4">
        <f t="shared" si="0"/>
        <v>2106</v>
      </c>
      <c r="T5" s="4">
        <f t="shared" si="0"/>
        <v>2349</v>
      </c>
      <c r="U5" s="4">
        <f t="shared" si="0"/>
        <v>2507</v>
      </c>
      <c r="V5" s="4">
        <f>$E$5-K5</f>
        <v>2582</v>
      </c>
    </row>
    <row r="6" spans="2:22" x14ac:dyDescent="0.2">
      <c r="B6" s="3" t="s">
        <v>3</v>
      </c>
      <c r="C6" s="1">
        <v>44157</v>
      </c>
      <c r="D6" s="1">
        <v>44163</v>
      </c>
      <c r="E6" s="4">
        <v>19932</v>
      </c>
      <c r="F6" s="4">
        <v>18868</v>
      </c>
      <c r="G6" s="4">
        <v>18042</v>
      </c>
      <c r="H6" s="4">
        <v>17673</v>
      </c>
      <c r="I6" s="4">
        <v>17436</v>
      </c>
      <c r="J6" s="4">
        <v>17342</v>
      </c>
      <c r="K6" s="4">
        <v>17318</v>
      </c>
      <c r="M6" s="3" t="s">
        <v>3</v>
      </c>
      <c r="N6" s="1">
        <v>44157</v>
      </c>
      <c r="O6" s="1">
        <v>44163</v>
      </c>
      <c r="P6" s="4">
        <v>19932</v>
      </c>
      <c r="Q6" s="4">
        <f>$E$6-F6</f>
        <v>1064</v>
      </c>
      <c r="R6" s="4">
        <f t="shared" ref="R6:V6" si="1">$E$6-G6</f>
        <v>1890</v>
      </c>
      <c r="S6" s="4">
        <f t="shared" si="1"/>
        <v>2259</v>
      </c>
      <c r="T6" s="4">
        <f t="shared" si="1"/>
        <v>2496</v>
      </c>
      <c r="U6" s="4">
        <f t="shared" si="1"/>
        <v>2590</v>
      </c>
      <c r="V6" s="4">
        <f t="shared" si="1"/>
        <v>2614</v>
      </c>
    </row>
    <row r="7" spans="2:22" x14ac:dyDescent="0.2">
      <c r="B7" s="3" t="s">
        <v>4</v>
      </c>
      <c r="C7" s="1">
        <v>44164</v>
      </c>
      <c r="D7" s="1">
        <v>44170</v>
      </c>
      <c r="E7" s="4">
        <v>22303</v>
      </c>
      <c r="F7" s="4">
        <v>21162</v>
      </c>
      <c r="G7" s="4">
        <v>20192</v>
      </c>
      <c r="H7" s="4">
        <v>19812</v>
      </c>
      <c r="I7" s="4">
        <v>19688</v>
      </c>
      <c r="J7" s="4">
        <v>19641</v>
      </c>
      <c r="K7" s="4">
        <v>19582</v>
      </c>
      <c r="M7" s="3" t="s">
        <v>4</v>
      </c>
      <c r="N7" s="1">
        <v>44164</v>
      </c>
      <c r="O7" s="1">
        <v>44170</v>
      </c>
      <c r="P7" s="4">
        <v>22303</v>
      </c>
      <c r="Q7" s="4">
        <f>$E$7-F7</f>
        <v>1141</v>
      </c>
      <c r="R7" s="4">
        <f t="shared" ref="R7:V7" si="2">$E$7-G7</f>
        <v>2111</v>
      </c>
      <c r="S7" s="4">
        <f t="shared" si="2"/>
        <v>2491</v>
      </c>
      <c r="T7" s="4">
        <f t="shared" si="2"/>
        <v>2615</v>
      </c>
      <c r="U7" s="4">
        <f t="shared" si="2"/>
        <v>2662</v>
      </c>
      <c r="V7" s="4">
        <f t="shared" si="2"/>
        <v>2721</v>
      </c>
    </row>
    <row r="8" spans="2:22" x14ac:dyDescent="0.2">
      <c r="B8" s="3" t="s">
        <v>5</v>
      </c>
      <c r="C8" s="1">
        <v>44171</v>
      </c>
      <c r="D8" s="1">
        <v>44177</v>
      </c>
      <c r="E8" s="4">
        <v>28550</v>
      </c>
      <c r="F8" s="4">
        <v>27196</v>
      </c>
      <c r="G8" s="4">
        <v>26325</v>
      </c>
      <c r="H8" s="4">
        <v>26090</v>
      </c>
      <c r="I8" s="4">
        <v>26015</v>
      </c>
      <c r="J8" s="4">
        <v>25885</v>
      </c>
      <c r="K8" s="4">
        <v>25814</v>
      </c>
      <c r="M8" s="3" t="s">
        <v>5</v>
      </c>
      <c r="N8" s="1">
        <v>44171</v>
      </c>
      <c r="O8" s="1">
        <v>44177</v>
      </c>
      <c r="P8" s="4">
        <v>28550</v>
      </c>
      <c r="Q8" s="4">
        <f>$E$8-F8</f>
        <v>1354</v>
      </c>
      <c r="R8" s="4">
        <f t="shared" ref="R8:V8" si="3">$E$8-G8</f>
        <v>2225</v>
      </c>
      <c r="S8" s="4">
        <f t="shared" si="3"/>
        <v>2460</v>
      </c>
      <c r="T8" s="4">
        <f t="shared" si="3"/>
        <v>2535</v>
      </c>
      <c r="U8" s="4">
        <f t="shared" si="3"/>
        <v>2665</v>
      </c>
      <c r="V8" s="4">
        <f t="shared" si="3"/>
        <v>2736</v>
      </c>
    </row>
    <row r="9" spans="2:22" x14ac:dyDescent="0.2">
      <c r="B9" s="3" t="s">
        <v>6</v>
      </c>
      <c r="C9" s="1">
        <v>44178</v>
      </c>
      <c r="D9" s="1">
        <v>44184</v>
      </c>
      <c r="E9" s="4">
        <v>25545</v>
      </c>
      <c r="F9" s="4">
        <v>24464</v>
      </c>
      <c r="G9" s="4">
        <v>23816</v>
      </c>
      <c r="H9" s="4">
        <v>23742</v>
      </c>
      <c r="I9" s="4">
        <v>23623</v>
      </c>
      <c r="J9" s="4">
        <v>23533</v>
      </c>
      <c r="K9" s="4">
        <v>23471</v>
      </c>
      <c r="M9" s="3" t="s">
        <v>6</v>
      </c>
      <c r="N9" s="1">
        <v>44178</v>
      </c>
      <c r="O9" s="1">
        <v>44184</v>
      </c>
      <c r="P9" s="4">
        <v>25545</v>
      </c>
      <c r="Q9" s="4">
        <f>$E$9-F9</f>
        <v>1081</v>
      </c>
      <c r="R9" s="4">
        <f t="shared" ref="R9:V9" si="4">$E$9-G9</f>
        <v>1729</v>
      </c>
      <c r="S9" s="4">
        <f t="shared" si="4"/>
        <v>1803</v>
      </c>
      <c r="T9" s="4">
        <f t="shared" si="4"/>
        <v>1922</v>
      </c>
      <c r="U9" s="4">
        <f t="shared" si="4"/>
        <v>2012</v>
      </c>
      <c r="V9" s="4">
        <f t="shared" si="4"/>
        <v>2074</v>
      </c>
    </row>
    <row r="10" spans="2:22" x14ac:dyDescent="0.2">
      <c r="B10" s="3" t="s">
        <v>7</v>
      </c>
      <c r="C10" s="1">
        <v>44185</v>
      </c>
      <c r="D10" s="1">
        <v>44191</v>
      </c>
      <c r="E10" s="4">
        <v>18190</v>
      </c>
      <c r="F10" s="4">
        <v>17606</v>
      </c>
      <c r="G10" s="4">
        <v>17305</v>
      </c>
      <c r="H10" s="4">
        <v>17193</v>
      </c>
      <c r="I10" s="4">
        <v>17109</v>
      </c>
      <c r="J10" s="4">
        <v>17040</v>
      </c>
      <c r="K10" s="4">
        <v>16992</v>
      </c>
      <c r="M10" s="3" t="s">
        <v>7</v>
      </c>
      <c r="N10" s="1">
        <v>44185</v>
      </c>
      <c r="O10" s="1">
        <v>44191</v>
      </c>
      <c r="P10" s="4">
        <v>18190</v>
      </c>
      <c r="Q10" s="4">
        <f>$E$10-F10</f>
        <v>584</v>
      </c>
      <c r="R10" s="4">
        <f t="shared" ref="R10:V10" si="5">$E$10-G10</f>
        <v>885</v>
      </c>
      <c r="S10" s="4">
        <f t="shared" si="5"/>
        <v>997</v>
      </c>
      <c r="T10" s="4">
        <f t="shared" si="5"/>
        <v>1081</v>
      </c>
      <c r="U10" s="4">
        <f t="shared" si="5"/>
        <v>1150</v>
      </c>
      <c r="V10" s="4">
        <f t="shared" si="5"/>
        <v>1198</v>
      </c>
    </row>
    <row r="11" spans="2:22" x14ac:dyDescent="0.2">
      <c r="B11" s="3" t="s">
        <v>9</v>
      </c>
      <c r="C11" s="1">
        <v>44192</v>
      </c>
      <c r="D11" s="1">
        <v>44198</v>
      </c>
      <c r="E11" s="4">
        <v>17060</v>
      </c>
      <c r="F11" s="4">
        <v>16527</v>
      </c>
      <c r="G11" s="4">
        <v>16137</v>
      </c>
      <c r="H11" s="4">
        <v>15968</v>
      </c>
      <c r="I11" s="4">
        <v>15870</v>
      </c>
      <c r="J11" s="4">
        <v>15775</v>
      </c>
      <c r="K11" s="4">
        <v>15771</v>
      </c>
      <c r="M11" s="3" t="s">
        <v>9</v>
      </c>
      <c r="N11" s="1">
        <v>44192</v>
      </c>
      <c r="O11" s="1">
        <v>44198</v>
      </c>
      <c r="P11" s="4">
        <v>17060</v>
      </c>
      <c r="Q11" s="4">
        <f>$E$11-F11</f>
        <v>533</v>
      </c>
      <c r="R11" s="4">
        <f t="shared" ref="R11:V11" si="6">$E$11-G11</f>
        <v>923</v>
      </c>
      <c r="S11" s="4">
        <f t="shared" si="6"/>
        <v>1092</v>
      </c>
      <c r="T11" s="4">
        <f t="shared" si="6"/>
        <v>1190</v>
      </c>
      <c r="U11" s="4">
        <f t="shared" si="6"/>
        <v>1285</v>
      </c>
      <c r="V11" s="4">
        <f t="shared" si="6"/>
        <v>1289</v>
      </c>
    </row>
    <row r="13" spans="2:22" x14ac:dyDescent="0.2">
      <c r="B13" s="15"/>
      <c r="C13" s="15"/>
      <c r="D13" s="15"/>
      <c r="E13" s="16" t="s">
        <v>13</v>
      </c>
      <c r="F13" s="16"/>
      <c r="G13" s="16"/>
      <c r="H13" s="16"/>
      <c r="I13" s="16"/>
      <c r="J13" s="16"/>
      <c r="K13" s="16"/>
      <c r="M13" s="15"/>
      <c r="N13" s="15"/>
      <c r="O13" s="15"/>
      <c r="P13" s="16" t="s">
        <v>14</v>
      </c>
      <c r="Q13" s="16"/>
      <c r="R13" s="16"/>
      <c r="S13" s="16"/>
      <c r="T13" s="16"/>
      <c r="U13" s="16"/>
      <c r="V13" s="16"/>
    </row>
    <row r="14" spans="2:22" x14ac:dyDescent="0.2">
      <c r="B14" s="2" t="s">
        <v>2</v>
      </c>
      <c r="C14" s="2" t="s">
        <v>10</v>
      </c>
      <c r="D14" s="2" t="s">
        <v>11</v>
      </c>
      <c r="E14" s="2" t="s">
        <v>12</v>
      </c>
      <c r="F14" s="2" t="s">
        <v>3</v>
      </c>
      <c r="G14" s="2" t="s">
        <v>4</v>
      </c>
      <c r="H14" s="2" t="s">
        <v>5</v>
      </c>
      <c r="I14" s="2" t="s">
        <v>6</v>
      </c>
      <c r="J14" s="2" t="s">
        <v>7</v>
      </c>
      <c r="K14" s="2" t="s">
        <v>9</v>
      </c>
      <c r="M14" s="2" t="s">
        <v>2</v>
      </c>
      <c r="N14" s="2" t="s">
        <v>10</v>
      </c>
      <c r="O14" s="2" t="s">
        <v>11</v>
      </c>
      <c r="P14" s="2" t="s">
        <v>12</v>
      </c>
      <c r="Q14" s="2" t="s">
        <v>3</v>
      </c>
      <c r="R14" s="2" t="s">
        <v>4</v>
      </c>
      <c r="S14" s="2" t="s">
        <v>5</v>
      </c>
      <c r="T14" s="2" t="s">
        <v>6</v>
      </c>
      <c r="U14" s="2" t="s">
        <v>7</v>
      </c>
      <c r="V14" s="2" t="s">
        <v>9</v>
      </c>
    </row>
    <row r="15" spans="2:22" x14ac:dyDescent="0.2">
      <c r="B15" s="3" t="s">
        <v>8</v>
      </c>
      <c r="C15" s="1">
        <v>44150</v>
      </c>
      <c r="D15" s="1">
        <v>44156</v>
      </c>
      <c r="E15" s="4">
        <v>17972</v>
      </c>
      <c r="F15" s="5">
        <f>F5/$E$5</f>
        <v>0.94241041620298238</v>
      </c>
      <c r="G15" s="5">
        <f>G5/$E$5</f>
        <v>0.90206988649009567</v>
      </c>
      <c r="H15" s="5">
        <f>H5/$E$5</f>
        <v>0.88281771644780771</v>
      </c>
      <c r="I15" s="5">
        <f>I5/$E$5</f>
        <v>0.86929668373024704</v>
      </c>
      <c r="J15" s="5">
        <f t="shared" ref="J15" si="7">J5/$E$5</f>
        <v>0.86050523035833515</v>
      </c>
      <c r="K15" s="5">
        <f>K5/$E$5</f>
        <v>0.85633207211217455</v>
      </c>
      <c r="M15" s="3" t="s">
        <v>8</v>
      </c>
      <c r="N15" s="1">
        <v>44150</v>
      </c>
      <c r="O15" s="1">
        <v>44156</v>
      </c>
      <c r="P15" s="4">
        <v>17972</v>
      </c>
      <c r="Q15" s="5">
        <f>Q5/$E$5</f>
        <v>5.7589583797017584E-2</v>
      </c>
      <c r="R15" s="5">
        <f>R5/$E$5</f>
        <v>9.7930113509904299E-2</v>
      </c>
      <c r="S15" s="5">
        <f>S5/$E$5</f>
        <v>0.1171822835521923</v>
      </c>
      <c r="T15" s="5">
        <f>T5/$E$5</f>
        <v>0.13070331626975296</v>
      </c>
      <c r="U15" s="5">
        <f t="shared" ref="U15" si="8">U5/$E$5</f>
        <v>0.13949476964166482</v>
      </c>
      <c r="V15" s="5">
        <f>V5/$E$5</f>
        <v>0.14366792788782551</v>
      </c>
    </row>
    <row r="16" spans="2:22" x14ac:dyDescent="0.2">
      <c r="B16" s="3" t="s">
        <v>3</v>
      </c>
      <c r="C16" s="1">
        <v>44157</v>
      </c>
      <c r="D16" s="1">
        <v>44163</v>
      </c>
      <c r="E16" s="4">
        <v>19932</v>
      </c>
      <c r="F16" s="5">
        <f>F6/$E$6</f>
        <v>0.94661850290989369</v>
      </c>
      <c r="G16" s="5">
        <f t="shared" ref="G16:K16" si="9">G6/$E$6</f>
        <v>0.90517760385310053</v>
      </c>
      <c r="H16" s="5">
        <f t="shared" si="9"/>
        <v>0.88666465984346776</v>
      </c>
      <c r="I16" s="5">
        <f t="shared" si="9"/>
        <v>0.87477423239012642</v>
      </c>
      <c r="J16" s="5">
        <f t="shared" si="9"/>
        <v>0.87005819787276739</v>
      </c>
      <c r="K16" s="5">
        <f t="shared" si="9"/>
        <v>0.86885410395344165</v>
      </c>
      <c r="M16" s="3" t="s">
        <v>3</v>
      </c>
      <c r="N16" s="1">
        <v>44157</v>
      </c>
      <c r="O16" s="1">
        <v>44163</v>
      </c>
      <c r="P16" s="4">
        <v>19932</v>
      </c>
      <c r="Q16" s="5">
        <f>Q6/$E$6</f>
        <v>5.338149709010636E-2</v>
      </c>
      <c r="R16" s="5">
        <f t="shared" ref="R16:V16" si="10">R6/$E$6</f>
        <v>9.4822396146899454E-2</v>
      </c>
      <c r="S16" s="5">
        <f t="shared" si="10"/>
        <v>0.11333534015653221</v>
      </c>
      <c r="T16" s="5">
        <f t="shared" si="10"/>
        <v>0.12522576760987358</v>
      </c>
      <c r="U16" s="5">
        <f t="shared" si="10"/>
        <v>0.12994180212723258</v>
      </c>
      <c r="V16" s="5">
        <f t="shared" si="10"/>
        <v>0.1311458960465583</v>
      </c>
    </row>
    <row r="17" spans="2:22" x14ac:dyDescent="0.2">
      <c r="B17" s="3" t="s">
        <v>4</v>
      </c>
      <c r="C17" s="1">
        <v>44164</v>
      </c>
      <c r="D17" s="1">
        <v>44170</v>
      </c>
      <c r="E17" s="4">
        <v>22303</v>
      </c>
      <c r="F17" s="5">
        <f>F7/$E$7</f>
        <v>0.94884096309913468</v>
      </c>
      <c r="G17" s="5">
        <f t="shared" ref="G17:K17" si="11">G7/$E$7</f>
        <v>0.90534905618078287</v>
      </c>
      <c r="H17" s="5">
        <f t="shared" si="11"/>
        <v>0.88831098955297494</v>
      </c>
      <c r="I17" s="5">
        <f t="shared" si="11"/>
        <v>0.88275119939021651</v>
      </c>
      <c r="J17" s="5">
        <f t="shared" si="11"/>
        <v>0.88064385957046132</v>
      </c>
      <c r="K17" s="5">
        <f t="shared" si="11"/>
        <v>0.87799847554140698</v>
      </c>
      <c r="M17" s="3" t="s">
        <v>4</v>
      </c>
      <c r="N17" s="1">
        <v>44164</v>
      </c>
      <c r="O17" s="1">
        <v>44170</v>
      </c>
      <c r="P17" s="4">
        <v>22303</v>
      </c>
      <c r="Q17" s="5">
        <f>Q7/$E$7</f>
        <v>5.1159036900865353E-2</v>
      </c>
      <c r="R17" s="5">
        <f t="shared" ref="R17:V17" si="12">R7/$E$7</f>
        <v>9.465094381921714E-2</v>
      </c>
      <c r="S17" s="5">
        <f t="shared" si="12"/>
        <v>0.11168901044702506</v>
      </c>
      <c r="T17" s="5">
        <f t="shared" si="12"/>
        <v>0.11724880060978343</v>
      </c>
      <c r="U17" s="5">
        <f t="shared" si="12"/>
        <v>0.11935614042953863</v>
      </c>
      <c r="V17" s="5">
        <f t="shared" si="12"/>
        <v>0.12200152445859301</v>
      </c>
    </row>
    <row r="18" spans="2:22" x14ac:dyDescent="0.2">
      <c r="B18" s="3" t="s">
        <v>5</v>
      </c>
      <c r="C18" s="1">
        <v>44171</v>
      </c>
      <c r="D18" s="1">
        <v>44177</v>
      </c>
      <c r="E18" s="4">
        <v>28550</v>
      </c>
      <c r="F18" s="5">
        <f>F8/$E$8</f>
        <v>0.95257443082311732</v>
      </c>
      <c r="G18" s="5">
        <f t="shared" ref="G18:K18" si="13">G8/$E$8</f>
        <v>0.92206654991243431</v>
      </c>
      <c r="H18" s="5">
        <f t="shared" si="13"/>
        <v>0.91383537653239932</v>
      </c>
      <c r="I18" s="5">
        <f t="shared" si="13"/>
        <v>0.91120840630472855</v>
      </c>
      <c r="J18" s="5">
        <f t="shared" si="13"/>
        <v>0.90665499124343263</v>
      </c>
      <c r="K18" s="5">
        <f t="shared" si="13"/>
        <v>0.90416812609457098</v>
      </c>
      <c r="M18" s="3" t="s">
        <v>5</v>
      </c>
      <c r="N18" s="1">
        <v>44171</v>
      </c>
      <c r="O18" s="1">
        <v>44177</v>
      </c>
      <c r="P18" s="4">
        <v>28550</v>
      </c>
      <c r="Q18" s="5">
        <f>Q8/$E$8</f>
        <v>4.7425569176882662E-2</v>
      </c>
      <c r="R18" s="5">
        <f t="shared" ref="R18:V18" si="14">R8/$E$8</f>
        <v>7.7933450087565678E-2</v>
      </c>
      <c r="S18" s="5">
        <f t="shared" si="14"/>
        <v>8.6164623467600704E-2</v>
      </c>
      <c r="T18" s="5">
        <f t="shared" si="14"/>
        <v>8.8791593695271454E-2</v>
      </c>
      <c r="U18" s="5">
        <f t="shared" si="14"/>
        <v>9.3345008756567427E-2</v>
      </c>
      <c r="V18" s="5">
        <f t="shared" si="14"/>
        <v>9.5831873905429077E-2</v>
      </c>
    </row>
    <row r="19" spans="2:22" x14ac:dyDescent="0.2">
      <c r="B19" s="3" t="s">
        <v>6</v>
      </c>
      <c r="C19" s="1">
        <v>44178</v>
      </c>
      <c r="D19" s="1">
        <v>44184</v>
      </c>
      <c r="E19" s="4">
        <v>25545</v>
      </c>
      <c r="F19" s="5">
        <f>F9/$E$9</f>
        <v>0.95768252104129969</v>
      </c>
      <c r="G19" s="5">
        <f t="shared" ref="G19:J19" si="15">G9/$E$9</f>
        <v>0.93231552162849873</v>
      </c>
      <c r="H19" s="5">
        <f t="shared" si="15"/>
        <v>0.92941867293012326</v>
      </c>
      <c r="I19" s="5">
        <f t="shared" si="15"/>
        <v>0.92476022705030336</v>
      </c>
      <c r="J19" s="5">
        <f t="shared" si="15"/>
        <v>0.92123703268741441</v>
      </c>
      <c r="K19" s="5">
        <f>K9/$E$9</f>
        <v>0.91880994323742415</v>
      </c>
      <c r="M19" s="3" t="s">
        <v>6</v>
      </c>
      <c r="N19" s="1">
        <v>44178</v>
      </c>
      <c r="O19" s="1">
        <v>44184</v>
      </c>
      <c r="P19" s="4">
        <v>25545</v>
      </c>
      <c r="Q19" s="5">
        <f>Q9/$E$9</f>
        <v>4.2317478958700333E-2</v>
      </c>
      <c r="R19" s="5">
        <f t="shared" ref="R19:U19" si="16">R9/$E$9</f>
        <v>6.7684478371501267E-2</v>
      </c>
      <c r="S19" s="5">
        <f t="shared" si="16"/>
        <v>7.0581327069876687E-2</v>
      </c>
      <c r="T19" s="5">
        <f t="shared" si="16"/>
        <v>7.5239772949696609E-2</v>
      </c>
      <c r="U19" s="5">
        <f t="shared" si="16"/>
        <v>7.8762967312585627E-2</v>
      </c>
      <c r="V19" s="5">
        <f>V9/$E$9</f>
        <v>8.1190056762575846E-2</v>
      </c>
    </row>
    <row r="20" spans="2:22" x14ac:dyDescent="0.2">
      <c r="B20" s="3" t="s">
        <v>7</v>
      </c>
      <c r="C20" s="1">
        <v>44185</v>
      </c>
      <c r="D20" s="1">
        <v>44191</v>
      </c>
      <c r="E20" s="4">
        <v>18190</v>
      </c>
      <c r="F20" s="5">
        <f>F10/$E$10</f>
        <v>0.96789444749862563</v>
      </c>
      <c r="G20" s="5">
        <f t="shared" ref="G20:J20" si="17">G10/$E$10</f>
        <v>0.95134689389774596</v>
      </c>
      <c r="H20" s="5">
        <f t="shared" si="17"/>
        <v>0.94518966465090715</v>
      </c>
      <c r="I20" s="5">
        <f t="shared" si="17"/>
        <v>0.94057174271577793</v>
      </c>
      <c r="J20" s="5">
        <f t="shared" si="17"/>
        <v>0.93677844969763602</v>
      </c>
      <c r="K20" s="5">
        <f>K10/$E$10</f>
        <v>0.93413963716327653</v>
      </c>
      <c r="M20" s="3" t="s">
        <v>7</v>
      </c>
      <c r="N20" s="1">
        <v>44185</v>
      </c>
      <c r="O20" s="1">
        <v>44191</v>
      </c>
      <c r="P20" s="4">
        <v>18190</v>
      </c>
      <c r="Q20" s="5">
        <f>Q10/$E$10</f>
        <v>3.2105552501374382E-2</v>
      </c>
      <c r="R20" s="5">
        <f t="shared" ref="R20:U20" si="18">R10/$E$10</f>
        <v>4.8653106102253985E-2</v>
      </c>
      <c r="S20" s="5">
        <f t="shared" si="18"/>
        <v>5.4810335349092909E-2</v>
      </c>
      <c r="T20" s="5">
        <f t="shared" si="18"/>
        <v>5.9428257284222102E-2</v>
      </c>
      <c r="U20" s="5">
        <f t="shared" si="18"/>
        <v>6.3221550302363941E-2</v>
      </c>
      <c r="V20" s="5">
        <f>V10/$E$10</f>
        <v>6.5860362836723474E-2</v>
      </c>
    </row>
    <row r="21" spans="2:22" x14ac:dyDescent="0.2">
      <c r="B21" s="3" t="s">
        <v>9</v>
      </c>
      <c r="C21" s="1">
        <v>44192</v>
      </c>
      <c r="D21" s="1">
        <v>44198</v>
      </c>
      <c r="E21" s="4">
        <v>17060</v>
      </c>
      <c r="F21" s="5">
        <f>F11/$E$11</f>
        <v>0.96875732708089102</v>
      </c>
      <c r="G21" s="5">
        <f t="shared" ref="G21:K21" si="19">G11/$E$11</f>
        <v>0.94589683470105512</v>
      </c>
      <c r="H21" s="5">
        <f t="shared" si="19"/>
        <v>0.93599062133645961</v>
      </c>
      <c r="I21" s="5">
        <f t="shared" si="19"/>
        <v>0.93024618991793673</v>
      </c>
      <c r="J21" s="5">
        <f t="shared" si="19"/>
        <v>0.92467760844079716</v>
      </c>
      <c r="K21" s="5">
        <f t="shared" si="19"/>
        <v>0.92444314185228604</v>
      </c>
      <c r="M21" s="3" t="s">
        <v>9</v>
      </c>
      <c r="N21" s="1">
        <v>44192</v>
      </c>
      <c r="O21" s="1">
        <v>44198</v>
      </c>
      <c r="P21" s="4">
        <v>17060</v>
      </c>
      <c r="Q21" s="5">
        <f>Q11/$E$11</f>
        <v>3.1242672919109028E-2</v>
      </c>
      <c r="R21" s="5">
        <f t="shared" ref="R21:V21" si="20">R11/$E$11</f>
        <v>5.4103165298944898E-2</v>
      </c>
      <c r="S21" s="5">
        <f t="shared" si="20"/>
        <v>6.400937866354045E-2</v>
      </c>
      <c r="T21" s="5">
        <f t="shared" si="20"/>
        <v>6.97538100820633E-2</v>
      </c>
      <c r="U21" s="5">
        <f t="shared" si="20"/>
        <v>7.5322391559202811E-2</v>
      </c>
      <c r="V21" s="5">
        <f t="shared" si="20"/>
        <v>7.5556858147713957E-2</v>
      </c>
    </row>
    <row r="23" spans="2:22" x14ac:dyDescent="0.2">
      <c r="B23" s="15"/>
      <c r="C23" s="15"/>
      <c r="D23" s="15"/>
      <c r="E23" s="16" t="s">
        <v>16</v>
      </c>
      <c r="F23" s="16"/>
      <c r="G23" s="16"/>
      <c r="H23" s="16"/>
      <c r="I23" s="16"/>
      <c r="J23" s="16"/>
      <c r="K23" s="16"/>
      <c r="L23" s="16"/>
      <c r="M23" s="16"/>
      <c r="N23" s="16"/>
    </row>
    <row r="24" spans="2:22" ht="32" customHeight="1" x14ac:dyDescent="0.2">
      <c r="B24" s="6" t="s">
        <v>2</v>
      </c>
      <c r="C24" s="6" t="s">
        <v>10</v>
      </c>
      <c r="D24" s="6" t="s">
        <v>11</v>
      </c>
      <c r="E24" s="6" t="s">
        <v>12</v>
      </c>
      <c r="F24" s="18" t="s">
        <v>19</v>
      </c>
      <c r="G24" s="18"/>
      <c r="H24" s="18"/>
      <c r="I24" s="18" t="s">
        <v>17</v>
      </c>
      <c r="J24" s="18"/>
      <c r="K24" s="18"/>
      <c r="L24" s="18" t="s">
        <v>18</v>
      </c>
      <c r="M24" s="18"/>
      <c r="N24" s="18"/>
    </row>
    <row r="25" spans="2:22" x14ac:dyDescent="0.2">
      <c r="B25" s="3" t="s">
        <v>8</v>
      </c>
      <c r="C25" s="1">
        <v>44150</v>
      </c>
      <c r="D25" s="1">
        <v>44156</v>
      </c>
      <c r="E25" s="4">
        <v>17972</v>
      </c>
      <c r="F25" s="13" t="s">
        <v>20</v>
      </c>
      <c r="G25" s="13"/>
      <c r="H25" s="13"/>
      <c r="I25" s="13" t="s">
        <v>20</v>
      </c>
      <c r="J25" s="13"/>
      <c r="K25" s="13"/>
      <c r="L25" s="11" t="s">
        <v>20</v>
      </c>
      <c r="M25" s="11"/>
      <c r="N25" s="11"/>
    </row>
    <row r="26" spans="2:22" x14ac:dyDescent="0.2">
      <c r="B26" s="3" t="s">
        <v>3</v>
      </c>
      <c r="C26" s="1">
        <v>44157</v>
      </c>
      <c r="D26" s="1">
        <v>44163</v>
      </c>
      <c r="E26" s="4">
        <v>19932</v>
      </c>
      <c r="F26" s="12">
        <f t="shared" ref="F26:F31" si="21">E26-E25</f>
        <v>1960</v>
      </c>
      <c r="G26" s="13"/>
      <c r="H26" s="13"/>
      <c r="I26" s="14">
        <f>F26/E25</f>
        <v>0.10905853549966615</v>
      </c>
      <c r="J26" s="14"/>
      <c r="K26" s="14"/>
      <c r="L26" s="8">
        <f>(E26-$E$25)/$E$25</f>
        <v>0.10905853549966615</v>
      </c>
      <c r="M26" s="8"/>
      <c r="N26" s="8"/>
    </row>
    <row r="27" spans="2:22" x14ac:dyDescent="0.2">
      <c r="B27" s="3" t="s">
        <v>4</v>
      </c>
      <c r="C27" s="1">
        <v>44164</v>
      </c>
      <c r="D27" s="1">
        <v>44170</v>
      </c>
      <c r="E27" s="4">
        <v>22303</v>
      </c>
      <c r="F27" s="12">
        <f t="shared" si="21"/>
        <v>2371</v>
      </c>
      <c r="G27" s="13"/>
      <c r="H27" s="13"/>
      <c r="I27" s="14">
        <f t="shared" ref="I27:I31" si="22">F27/E26</f>
        <v>0.11895444511338552</v>
      </c>
      <c r="J27" s="14"/>
      <c r="K27" s="14"/>
      <c r="L27" s="8">
        <f t="shared" ref="L27:L31" si="23">(E27-$E$25)/$E$25</f>
        <v>0.2409859781882929</v>
      </c>
      <c r="M27" s="8"/>
      <c r="N27" s="8"/>
    </row>
    <row r="28" spans="2:22" x14ac:dyDescent="0.2">
      <c r="B28" s="3" t="s">
        <v>5</v>
      </c>
      <c r="C28" s="1">
        <v>44171</v>
      </c>
      <c r="D28" s="1">
        <v>44177</v>
      </c>
      <c r="E28" s="4">
        <v>28550</v>
      </c>
      <c r="F28" s="12">
        <f t="shared" si="21"/>
        <v>6247</v>
      </c>
      <c r="G28" s="13"/>
      <c r="H28" s="13"/>
      <c r="I28" s="14">
        <f t="shared" si="22"/>
        <v>0.28009684795767387</v>
      </c>
      <c r="J28" s="14"/>
      <c r="K28" s="14"/>
      <c r="L28" s="8">
        <f t="shared" si="23"/>
        <v>0.58858223903850437</v>
      </c>
      <c r="M28" s="8"/>
      <c r="N28" s="8"/>
    </row>
    <row r="29" spans="2:22" x14ac:dyDescent="0.2">
      <c r="B29" s="3" t="s">
        <v>6</v>
      </c>
      <c r="C29" s="1">
        <v>44178</v>
      </c>
      <c r="D29" s="1">
        <v>44184</v>
      </c>
      <c r="E29" s="4">
        <v>25545</v>
      </c>
      <c r="F29" s="12">
        <f t="shared" si="21"/>
        <v>-3005</v>
      </c>
      <c r="G29" s="13"/>
      <c r="H29" s="13"/>
      <c r="I29" s="14">
        <f t="shared" si="22"/>
        <v>-0.1052539404553415</v>
      </c>
      <c r="J29" s="14"/>
      <c r="K29" s="14"/>
      <c r="L29" s="8">
        <f t="shared" si="23"/>
        <v>0.42137769864233254</v>
      </c>
      <c r="M29" s="8"/>
      <c r="N29" s="8"/>
    </row>
    <row r="30" spans="2:22" x14ac:dyDescent="0.2">
      <c r="B30" s="3" t="s">
        <v>7</v>
      </c>
      <c r="C30" s="1">
        <v>44185</v>
      </c>
      <c r="D30" s="1">
        <v>44191</v>
      </c>
      <c r="E30" s="4">
        <v>18190</v>
      </c>
      <c r="F30" s="12">
        <f t="shared" si="21"/>
        <v>-7355</v>
      </c>
      <c r="G30" s="13"/>
      <c r="H30" s="13"/>
      <c r="I30" s="14">
        <f t="shared" si="22"/>
        <v>-0.28792327265609707</v>
      </c>
      <c r="J30" s="14"/>
      <c r="K30" s="14"/>
      <c r="L30" s="8">
        <f t="shared" si="23"/>
        <v>1.2129979968840418E-2</v>
      </c>
      <c r="M30" s="8"/>
      <c r="N30" s="8"/>
    </row>
    <row r="31" spans="2:22" x14ac:dyDescent="0.2">
      <c r="B31" s="3" t="s">
        <v>9</v>
      </c>
      <c r="C31" s="1">
        <v>44192</v>
      </c>
      <c r="D31" s="1">
        <v>44198</v>
      </c>
      <c r="E31" s="4">
        <v>17060</v>
      </c>
      <c r="F31" s="12">
        <f t="shared" si="21"/>
        <v>-1130</v>
      </c>
      <c r="G31" s="13"/>
      <c r="H31" s="13"/>
      <c r="I31" s="14">
        <f t="shared" si="22"/>
        <v>-6.2122045079714132E-2</v>
      </c>
      <c r="J31" s="14"/>
      <c r="K31" s="14"/>
      <c r="L31" s="8">
        <f t="shared" si="23"/>
        <v>-5.0745604273314045E-2</v>
      </c>
      <c r="M31" s="8"/>
      <c r="N31" s="8"/>
    </row>
    <row r="32" spans="2:22" ht="34" customHeight="1" x14ac:dyDescent="0.2"/>
    <row r="33" spans="2:23" ht="32" customHeight="1" x14ac:dyDescent="0.2">
      <c r="B33" s="7" t="s">
        <v>21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2:23" ht="32" customHeight="1" x14ac:dyDescent="0.2">
      <c r="B34" s="9" t="s">
        <v>22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2:23" ht="32" customHeight="1" x14ac:dyDescent="0.2">
      <c r="B35" s="9" t="s">
        <v>23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2:23" ht="53" customHeight="1" x14ac:dyDescent="0.2">
      <c r="B36" s="10" t="s">
        <v>24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2:23" ht="32" customHeight="1" x14ac:dyDescent="0.2">
      <c r="B37" s="9" t="s">
        <v>25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</sheetData>
  <mergeCells count="40">
    <mergeCell ref="B23:D23"/>
    <mergeCell ref="F24:H24"/>
    <mergeCell ref="I24:K24"/>
    <mergeCell ref="L24:N24"/>
    <mergeCell ref="E23:N23"/>
    <mergeCell ref="E3:K3"/>
    <mergeCell ref="E13:K13"/>
    <mergeCell ref="M13:O13"/>
    <mergeCell ref="P13:V13"/>
    <mergeCell ref="M3:O3"/>
    <mergeCell ref="P3:V3"/>
    <mergeCell ref="B1:V1"/>
    <mergeCell ref="B3:D3"/>
    <mergeCell ref="B13:D13"/>
    <mergeCell ref="F26:H26"/>
    <mergeCell ref="F27:H27"/>
    <mergeCell ref="F28:H28"/>
    <mergeCell ref="F29:H29"/>
    <mergeCell ref="F30:H30"/>
    <mergeCell ref="B37:W37"/>
    <mergeCell ref="L25:N25"/>
    <mergeCell ref="L26:N26"/>
    <mergeCell ref="L27:N27"/>
    <mergeCell ref="L28:N28"/>
    <mergeCell ref="L29:N29"/>
    <mergeCell ref="L30:N30"/>
    <mergeCell ref="F31:H31"/>
    <mergeCell ref="I25:K25"/>
    <mergeCell ref="I26:K26"/>
    <mergeCell ref="I27:K27"/>
    <mergeCell ref="I28:K28"/>
    <mergeCell ref="I29:K29"/>
    <mergeCell ref="I30:K30"/>
    <mergeCell ref="I31:K31"/>
    <mergeCell ref="F25:H25"/>
    <mergeCell ref="B33:W33"/>
    <mergeCell ref="L31:N31"/>
    <mergeCell ref="B34:W34"/>
    <mergeCell ref="B35:W35"/>
    <mergeCell ref="B36:W36"/>
  </mergeCells>
  <conditionalFormatting sqref="F15:K21">
    <cfRule type="cellIs" dxfId="16" priority="9" stopIfTrue="1" operator="between">
      <formula>0.9</formula>
      <formula>0.85</formula>
    </cfRule>
    <cfRule type="cellIs" dxfId="15" priority="10" operator="greaterThan">
      <formula>0.95</formula>
    </cfRule>
    <cfRule type="cellIs" dxfId="14" priority="11" stopIfTrue="1" operator="between">
      <formula>0.95</formula>
      <formula>0.9</formula>
    </cfRule>
  </conditionalFormatting>
  <conditionalFormatting sqref="F26:N31">
    <cfRule type="cellIs" dxfId="13" priority="1" operator="lessThan">
      <formula>0</formula>
    </cfRule>
    <cfRule type="cellIs" dxfId="12" priority="2" operator="greaterThan">
      <formula>0</formula>
    </cfRule>
  </conditionalFormatting>
  <conditionalFormatting sqref="Q15:V21">
    <cfRule type="cellIs" dxfId="11" priority="6" stopIfTrue="1" operator="between">
      <formula>0.1</formula>
      <formula>0.2</formula>
    </cfRule>
    <cfRule type="cellIs" dxfId="10" priority="7" stopIfTrue="1" operator="between">
      <formula>0</formula>
      <formula>0.05</formula>
    </cfRule>
    <cfRule type="cellIs" dxfId="9" priority="8" stopIfTrue="1" operator="between">
      <formula>0.05</formula>
      <formula>0.1</formula>
    </cfRule>
  </conditionalFormatting>
  <pageMargins left="0.7" right="0.7" top="0.75" bottom="0.75" header="0.3" footer="0.3"/>
  <pageSetup paperSize="9" scale="4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B4F4-84E9-7845-A8FB-924F854F9202}">
  <dimension ref="B1:W40"/>
  <sheetViews>
    <sheetView tabSelected="1" workbookViewId="0">
      <selection activeCell="G43" sqref="G43"/>
    </sheetView>
  </sheetViews>
  <sheetFormatPr baseColWidth="10" defaultRowHeight="16" x14ac:dyDescent="0.2"/>
  <cols>
    <col min="2" max="2" width="11.83203125" bestFit="1" customWidth="1"/>
    <col min="3" max="3" width="13.5" customWidth="1"/>
    <col min="4" max="4" width="20.1640625" customWidth="1"/>
    <col min="14" max="14" width="20.1640625" customWidth="1"/>
  </cols>
  <sheetData>
    <row r="1" spans="2:21" ht="38" customHeight="1" x14ac:dyDescent="0.2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3" spans="2:21" x14ac:dyDescent="0.2">
      <c r="B3" s="15"/>
      <c r="C3" s="15"/>
      <c r="D3" s="16" t="s">
        <v>26</v>
      </c>
      <c r="E3" s="16"/>
      <c r="F3" s="16"/>
      <c r="G3" s="16"/>
      <c r="H3" s="16"/>
      <c r="I3" s="16"/>
      <c r="J3" s="16"/>
      <c r="L3" s="15"/>
      <c r="M3" s="15"/>
      <c r="N3" s="16" t="s">
        <v>28</v>
      </c>
      <c r="O3" s="16"/>
      <c r="P3" s="16"/>
      <c r="Q3" s="16"/>
      <c r="R3" s="16"/>
      <c r="S3" s="16"/>
      <c r="T3" s="16"/>
    </row>
    <row r="4" spans="2:21" x14ac:dyDescent="0.2">
      <c r="B4" s="20" t="s">
        <v>2</v>
      </c>
      <c r="C4" s="20" t="s">
        <v>10</v>
      </c>
      <c r="D4" s="20" t="s">
        <v>27</v>
      </c>
      <c r="E4" s="20" t="s">
        <v>3</v>
      </c>
      <c r="F4" s="20" t="s">
        <v>4</v>
      </c>
      <c r="G4" s="20" t="s">
        <v>5</v>
      </c>
      <c r="H4" s="20" t="s">
        <v>6</v>
      </c>
      <c r="I4" s="20" t="s">
        <v>7</v>
      </c>
      <c r="J4" s="20" t="s">
        <v>9</v>
      </c>
      <c r="L4" s="20" t="s">
        <v>2</v>
      </c>
      <c r="M4" s="20" t="s">
        <v>10</v>
      </c>
      <c r="N4" s="20" t="s">
        <v>29</v>
      </c>
      <c r="O4" s="20" t="s">
        <v>3</v>
      </c>
      <c r="P4" s="20" t="s">
        <v>4</v>
      </c>
      <c r="Q4" s="20" t="s">
        <v>5</v>
      </c>
      <c r="R4" s="20" t="s">
        <v>6</v>
      </c>
      <c r="S4" s="20" t="s">
        <v>7</v>
      </c>
      <c r="T4" s="20" t="s">
        <v>9</v>
      </c>
    </row>
    <row r="5" spans="2:21" x14ac:dyDescent="0.2">
      <c r="B5" s="23">
        <v>1</v>
      </c>
      <c r="C5" s="24">
        <v>44136</v>
      </c>
      <c r="D5" s="19">
        <v>20085</v>
      </c>
      <c r="E5" s="19">
        <v>18930</v>
      </c>
      <c r="F5" s="19">
        <v>18095</v>
      </c>
      <c r="G5" s="19">
        <v>17671</v>
      </c>
      <c r="H5" s="19">
        <v>17452</v>
      </c>
      <c r="I5" s="19">
        <v>17212</v>
      </c>
      <c r="J5" s="19">
        <v>17018</v>
      </c>
      <c r="L5" s="23">
        <v>1</v>
      </c>
      <c r="M5" s="24">
        <v>44136</v>
      </c>
      <c r="N5" s="19">
        <f>D5-D5</f>
        <v>0</v>
      </c>
      <c r="O5" s="19">
        <f>D5-E5</f>
        <v>1155</v>
      </c>
      <c r="P5" s="19">
        <f>E5-F5</f>
        <v>835</v>
      </c>
      <c r="Q5" s="19">
        <f t="shared" ref="P5:T16" si="0">F5-G5</f>
        <v>424</v>
      </c>
      <c r="R5" s="19">
        <f t="shared" si="0"/>
        <v>219</v>
      </c>
      <c r="S5" s="19">
        <f t="shared" si="0"/>
        <v>240</v>
      </c>
      <c r="T5" s="19">
        <f t="shared" si="0"/>
        <v>194</v>
      </c>
    </row>
    <row r="6" spans="2:21" x14ac:dyDescent="0.2">
      <c r="B6" s="23">
        <v>2</v>
      </c>
      <c r="C6" s="24">
        <v>44143</v>
      </c>
      <c r="D6" s="19">
        <v>16248</v>
      </c>
      <c r="E6" s="19">
        <v>15314</v>
      </c>
      <c r="F6" s="19">
        <v>14537</v>
      </c>
      <c r="G6" s="19">
        <v>14257</v>
      </c>
      <c r="H6" s="19">
        <v>14049</v>
      </c>
      <c r="I6" s="19">
        <v>13847</v>
      </c>
      <c r="J6" s="19">
        <v>13750</v>
      </c>
      <c r="L6" s="23">
        <v>2</v>
      </c>
      <c r="M6" s="24">
        <v>44143</v>
      </c>
      <c r="N6" s="19">
        <f t="shared" ref="N6:N18" si="1">D6-D6</f>
        <v>0</v>
      </c>
      <c r="O6" s="19">
        <f>D6-E6</f>
        <v>934</v>
      </c>
      <c r="P6" s="19">
        <f t="shared" ref="P6:P17" si="2">E6-F6</f>
        <v>777</v>
      </c>
      <c r="Q6" s="19">
        <f t="shared" si="0"/>
        <v>280</v>
      </c>
      <c r="R6" s="19">
        <f t="shared" si="0"/>
        <v>208</v>
      </c>
      <c r="S6" s="19">
        <f t="shared" si="0"/>
        <v>202</v>
      </c>
      <c r="T6" s="19">
        <f t="shared" si="0"/>
        <v>97</v>
      </c>
    </row>
    <row r="7" spans="2:21" x14ac:dyDescent="0.2">
      <c r="B7" s="23">
        <v>3</v>
      </c>
      <c r="C7" s="24">
        <v>44150</v>
      </c>
      <c r="D7" s="19">
        <v>17972</v>
      </c>
      <c r="E7" s="19">
        <v>16937</v>
      </c>
      <c r="F7" s="19">
        <v>16212</v>
      </c>
      <c r="G7" s="19">
        <v>15866</v>
      </c>
      <c r="H7" s="19">
        <v>15623</v>
      </c>
      <c r="I7" s="19">
        <v>15465</v>
      </c>
      <c r="J7" s="19">
        <v>15390</v>
      </c>
      <c r="L7" s="23">
        <v>3</v>
      </c>
      <c r="M7" s="24">
        <v>44150</v>
      </c>
      <c r="N7" s="19">
        <f t="shared" si="1"/>
        <v>0</v>
      </c>
      <c r="O7" s="19">
        <f t="shared" ref="O6:O18" si="3">D7-E7</f>
        <v>1035</v>
      </c>
      <c r="P7" s="19">
        <f t="shared" si="2"/>
        <v>725</v>
      </c>
      <c r="Q7" s="19">
        <f t="shared" si="0"/>
        <v>346</v>
      </c>
      <c r="R7" s="19">
        <f t="shared" si="0"/>
        <v>243</v>
      </c>
      <c r="S7" s="19">
        <f t="shared" si="0"/>
        <v>158</v>
      </c>
      <c r="T7" s="19">
        <f t="shared" si="0"/>
        <v>75</v>
      </c>
    </row>
    <row r="8" spans="2:21" x14ac:dyDescent="0.2">
      <c r="B8" s="23">
        <v>4</v>
      </c>
      <c r="C8" s="24">
        <v>44157</v>
      </c>
      <c r="D8" s="19">
        <v>19932</v>
      </c>
      <c r="E8" s="19">
        <v>18868</v>
      </c>
      <c r="F8" s="19">
        <v>18042</v>
      </c>
      <c r="G8" s="19">
        <v>17673</v>
      </c>
      <c r="H8" s="19">
        <v>17436</v>
      </c>
      <c r="I8" s="19">
        <v>17342</v>
      </c>
      <c r="J8" s="19">
        <v>17318</v>
      </c>
      <c r="L8" s="23">
        <v>4</v>
      </c>
      <c r="M8" s="24">
        <v>44157</v>
      </c>
      <c r="N8" s="19">
        <f t="shared" si="1"/>
        <v>0</v>
      </c>
      <c r="O8" s="19">
        <f>D8-E8</f>
        <v>1064</v>
      </c>
      <c r="P8" s="19">
        <f t="shared" si="2"/>
        <v>826</v>
      </c>
      <c r="Q8" s="19">
        <f t="shared" si="0"/>
        <v>369</v>
      </c>
      <c r="R8" s="19">
        <f t="shared" si="0"/>
        <v>237</v>
      </c>
      <c r="S8" s="19">
        <f t="shared" si="0"/>
        <v>94</v>
      </c>
      <c r="T8" s="19">
        <f t="shared" si="0"/>
        <v>24</v>
      </c>
    </row>
    <row r="9" spans="2:21" x14ac:dyDescent="0.2">
      <c r="B9" s="23">
        <v>5</v>
      </c>
      <c r="C9" s="24">
        <v>44164</v>
      </c>
      <c r="D9" s="19">
        <v>22303</v>
      </c>
      <c r="E9" s="19">
        <v>21162</v>
      </c>
      <c r="F9" s="19">
        <v>20192</v>
      </c>
      <c r="G9" s="19">
        <v>19812</v>
      </c>
      <c r="H9" s="19">
        <v>19688</v>
      </c>
      <c r="I9" s="19">
        <v>19641</v>
      </c>
      <c r="J9" s="19">
        <v>19582</v>
      </c>
      <c r="L9" s="23">
        <v>5</v>
      </c>
      <c r="M9" s="24">
        <v>44164</v>
      </c>
      <c r="N9" s="19">
        <f t="shared" si="1"/>
        <v>0</v>
      </c>
      <c r="O9" s="19">
        <f t="shared" si="3"/>
        <v>1141</v>
      </c>
      <c r="P9" s="19">
        <f t="shared" si="2"/>
        <v>970</v>
      </c>
      <c r="Q9" s="19">
        <f t="shared" si="0"/>
        <v>380</v>
      </c>
      <c r="R9" s="19">
        <f t="shared" si="0"/>
        <v>124</v>
      </c>
      <c r="S9" s="19">
        <f t="shared" si="0"/>
        <v>47</v>
      </c>
      <c r="T9" s="19">
        <f t="shared" si="0"/>
        <v>59</v>
      </c>
    </row>
    <row r="10" spans="2:21" x14ac:dyDescent="0.2">
      <c r="B10" s="23">
        <v>6</v>
      </c>
      <c r="C10" s="24">
        <v>44171</v>
      </c>
      <c r="D10" s="19">
        <v>28550</v>
      </c>
      <c r="E10" s="19">
        <v>27196</v>
      </c>
      <c r="F10" s="19">
        <v>26325</v>
      </c>
      <c r="G10" s="19">
        <v>26090</v>
      </c>
      <c r="H10" s="19">
        <v>26015</v>
      </c>
      <c r="I10" s="19">
        <v>25885</v>
      </c>
      <c r="J10" s="19">
        <v>25814</v>
      </c>
      <c r="L10" s="23">
        <v>6</v>
      </c>
      <c r="M10" s="24">
        <v>44171</v>
      </c>
      <c r="N10" s="19">
        <f>D10-D10</f>
        <v>0</v>
      </c>
      <c r="O10" s="19">
        <f>D10-E10</f>
        <v>1354</v>
      </c>
      <c r="P10" s="19">
        <f t="shared" si="2"/>
        <v>871</v>
      </c>
      <c r="Q10" s="19">
        <f t="shared" si="0"/>
        <v>235</v>
      </c>
      <c r="R10" s="19">
        <f t="shared" si="0"/>
        <v>75</v>
      </c>
      <c r="S10" s="19">
        <f t="shared" si="0"/>
        <v>130</v>
      </c>
      <c r="T10" s="19">
        <f t="shared" si="0"/>
        <v>71</v>
      </c>
    </row>
    <row r="11" spans="2:21" x14ac:dyDescent="0.2">
      <c r="B11" s="23">
        <v>7</v>
      </c>
      <c r="C11" s="24">
        <v>44178</v>
      </c>
      <c r="D11" s="19">
        <v>25545</v>
      </c>
      <c r="E11" s="19">
        <v>24464</v>
      </c>
      <c r="F11" s="19">
        <v>23816</v>
      </c>
      <c r="G11" s="19">
        <v>23742</v>
      </c>
      <c r="H11" s="19">
        <v>23623</v>
      </c>
      <c r="I11" s="19">
        <v>23533</v>
      </c>
      <c r="J11" s="19">
        <v>23471</v>
      </c>
      <c r="L11" s="23">
        <v>7</v>
      </c>
      <c r="M11" s="24">
        <v>44178</v>
      </c>
      <c r="N11" s="19">
        <f t="shared" si="1"/>
        <v>0</v>
      </c>
      <c r="O11" s="19">
        <f t="shared" si="3"/>
        <v>1081</v>
      </c>
      <c r="P11" s="19">
        <f t="shared" si="2"/>
        <v>648</v>
      </c>
      <c r="Q11" s="19">
        <f t="shared" si="0"/>
        <v>74</v>
      </c>
      <c r="R11" s="19">
        <f t="shared" si="0"/>
        <v>119</v>
      </c>
      <c r="S11" s="19">
        <f t="shared" si="0"/>
        <v>90</v>
      </c>
      <c r="T11" s="19">
        <f t="shared" si="0"/>
        <v>62</v>
      </c>
    </row>
    <row r="12" spans="2:21" x14ac:dyDescent="0.2">
      <c r="B12" s="23">
        <v>8</v>
      </c>
      <c r="C12" s="24">
        <v>44185</v>
      </c>
      <c r="D12" s="19">
        <v>18190</v>
      </c>
      <c r="E12" s="19">
        <v>17606</v>
      </c>
      <c r="F12" s="19">
        <v>17305</v>
      </c>
      <c r="G12" s="19">
        <v>17193</v>
      </c>
      <c r="H12" s="19">
        <v>17109</v>
      </c>
      <c r="I12" s="19">
        <v>17040</v>
      </c>
      <c r="J12" s="19">
        <v>16992</v>
      </c>
      <c r="L12" s="23">
        <v>8</v>
      </c>
      <c r="M12" s="24">
        <v>44185</v>
      </c>
      <c r="N12" s="19">
        <f t="shared" si="1"/>
        <v>0</v>
      </c>
      <c r="O12" s="19">
        <f t="shared" si="3"/>
        <v>584</v>
      </c>
      <c r="P12" s="19">
        <f t="shared" si="2"/>
        <v>301</v>
      </c>
      <c r="Q12" s="19">
        <f t="shared" si="0"/>
        <v>112</v>
      </c>
      <c r="R12" s="19">
        <f t="shared" si="0"/>
        <v>84</v>
      </c>
      <c r="S12" s="19">
        <f t="shared" si="0"/>
        <v>69</v>
      </c>
      <c r="T12" s="19">
        <f t="shared" si="0"/>
        <v>48</v>
      </c>
    </row>
    <row r="13" spans="2:21" x14ac:dyDescent="0.2">
      <c r="B13" s="23">
        <v>9</v>
      </c>
      <c r="C13" s="24">
        <v>44192</v>
      </c>
      <c r="D13" s="19">
        <v>17060</v>
      </c>
      <c r="E13" s="19">
        <v>16527</v>
      </c>
      <c r="F13" s="19">
        <v>16137</v>
      </c>
      <c r="G13" s="19">
        <v>15968</v>
      </c>
      <c r="H13" s="19">
        <v>15870</v>
      </c>
      <c r="I13" s="19">
        <v>15775</v>
      </c>
      <c r="J13" s="19">
        <v>15771</v>
      </c>
      <c r="L13" s="23">
        <v>9</v>
      </c>
      <c r="M13" s="24">
        <v>44192</v>
      </c>
      <c r="N13" s="19">
        <f t="shared" si="1"/>
        <v>0</v>
      </c>
      <c r="O13" s="19">
        <f t="shared" si="3"/>
        <v>533</v>
      </c>
      <c r="P13" s="19">
        <f t="shared" si="2"/>
        <v>390</v>
      </c>
      <c r="Q13" s="19">
        <f t="shared" si="0"/>
        <v>169</v>
      </c>
      <c r="R13" s="19">
        <f t="shared" si="0"/>
        <v>98</v>
      </c>
      <c r="S13" s="19">
        <f t="shared" si="0"/>
        <v>95</v>
      </c>
      <c r="T13" s="19">
        <f t="shared" si="0"/>
        <v>4</v>
      </c>
    </row>
    <row r="14" spans="2:21" x14ac:dyDescent="0.2">
      <c r="B14" s="23">
        <v>10</v>
      </c>
      <c r="C14" s="24">
        <v>44199</v>
      </c>
      <c r="D14" s="19">
        <v>23296</v>
      </c>
      <c r="E14" s="19">
        <v>22424</v>
      </c>
      <c r="F14" s="19">
        <v>21753</v>
      </c>
      <c r="G14" s="19">
        <v>21491</v>
      </c>
      <c r="H14" s="19">
        <v>21321</v>
      </c>
      <c r="I14" s="19">
        <v>21308</v>
      </c>
      <c r="J14" s="26"/>
      <c r="L14" s="23">
        <v>10</v>
      </c>
      <c r="M14" s="24">
        <v>44199</v>
      </c>
      <c r="N14" s="19">
        <f t="shared" si="1"/>
        <v>0</v>
      </c>
      <c r="O14" s="19">
        <f t="shared" si="3"/>
        <v>872</v>
      </c>
      <c r="P14" s="19">
        <f t="shared" si="2"/>
        <v>671</v>
      </c>
      <c r="Q14" s="19">
        <f t="shared" si="0"/>
        <v>262</v>
      </c>
      <c r="R14" s="19">
        <f t="shared" si="0"/>
        <v>170</v>
      </c>
      <c r="S14" s="19">
        <f t="shared" si="0"/>
        <v>13</v>
      </c>
      <c r="T14" s="26"/>
    </row>
    <row r="15" spans="2:21" x14ac:dyDescent="0.2">
      <c r="B15" s="23">
        <v>11</v>
      </c>
      <c r="C15" s="24">
        <v>44206</v>
      </c>
      <c r="D15" s="19">
        <v>21811</v>
      </c>
      <c r="E15" s="19">
        <v>20944</v>
      </c>
      <c r="F15" s="19">
        <v>20261</v>
      </c>
      <c r="G15" s="19">
        <v>20003</v>
      </c>
      <c r="H15" s="19">
        <v>19987</v>
      </c>
      <c r="I15" s="27"/>
      <c r="J15" s="27"/>
      <c r="L15" s="23">
        <v>11</v>
      </c>
      <c r="M15" s="24">
        <v>44206</v>
      </c>
      <c r="N15" s="19">
        <f t="shared" si="1"/>
        <v>0</v>
      </c>
      <c r="O15" s="19">
        <f t="shared" si="3"/>
        <v>867</v>
      </c>
      <c r="P15" s="19">
        <f t="shared" si="2"/>
        <v>683</v>
      </c>
      <c r="Q15" s="19">
        <f t="shared" si="0"/>
        <v>258</v>
      </c>
      <c r="R15" s="19">
        <f t="shared" si="0"/>
        <v>16</v>
      </c>
      <c r="S15" s="27"/>
      <c r="T15" s="27"/>
    </row>
    <row r="16" spans="2:21" x14ac:dyDescent="0.2">
      <c r="B16" s="23">
        <v>12</v>
      </c>
      <c r="C16" s="24">
        <v>44213</v>
      </c>
      <c r="D16" s="19">
        <v>21083</v>
      </c>
      <c r="E16" s="19">
        <v>20137</v>
      </c>
      <c r="F16" s="19">
        <v>19313</v>
      </c>
      <c r="G16" s="19">
        <v>19279</v>
      </c>
      <c r="H16" s="26"/>
      <c r="I16" s="27"/>
      <c r="J16" s="27"/>
      <c r="L16" s="23">
        <v>12</v>
      </c>
      <c r="M16" s="24">
        <v>44213</v>
      </c>
      <c r="N16" s="19">
        <f t="shared" si="1"/>
        <v>0</v>
      </c>
      <c r="O16" s="19">
        <f t="shared" si="3"/>
        <v>946</v>
      </c>
      <c r="P16" s="19">
        <f t="shared" si="2"/>
        <v>824</v>
      </c>
      <c r="Q16" s="19">
        <f t="shared" si="0"/>
        <v>34</v>
      </c>
      <c r="R16" s="26"/>
      <c r="S16" s="27"/>
      <c r="T16" s="27"/>
    </row>
    <row r="17" spans="2:20" x14ac:dyDescent="0.2">
      <c r="B17" s="23">
        <v>13</v>
      </c>
      <c r="C17" s="24">
        <v>44220</v>
      </c>
      <c r="D17" s="19">
        <v>20031</v>
      </c>
      <c r="E17" s="19">
        <v>18989</v>
      </c>
      <c r="F17" s="19">
        <v>18793</v>
      </c>
      <c r="G17" s="26"/>
      <c r="H17" s="27"/>
      <c r="I17" s="27"/>
      <c r="J17" s="27"/>
      <c r="L17" s="23">
        <v>13</v>
      </c>
      <c r="M17" s="24">
        <v>44220</v>
      </c>
      <c r="N17" s="19">
        <f t="shared" si="1"/>
        <v>0</v>
      </c>
      <c r="O17" s="19">
        <f t="shared" si="3"/>
        <v>1042</v>
      </c>
      <c r="P17" s="19">
        <f t="shared" si="2"/>
        <v>196</v>
      </c>
      <c r="Q17" s="26"/>
      <c r="R17" s="27"/>
      <c r="S17" s="27"/>
      <c r="T17" s="27"/>
    </row>
    <row r="18" spans="2:20" x14ac:dyDescent="0.2">
      <c r="B18" s="23">
        <v>14</v>
      </c>
      <c r="C18" s="24">
        <v>44227</v>
      </c>
      <c r="D18" s="19">
        <v>2256</v>
      </c>
      <c r="E18" s="19">
        <v>2256</v>
      </c>
      <c r="F18" s="26"/>
      <c r="G18" s="26"/>
      <c r="H18" s="26"/>
      <c r="I18" s="26"/>
      <c r="J18" s="26"/>
      <c r="L18" s="23">
        <v>14</v>
      </c>
      <c r="M18" s="24">
        <v>44227</v>
      </c>
      <c r="N18" s="19">
        <f t="shared" si="1"/>
        <v>0</v>
      </c>
      <c r="O18" s="19">
        <f t="shared" si="3"/>
        <v>0</v>
      </c>
      <c r="P18" s="26"/>
      <c r="Q18" s="26"/>
      <c r="R18" s="26"/>
      <c r="S18" s="26"/>
      <c r="T18" s="26"/>
    </row>
    <row r="21" spans="2:20" x14ac:dyDescent="0.2">
      <c r="B21" s="15"/>
      <c r="C21" s="15"/>
      <c r="D21" s="16" t="s">
        <v>13</v>
      </c>
      <c r="E21" s="16"/>
      <c r="F21" s="16"/>
      <c r="G21" s="16"/>
      <c r="H21" s="16"/>
      <c r="I21" s="16"/>
      <c r="J21" s="16"/>
      <c r="L21" s="15"/>
      <c r="M21" s="15"/>
      <c r="N21" s="16" t="s">
        <v>14</v>
      </c>
      <c r="O21" s="16"/>
      <c r="P21" s="16"/>
      <c r="Q21" s="16"/>
      <c r="R21" s="16"/>
      <c r="S21" s="16"/>
      <c r="T21" s="16"/>
    </row>
    <row r="22" spans="2:20" x14ac:dyDescent="0.2">
      <c r="B22" s="20" t="s">
        <v>2</v>
      </c>
      <c r="C22" s="20" t="s">
        <v>10</v>
      </c>
      <c r="D22" s="20" t="s">
        <v>29</v>
      </c>
      <c r="E22" s="20" t="s">
        <v>3</v>
      </c>
      <c r="F22" s="20" t="s">
        <v>4</v>
      </c>
      <c r="G22" s="20" t="s">
        <v>5</v>
      </c>
      <c r="H22" s="20" t="s">
        <v>6</v>
      </c>
      <c r="I22" s="20" t="s">
        <v>7</v>
      </c>
      <c r="J22" s="20" t="s">
        <v>9</v>
      </c>
      <c r="L22" s="20" t="s">
        <v>2</v>
      </c>
      <c r="M22" s="20" t="s">
        <v>10</v>
      </c>
      <c r="N22" s="20" t="s">
        <v>29</v>
      </c>
      <c r="O22" s="20" t="s">
        <v>3</v>
      </c>
      <c r="P22" s="20" t="s">
        <v>4</v>
      </c>
      <c r="Q22" s="20" t="s">
        <v>5</v>
      </c>
      <c r="R22" s="20" t="s">
        <v>6</v>
      </c>
      <c r="S22" s="20" t="s">
        <v>7</v>
      </c>
      <c r="T22" s="20" t="s">
        <v>9</v>
      </c>
    </row>
    <row r="23" spans="2:20" x14ac:dyDescent="0.2">
      <c r="B23" s="23">
        <v>1</v>
      </c>
      <c r="C23" s="24">
        <v>44136</v>
      </c>
      <c r="D23" s="25">
        <f>D5/D5</f>
        <v>1</v>
      </c>
      <c r="E23" s="25">
        <f>E5/$D5</f>
        <v>0.94249439880507846</v>
      </c>
      <c r="F23" s="25">
        <f t="shared" ref="F23:J23" si="4">F5/$D5</f>
        <v>0.9009210853871048</v>
      </c>
      <c r="G23" s="25">
        <f t="shared" si="4"/>
        <v>0.87981080408264878</v>
      </c>
      <c r="H23" s="25">
        <f t="shared" si="4"/>
        <v>0.86890714463529994</v>
      </c>
      <c r="I23" s="25">
        <f t="shared" si="4"/>
        <v>0.85695792880258903</v>
      </c>
      <c r="J23" s="25">
        <f t="shared" si="4"/>
        <v>0.84729897933781428</v>
      </c>
      <c r="L23" s="23">
        <v>1</v>
      </c>
      <c r="M23" s="24">
        <v>44136</v>
      </c>
      <c r="N23" s="25">
        <f>N5/D5</f>
        <v>0</v>
      </c>
      <c r="O23" s="25">
        <f>O5/$D5</f>
        <v>5.7505601194921582E-2</v>
      </c>
      <c r="P23" s="25">
        <f>P5/$D5</f>
        <v>4.1573313417973615E-2</v>
      </c>
      <c r="Q23" s="25">
        <f>Q5/$D5</f>
        <v>2.1110281304456063E-2</v>
      </c>
      <c r="R23" s="25">
        <f>R5/$D5</f>
        <v>1.0903659447348767E-2</v>
      </c>
      <c r="S23" s="25">
        <f t="shared" ref="S23:T23" si="5">S5/$D5</f>
        <v>1.1949215832710979E-2</v>
      </c>
      <c r="T23" s="25">
        <f t="shared" si="5"/>
        <v>9.6589494647747083E-3</v>
      </c>
    </row>
    <row r="24" spans="2:20" x14ac:dyDescent="0.2">
      <c r="B24" s="23">
        <v>2</v>
      </c>
      <c r="C24" s="24">
        <v>44143</v>
      </c>
      <c r="D24" s="25">
        <f t="shared" ref="D24:D36" si="6">D6/D6</f>
        <v>1</v>
      </c>
      <c r="E24" s="25">
        <f t="shared" ref="E24:J24" si="7">E6/$D6</f>
        <v>0.94251600196947316</v>
      </c>
      <c r="F24" s="25">
        <f t="shared" si="7"/>
        <v>0.89469473165928115</v>
      </c>
      <c r="G24" s="25">
        <f t="shared" si="7"/>
        <v>0.87746184145741013</v>
      </c>
      <c r="H24" s="25">
        <f t="shared" si="7"/>
        <v>0.86466026587887745</v>
      </c>
      <c r="I24" s="25">
        <f t="shared" si="7"/>
        <v>0.85222796651895616</v>
      </c>
      <c r="J24" s="25">
        <f t="shared" si="7"/>
        <v>0.84625800098473658</v>
      </c>
      <c r="L24" s="23">
        <v>2</v>
      </c>
      <c r="M24" s="24">
        <v>44143</v>
      </c>
      <c r="N24" s="25">
        <f t="shared" ref="N24:N36" si="8">N6/D6</f>
        <v>0</v>
      </c>
      <c r="O24" s="25">
        <f t="shared" ref="O24:R36" si="9">O6/$D6</f>
        <v>5.7483998030526832E-2</v>
      </c>
      <c r="P24" s="25">
        <f t="shared" si="9"/>
        <v>4.7821270310192024E-2</v>
      </c>
      <c r="Q24" s="25">
        <f t="shared" si="9"/>
        <v>1.7232890201871E-2</v>
      </c>
      <c r="R24" s="25">
        <f t="shared" si="9"/>
        <v>1.2801575578532743E-2</v>
      </c>
      <c r="S24" s="25">
        <f t="shared" ref="S24:T24" si="10">S6/$D6</f>
        <v>1.243229935992122E-2</v>
      </c>
      <c r="T24" s="25">
        <f t="shared" si="10"/>
        <v>5.9699655342195963E-3</v>
      </c>
    </row>
    <row r="25" spans="2:20" x14ac:dyDescent="0.2">
      <c r="B25" s="23">
        <v>3</v>
      </c>
      <c r="C25" s="24">
        <v>44150</v>
      </c>
      <c r="D25" s="25">
        <f t="shared" si="6"/>
        <v>1</v>
      </c>
      <c r="E25" s="25">
        <f t="shared" ref="E25:J25" si="11">E7/$D7</f>
        <v>0.94241041620298238</v>
      </c>
      <c r="F25" s="25">
        <f t="shared" si="11"/>
        <v>0.90206988649009567</v>
      </c>
      <c r="G25" s="25">
        <f t="shared" si="11"/>
        <v>0.88281771644780771</v>
      </c>
      <c r="H25" s="25">
        <f t="shared" si="11"/>
        <v>0.86929668373024704</v>
      </c>
      <c r="I25" s="25">
        <f t="shared" si="11"/>
        <v>0.86050523035833515</v>
      </c>
      <c r="J25" s="25">
        <f t="shared" si="11"/>
        <v>0.85633207211217455</v>
      </c>
      <c r="L25" s="23">
        <v>3</v>
      </c>
      <c r="M25" s="24">
        <v>44150</v>
      </c>
      <c r="N25" s="25">
        <f t="shared" si="8"/>
        <v>0</v>
      </c>
      <c r="O25" s="25">
        <f>O7/$D7</f>
        <v>5.7589583797017584E-2</v>
      </c>
      <c r="P25" s="25">
        <f t="shared" ref="P25:R25" si="12">P7/$D7</f>
        <v>4.0340529712886715E-2</v>
      </c>
      <c r="Q25" s="25">
        <f t="shared" si="12"/>
        <v>1.9252170042288002E-2</v>
      </c>
      <c r="R25" s="25">
        <f t="shared" si="12"/>
        <v>1.352103271756065E-2</v>
      </c>
      <c r="S25" s="25">
        <f t="shared" ref="S25:T25" si="13">S7/$D7</f>
        <v>8.7914533719118636E-3</v>
      </c>
      <c r="T25" s="25">
        <f t="shared" si="13"/>
        <v>4.173158246160694E-3</v>
      </c>
    </row>
    <row r="26" spans="2:20" x14ac:dyDescent="0.2">
      <c r="B26" s="23">
        <v>4</v>
      </c>
      <c r="C26" s="24">
        <v>44157</v>
      </c>
      <c r="D26" s="25">
        <f t="shared" si="6"/>
        <v>1</v>
      </c>
      <c r="E26" s="25">
        <f t="shared" ref="E26:J26" si="14">E8/$D8</f>
        <v>0.94661850290989369</v>
      </c>
      <c r="F26" s="25">
        <f t="shared" si="14"/>
        <v>0.90517760385310053</v>
      </c>
      <c r="G26" s="25">
        <f t="shared" si="14"/>
        <v>0.88666465984346776</v>
      </c>
      <c r="H26" s="25">
        <f t="shared" si="14"/>
        <v>0.87477423239012642</v>
      </c>
      <c r="I26" s="25">
        <f t="shared" si="14"/>
        <v>0.87005819787276739</v>
      </c>
      <c r="J26" s="25">
        <f t="shared" si="14"/>
        <v>0.86885410395344165</v>
      </c>
      <c r="L26" s="23">
        <v>4</v>
      </c>
      <c r="M26" s="24">
        <v>44157</v>
      </c>
      <c r="N26" s="25">
        <f t="shared" si="8"/>
        <v>0</v>
      </c>
      <c r="O26" s="25">
        <f t="shared" si="9"/>
        <v>5.338149709010636E-2</v>
      </c>
      <c r="P26" s="25">
        <f t="shared" si="9"/>
        <v>4.1440899056793094E-2</v>
      </c>
      <c r="Q26" s="25">
        <f t="shared" si="9"/>
        <v>1.8512944009632753E-2</v>
      </c>
      <c r="R26" s="25">
        <f t="shared" si="9"/>
        <v>1.1890427453341361E-2</v>
      </c>
      <c r="S26" s="25">
        <f t="shared" ref="S26" si="15">S8/$D8</f>
        <v>4.7160345173590211E-3</v>
      </c>
      <c r="T26" s="25">
        <f t="shared" ref="T26" si="16">T8/$D8</f>
        <v>1.2040939193257074E-3</v>
      </c>
    </row>
    <row r="27" spans="2:20" x14ac:dyDescent="0.2">
      <c r="B27" s="23">
        <v>5</v>
      </c>
      <c r="C27" s="24">
        <v>44164</v>
      </c>
      <c r="D27" s="25">
        <f t="shared" si="6"/>
        <v>1</v>
      </c>
      <c r="E27" s="25">
        <f t="shared" ref="E27:J27" si="17">E9/$D9</f>
        <v>0.94884096309913468</v>
      </c>
      <c r="F27" s="25">
        <f t="shared" si="17"/>
        <v>0.90534905618078287</v>
      </c>
      <c r="G27" s="25">
        <f t="shared" si="17"/>
        <v>0.88831098955297494</v>
      </c>
      <c r="H27" s="25">
        <f t="shared" si="17"/>
        <v>0.88275119939021651</v>
      </c>
      <c r="I27" s="25">
        <f t="shared" si="17"/>
        <v>0.88064385957046132</v>
      </c>
      <c r="J27" s="25">
        <f t="shared" si="17"/>
        <v>0.87799847554140698</v>
      </c>
      <c r="L27" s="23">
        <v>5</v>
      </c>
      <c r="M27" s="24">
        <v>44164</v>
      </c>
      <c r="N27" s="25">
        <f t="shared" si="8"/>
        <v>0</v>
      </c>
      <c r="O27" s="25">
        <f>O9/$D9</f>
        <v>5.1159036900865353E-2</v>
      </c>
      <c r="P27" s="25">
        <f t="shared" ref="P27:R27" si="18">P9/$D9</f>
        <v>4.3491906918351794E-2</v>
      </c>
      <c r="Q27" s="25">
        <f t="shared" si="18"/>
        <v>1.7038066627807918E-2</v>
      </c>
      <c r="R27" s="25">
        <f t="shared" si="18"/>
        <v>5.559790162758373E-3</v>
      </c>
      <c r="S27" s="25">
        <f t="shared" ref="S27:T27" si="19">S9/$D9</f>
        <v>2.1073398197551897E-3</v>
      </c>
      <c r="T27" s="25">
        <f t="shared" si="19"/>
        <v>2.6453840290543871E-3</v>
      </c>
    </row>
    <row r="28" spans="2:20" x14ac:dyDescent="0.2">
      <c r="B28" s="23">
        <v>6</v>
      </c>
      <c r="C28" s="24">
        <v>44171</v>
      </c>
      <c r="D28" s="25">
        <f t="shared" si="6"/>
        <v>1</v>
      </c>
      <c r="E28" s="25">
        <f t="shared" ref="E28:J28" si="20">E10/$D10</f>
        <v>0.95257443082311732</v>
      </c>
      <c r="F28" s="25">
        <f t="shared" si="20"/>
        <v>0.92206654991243431</v>
      </c>
      <c r="G28" s="25">
        <f t="shared" si="20"/>
        <v>0.91383537653239932</v>
      </c>
      <c r="H28" s="25">
        <f t="shared" si="20"/>
        <v>0.91120840630472855</v>
      </c>
      <c r="I28" s="25">
        <f t="shared" si="20"/>
        <v>0.90665499124343263</v>
      </c>
      <c r="J28" s="25">
        <f t="shared" si="20"/>
        <v>0.90416812609457098</v>
      </c>
      <c r="L28" s="23">
        <v>6</v>
      </c>
      <c r="M28" s="24">
        <v>44171</v>
      </c>
      <c r="N28" s="25">
        <f t="shared" si="8"/>
        <v>0</v>
      </c>
      <c r="O28" s="25">
        <f t="shared" si="9"/>
        <v>4.7425569176882662E-2</v>
      </c>
      <c r="P28" s="25">
        <f t="shared" si="9"/>
        <v>3.0507880910683013E-2</v>
      </c>
      <c r="Q28" s="25">
        <f t="shared" si="9"/>
        <v>8.2311733800350256E-3</v>
      </c>
      <c r="R28" s="25">
        <f t="shared" si="9"/>
        <v>2.6269702276707531E-3</v>
      </c>
      <c r="S28" s="25">
        <f t="shared" ref="S28" si="21">S10/$D10</f>
        <v>4.5534150612959717E-3</v>
      </c>
      <c r="T28" s="25">
        <f t="shared" ref="T28" si="22">T10/$D10</f>
        <v>2.4868651488616461E-3</v>
      </c>
    </row>
    <row r="29" spans="2:20" x14ac:dyDescent="0.2">
      <c r="B29" s="23">
        <v>7</v>
      </c>
      <c r="C29" s="24">
        <v>44178</v>
      </c>
      <c r="D29" s="25">
        <f t="shared" si="6"/>
        <v>1</v>
      </c>
      <c r="E29" s="25">
        <f t="shared" ref="E29:J29" si="23">E11/$D11</f>
        <v>0.95768252104129969</v>
      </c>
      <c r="F29" s="25">
        <f t="shared" si="23"/>
        <v>0.93231552162849873</v>
      </c>
      <c r="G29" s="25">
        <f t="shared" si="23"/>
        <v>0.92941867293012326</v>
      </c>
      <c r="H29" s="25">
        <f t="shared" si="23"/>
        <v>0.92476022705030336</v>
      </c>
      <c r="I29" s="25">
        <f t="shared" si="23"/>
        <v>0.92123703268741441</v>
      </c>
      <c r="J29" s="25">
        <f t="shared" si="23"/>
        <v>0.91880994323742415</v>
      </c>
      <c r="L29" s="23">
        <v>7</v>
      </c>
      <c r="M29" s="24">
        <v>44178</v>
      </c>
      <c r="N29" s="25">
        <f t="shared" si="8"/>
        <v>0</v>
      </c>
      <c r="O29" s="25">
        <f t="shared" si="9"/>
        <v>4.2317478958700333E-2</v>
      </c>
      <c r="P29" s="25">
        <f t="shared" si="9"/>
        <v>2.536699941280094E-2</v>
      </c>
      <c r="Q29" s="25">
        <f t="shared" si="9"/>
        <v>2.8968486983754161E-3</v>
      </c>
      <c r="R29" s="25">
        <f t="shared" si="9"/>
        <v>4.6584458798199259E-3</v>
      </c>
      <c r="S29" s="25">
        <f t="shared" ref="S29:T29" si="24">S11/$D11</f>
        <v>3.5231943628890195E-3</v>
      </c>
      <c r="T29" s="25">
        <f t="shared" si="24"/>
        <v>2.4270894499902134E-3</v>
      </c>
    </row>
    <row r="30" spans="2:20" x14ac:dyDescent="0.2">
      <c r="B30" s="23">
        <v>8</v>
      </c>
      <c r="C30" s="24">
        <v>44185</v>
      </c>
      <c r="D30" s="25">
        <f t="shared" si="6"/>
        <v>1</v>
      </c>
      <c r="E30" s="25">
        <f t="shared" ref="E30:J30" si="25">E12/$D12</f>
        <v>0.96789444749862563</v>
      </c>
      <c r="F30" s="25">
        <f t="shared" si="25"/>
        <v>0.95134689389774596</v>
      </c>
      <c r="G30" s="25">
        <f t="shared" si="25"/>
        <v>0.94518966465090715</v>
      </c>
      <c r="H30" s="25">
        <f t="shared" si="25"/>
        <v>0.94057174271577793</v>
      </c>
      <c r="I30" s="25">
        <f t="shared" si="25"/>
        <v>0.93677844969763602</v>
      </c>
      <c r="J30" s="25">
        <f t="shared" si="25"/>
        <v>0.93413963716327653</v>
      </c>
      <c r="L30" s="23">
        <v>8</v>
      </c>
      <c r="M30" s="24">
        <v>44185</v>
      </c>
      <c r="N30" s="25">
        <f t="shared" si="8"/>
        <v>0</v>
      </c>
      <c r="O30" s="25">
        <f t="shared" si="9"/>
        <v>3.2105552501374382E-2</v>
      </c>
      <c r="P30" s="25">
        <f t="shared" si="9"/>
        <v>1.6547553600879603E-2</v>
      </c>
      <c r="Q30" s="25">
        <f t="shared" si="9"/>
        <v>6.1572292468389227E-3</v>
      </c>
      <c r="R30" s="25">
        <f t="shared" si="9"/>
        <v>4.6179219351291916E-3</v>
      </c>
      <c r="S30" s="25">
        <f t="shared" ref="S30:T30" si="26">S12/$D12</f>
        <v>3.7932930181418362E-3</v>
      </c>
      <c r="T30" s="25">
        <f t="shared" si="26"/>
        <v>2.6388125343595383E-3</v>
      </c>
    </row>
    <row r="31" spans="2:20" x14ac:dyDescent="0.2">
      <c r="B31" s="23">
        <v>9</v>
      </c>
      <c r="C31" s="24">
        <v>44192</v>
      </c>
      <c r="D31" s="25">
        <f t="shared" si="6"/>
        <v>1</v>
      </c>
      <c r="E31" s="25">
        <f t="shared" ref="E31:J32" si="27">E13/$D13</f>
        <v>0.96875732708089102</v>
      </c>
      <c r="F31" s="25">
        <f t="shared" si="27"/>
        <v>0.94589683470105512</v>
      </c>
      <c r="G31" s="25">
        <f t="shared" si="27"/>
        <v>0.93599062133645961</v>
      </c>
      <c r="H31" s="25">
        <f t="shared" si="27"/>
        <v>0.93024618991793673</v>
      </c>
      <c r="I31" s="25">
        <f t="shared" si="27"/>
        <v>0.92467760844079716</v>
      </c>
      <c r="J31" s="25">
        <f t="shared" si="27"/>
        <v>0.92444314185228604</v>
      </c>
      <c r="L31" s="23">
        <v>9</v>
      </c>
      <c r="M31" s="24">
        <v>44192</v>
      </c>
      <c r="N31" s="25">
        <f t="shared" si="8"/>
        <v>0</v>
      </c>
      <c r="O31" s="25">
        <f t="shared" si="9"/>
        <v>3.1242672919109028E-2</v>
      </c>
      <c r="P31" s="25">
        <f t="shared" si="9"/>
        <v>2.2860492379835874E-2</v>
      </c>
      <c r="Q31" s="25">
        <f t="shared" si="9"/>
        <v>9.9062133645955452E-3</v>
      </c>
      <c r="R31" s="25">
        <f t="shared" si="9"/>
        <v>5.7444314185228608E-3</v>
      </c>
      <c r="S31" s="25">
        <f t="shared" ref="S31:T31" si="28">S13/$D13</f>
        <v>5.568581477139508E-3</v>
      </c>
      <c r="T31" s="25">
        <f t="shared" si="28"/>
        <v>2.3446658851113716E-4</v>
      </c>
    </row>
    <row r="32" spans="2:20" x14ac:dyDescent="0.2">
      <c r="B32" s="23">
        <v>10</v>
      </c>
      <c r="C32" s="24">
        <v>44199</v>
      </c>
      <c r="D32" s="25">
        <f t="shared" si="6"/>
        <v>1</v>
      </c>
      <c r="E32" s="25">
        <f t="shared" ref="E32:H32" si="29">E14/$D14</f>
        <v>0.96256868131868134</v>
      </c>
      <c r="F32" s="25">
        <f t="shared" si="29"/>
        <v>0.93376545329670335</v>
      </c>
      <c r="G32" s="25">
        <f t="shared" si="29"/>
        <v>0.92251888736263732</v>
      </c>
      <c r="H32" s="25">
        <f t="shared" si="29"/>
        <v>0.91522149725274726</v>
      </c>
      <c r="I32" s="25">
        <f t="shared" si="27"/>
        <v>0.91466346153846156</v>
      </c>
      <c r="J32" s="21"/>
      <c r="L32" s="23">
        <v>10</v>
      </c>
      <c r="M32" s="24">
        <v>44199</v>
      </c>
      <c r="N32" s="25">
        <f t="shared" si="8"/>
        <v>0</v>
      </c>
      <c r="O32" s="25">
        <f t="shared" si="9"/>
        <v>3.743131868131868E-2</v>
      </c>
      <c r="P32" s="25">
        <f t="shared" si="9"/>
        <v>2.880322802197802E-2</v>
      </c>
      <c r="Q32" s="25">
        <f t="shared" si="9"/>
        <v>1.1246565934065934E-2</v>
      </c>
      <c r="R32" s="25">
        <f t="shared" si="9"/>
        <v>7.29739010989011E-3</v>
      </c>
      <c r="S32" s="25">
        <f t="shared" ref="S32" si="30">S14/$D14</f>
        <v>5.5803571428571425E-4</v>
      </c>
      <c r="T32" s="21"/>
    </row>
    <row r="33" spans="2:23" x14ac:dyDescent="0.2">
      <c r="B33" s="23">
        <v>11</v>
      </c>
      <c r="C33" s="24">
        <v>44206</v>
      </c>
      <c r="D33" s="25">
        <f t="shared" si="6"/>
        <v>1</v>
      </c>
      <c r="E33" s="25">
        <f t="shared" ref="E33:H33" si="31">E15/$D15</f>
        <v>0.96024941543257991</v>
      </c>
      <c r="F33" s="25">
        <f>F15/$D15</f>
        <v>0.9289349410847737</v>
      </c>
      <c r="G33" s="25">
        <f>G15/$D15</f>
        <v>0.91710604740727153</v>
      </c>
      <c r="H33" s="25">
        <f t="shared" si="31"/>
        <v>0.91637247260556598</v>
      </c>
      <c r="I33" s="22"/>
      <c r="J33" s="22"/>
      <c r="L33" s="23">
        <v>11</v>
      </c>
      <c r="M33" s="24">
        <v>44206</v>
      </c>
      <c r="N33" s="25">
        <f>N15/D15</f>
        <v>0</v>
      </c>
      <c r="O33" s="25">
        <f t="shared" si="9"/>
        <v>3.9750584567420109E-2</v>
      </c>
      <c r="P33" s="25">
        <f t="shared" si="9"/>
        <v>3.1314474347806154E-2</v>
      </c>
      <c r="Q33" s="25">
        <f t="shared" ref="Q33" si="32">Q15/$D15</f>
        <v>1.1828893677502178E-2</v>
      </c>
      <c r="R33" s="25">
        <f t="shared" si="9"/>
        <v>7.3357480170556139E-4</v>
      </c>
      <c r="S33" s="22"/>
      <c r="T33" s="22"/>
    </row>
    <row r="34" spans="2:23" x14ac:dyDescent="0.2">
      <c r="B34" s="23">
        <v>12</v>
      </c>
      <c r="C34" s="24">
        <v>44213</v>
      </c>
      <c r="D34" s="25">
        <f t="shared" si="6"/>
        <v>1</v>
      </c>
      <c r="E34" s="25">
        <f t="shared" ref="E34:G34" si="33">E16/$D16</f>
        <v>0.95512972537115215</v>
      </c>
      <c r="F34" s="25">
        <f t="shared" si="33"/>
        <v>0.91604610349570748</v>
      </c>
      <c r="G34" s="25">
        <f t="shared" si="33"/>
        <v>0.91443342977754594</v>
      </c>
      <c r="H34" s="21"/>
      <c r="I34" s="22"/>
      <c r="J34" s="22"/>
      <c r="L34" s="23">
        <v>12</v>
      </c>
      <c r="M34" s="24">
        <v>44213</v>
      </c>
      <c r="N34" s="25">
        <f t="shared" si="8"/>
        <v>0</v>
      </c>
      <c r="O34" s="25">
        <f t="shared" si="9"/>
        <v>4.4870274628847885E-2</v>
      </c>
      <c r="P34" s="25">
        <f t="shared" ref="P34:Q34" si="34">P16/$D16</f>
        <v>3.9083621875444674E-2</v>
      </c>
      <c r="Q34" s="25">
        <f t="shared" si="34"/>
        <v>1.6126737181615519E-3</v>
      </c>
      <c r="R34" s="21"/>
      <c r="S34" s="22"/>
      <c r="T34" s="22"/>
    </row>
    <row r="35" spans="2:23" x14ac:dyDescent="0.2">
      <c r="B35" s="23">
        <v>13</v>
      </c>
      <c r="C35" s="24">
        <v>44220</v>
      </c>
      <c r="D35" s="25">
        <f>D17/D17</f>
        <v>1</v>
      </c>
      <c r="E35" s="25">
        <f t="shared" ref="E35:F35" si="35">E17/$D17</f>
        <v>0.94798063002346367</v>
      </c>
      <c r="F35" s="25">
        <f t="shared" si="35"/>
        <v>0.93819579651540108</v>
      </c>
      <c r="G35" s="21"/>
      <c r="H35" s="22"/>
      <c r="I35" s="22"/>
      <c r="J35" s="22"/>
      <c r="L35" s="23">
        <v>13</v>
      </c>
      <c r="M35" s="24">
        <v>44220</v>
      </c>
      <c r="N35" s="25">
        <f t="shared" si="8"/>
        <v>0</v>
      </c>
      <c r="O35" s="25">
        <f t="shared" si="9"/>
        <v>5.2019369976536368E-2</v>
      </c>
      <c r="P35" s="25">
        <f t="shared" ref="P35" si="36">P17/$D17</f>
        <v>9.7848335080625033E-3</v>
      </c>
      <c r="Q35" s="21"/>
      <c r="R35" s="22"/>
      <c r="S35" s="22"/>
      <c r="T35" s="22"/>
    </row>
    <row r="36" spans="2:23" x14ac:dyDescent="0.2">
      <c r="B36" s="23">
        <v>14</v>
      </c>
      <c r="C36" s="24">
        <v>44227</v>
      </c>
      <c r="D36" s="25">
        <f t="shared" si="6"/>
        <v>1</v>
      </c>
      <c r="E36" s="25">
        <f t="shared" ref="E36" si="37">E18/$D18</f>
        <v>1</v>
      </c>
      <c r="F36" s="21"/>
      <c r="G36" s="21"/>
      <c r="H36" s="21"/>
      <c r="I36" s="21"/>
      <c r="J36" s="21"/>
      <c r="L36" s="23">
        <v>14</v>
      </c>
      <c r="M36" s="24">
        <v>44227</v>
      </c>
      <c r="N36" s="25">
        <f t="shared" si="8"/>
        <v>0</v>
      </c>
      <c r="O36" s="25">
        <f t="shared" si="9"/>
        <v>0</v>
      </c>
      <c r="P36" s="21"/>
      <c r="Q36" s="21"/>
      <c r="R36" s="21"/>
      <c r="S36" s="21"/>
      <c r="T36" s="21"/>
    </row>
    <row r="37" spans="2:23" ht="45" customHeight="1" x14ac:dyDescent="0.2"/>
    <row r="38" spans="2:23" ht="41" customHeight="1" x14ac:dyDescent="0.2">
      <c r="B38" s="7" t="s">
        <v>21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2:23" ht="38" customHeight="1" x14ac:dyDescent="0.2">
      <c r="B39" s="10" t="s">
        <v>30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 spans="2:23" ht="38" customHeight="1" x14ac:dyDescent="0.2">
      <c r="B40" s="9" t="s">
        <v>31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</sheetData>
  <mergeCells count="12">
    <mergeCell ref="B38:W38"/>
    <mergeCell ref="B39:W39"/>
    <mergeCell ref="B40:W40"/>
    <mergeCell ref="B1:U1"/>
    <mergeCell ref="B3:C3"/>
    <mergeCell ref="D3:J3"/>
    <mergeCell ref="L3:M3"/>
    <mergeCell ref="N3:T3"/>
    <mergeCell ref="B21:C21"/>
    <mergeCell ref="D21:J21"/>
    <mergeCell ref="L21:M21"/>
    <mergeCell ref="N21:T21"/>
  </mergeCells>
  <conditionalFormatting sqref="D23:J36">
    <cfRule type="cellIs" dxfId="8" priority="6" operator="between">
      <formula>0.85</formula>
      <formula>0.8</formula>
    </cfRule>
    <cfRule type="cellIs" dxfId="7" priority="7" stopIfTrue="1" operator="between">
      <formula>0.9</formula>
      <formula>0.85</formula>
    </cfRule>
    <cfRule type="cellIs" dxfId="6" priority="8" operator="between">
      <formula>0.95</formula>
      <formula>0.9</formula>
    </cfRule>
    <cfRule type="cellIs" dxfId="5" priority="9" operator="equal">
      <formula>1</formula>
    </cfRule>
    <cfRule type="cellIs" dxfId="4" priority="10" operator="between">
      <formula>0.95</formula>
      <formula>1</formula>
    </cfRule>
  </conditionalFormatting>
  <conditionalFormatting sqref="N23:T36">
    <cfRule type="cellIs" dxfId="3" priority="2" stopIfTrue="1" operator="between">
      <formula>0.04</formula>
      <formula>0.06</formula>
    </cfRule>
    <cfRule type="cellIs" dxfId="2" priority="3" stopIfTrue="1" operator="between">
      <formula>0.02</formula>
      <formula>0.04</formula>
    </cfRule>
    <cfRule type="cellIs" dxfId="1" priority="4" operator="equal">
      <formula>0</formula>
    </cfRule>
    <cfRule type="cellIs" dxfId="0" priority="5" operator="between">
      <formula>0</formula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Augustas Eskertas</dc:creator>
  <cp:lastModifiedBy>Augustas Eskertas</cp:lastModifiedBy>
  <dcterms:created xsi:type="dcterms:W3CDTF">2024-06-11T05:18:33Z</dcterms:created>
  <dcterms:modified xsi:type="dcterms:W3CDTF">2024-06-12T22:53:12Z</dcterms:modified>
</cp:coreProperties>
</file>