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ugustinlafond/BLOOM Dropbox/Plaidoyer/Pêches africaines/Pêches thonières/7 Comparative analysis (UE vs. Maldives)/code_R/data/"/>
    </mc:Choice>
  </mc:AlternateContent>
  <xr:revisionPtr revIDLastSave="0" documentId="13_ncr:1_{3A5C77DB-522F-7A48-9938-7A67C3177C92}" xr6:coauthVersionLast="47" xr6:coauthVersionMax="47" xr10:uidLastSave="{00000000-0000-0000-0000-000000000000}"/>
  <bookViews>
    <workbookView xWindow="0" yWindow="500" windowWidth="28800" windowHeight="16040" xr2:uid="{717C6A95-8982-9C43-816C-C0770D8B2E1D}"/>
  </bookViews>
  <sheets>
    <sheet name="Feuil1" sheetId="1" r:id="rId1"/>
    <sheet name="vessel_characteristics_piriou" sheetId="2" r:id="rId2"/>
  </sheets>
  <definedNames>
    <definedName name="_xlnm._FilterDatabase" localSheetId="0" hidden="1">Feuil1!$A$1:$P$104</definedName>
    <definedName name="_xlnm._FilterDatabase" localSheetId="1" hidden="1">vessel_characteristics_piriou!$B$1:$B$11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09" i="1" l="1"/>
  <c r="R107" i="1"/>
  <c r="R108" i="1"/>
  <c r="R106" i="1"/>
  <c r="Q108" i="1"/>
  <c r="Q107" i="1"/>
  <c r="Q106" i="1"/>
  <c r="P108" i="1"/>
  <c r="P107" i="1"/>
  <c r="P39" i="1"/>
  <c r="P38" i="1"/>
  <c r="P37" i="1"/>
  <c r="P36" i="1"/>
  <c r="P35" i="1"/>
  <c r="P34" i="1"/>
  <c r="P33" i="1"/>
  <c r="P32" i="1"/>
  <c r="P31" i="1"/>
  <c r="P29" i="1"/>
  <c r="P19" i="1"/>
  <c r="P18" i="1"/>
  <c r="P16" i="1"/>
  <c r="P14" i="1"/>
  <c r="P12" i="1"/>
  <c r="P8" i="1"/>
  <c r="P7" i="1"/>
  <c r="P6" i="1"/>
  <c r="P5" i="1"/>
  <c r="P2" i="1"/>
  <c r="P42" i="1"/>
  <c r="P41" i="1"/>
  <c r="P99" i="1"/>
  <c r="P98" i="1"/>
  <c r="P97" i="1"/>
  <c r="P96" i="1"/>
  <c r="P76" i="1"/>
  <c r="P65" i="1"/>
  <c r="P64" i="1"/>
  <c r="P60" i="1"/>
  <c r="P58" i="1"/>
  <c r="P54" i="1"/>
  <c r="P90" i="1"/>
  <c r="P89" i="1"/>
  <c r="P88" i="1"/>
  <c r="P53" i="1"/>
  <c r="P87" i="1"/>
  <c r="P52" i="1"/>
  <c r="P83" i="1"/>
  <c r="P82" i="1"/>
  <c r="P40" i="1"/>
  <c r="P46" i="1"/>
  <c r="P45" i="1"/>
  <c r="P81" i="1"/>
  <c r="P43" i="1"/>
</calcChain>
</file>

<file path=xl/sharedStrings.xml><?xml version="1.0" encoding="utf-8"?>
<sst xmlns="http://schemas.openxmlformats.org/spreadsheetml/2006/main" count="881" uniqueCount="262">
  <si>
    <t>vessel_name</t>
  </si>
  <si>
    <t>imo</t>
  </si>
  <si>
    <t>mmsi</t>
  </si>
  <si>
    <t>FRANCHE-TERRE</t>
  </si>
  <si>
    <t>BERNICA</t>
  </si>
  <si>
    <t>DOLOMIEU</t>
  </si>
  <si>
    <t>BELOUVE</t>
  </si>
  <si>
    <t>BELLE-RIVE</t>
  </si>
  <si>
    <t>BELLE-ISLE</t>
  </si>
  <si>
    <t>MANAPANY</t>
  </si>
  <si>
    <t>owner</t>
  </si>
  <si>
    <t>Sapmer</t>
  </si>
  <si>
    <t>flag</t>
  </si>
  <si>
    <t>MUS</t>
  </si>
  <si>
    <t>FRA</t>
  </si>
  <si>
    <t>ocean</t>
  </si>
  <si>
    <t>Indian Ocean</t>
  </si>
  <si>
    <t>Via Océan / Saupiquet</t>
  </si>
  <si>
    <t>Atlantic Ocean</t>
  </si>
  <si>
    <t>AVEL VAD</t>
  </si>
  <si>
    <t>AVEL VOR</t>
  </si>
  <si>
    <t>CAP BOJADOR</t>
  </si>
  <si>
    <t>CAP SAINT VINCENT</t>
  </si>
  <si>
    <t>CAP SAINTE MARIE</t>
  </si>
  <si>
    <t>DRENNEC</t>
  </si>
  <si>
    <t>GEVRED</t>
  </si>
  <si>
    <t>GLENAN</t>
  </si>
  <si>
    <t>GUEOTEC</t>
  </si>
  <si>
    <t>GUERIDEN</t>
  </si>
  <si>
    <t>PENDRUC</t>
  </si>
  <si>
    <t>STERENN</t>
  </si>
  <si>
    <t>TALENDUIC</t>
  </si>
  <si>
    <t>TORRE ITALIA</t>
  </si>
  <si>
    <t>TREVIGNON</t>
  </si>
  <si>
    <t>VIA AVENIR</t>
  </si>
  <si>
    <t>VIA EUROS</t>
  </si>
  <si>
    <t>VIA MISTRAL</t>
  </si>
  <si>
    <t>VIA ALIZE</t>
  </si>
  <si>
    <t>CFTO</t>
  </si>
  <si>
    <t>country</t>
  </si>
  <si>
    <t>PLAYA DE AZKORRI</t>
  </si>
  <si>
    <t>TXORI BERRI</t>
  </si>
  <si>
    <t>EGALABUR</t>
  </si>
  <si>
    <t>ALBACORA NUEVE</t>
  </si>
  <si>
    <t>GALERNA</t>
  </si>
  <si>
    <t>GURIA</t>
  </si>
  <si>
    <t>PACIFIC STAR</t>
  </si>
  <si>
    <t>CHARO</t>
  </si>
  <si>
    <t>GUAYATUNA DOS</t>
  </si>
  <si>
    <t>JOCAY</t>
  </si>
  <si>
    <t>PANAMA TUNA</t>
  </si>
  <si>
    <t>SAN ANDRÉS</t>
  </si>
  <si>
    <t>UGAVI</t>
  </si>
  <si>
    <t>UGAVI DOS</t>
  </si>
  <si>
    <t>MONTEALEGRE</t>
  </si>
  <si>
    <t>MONTECELO</t>
  </si>
  <si>
    <t>MONTEFRISA NUEVE</t>
  </si>
  <si>
    <t>MONTELAPE</t>
  </si>
  <si>
    <t>MONTELUCÍA</t>
  </si>
  <si>
    <t>MONTEROCIO</t>
  </si>
  <si>
    <t>SISARGAS</t>
  </si>
  <si>
    <t>SANT YAGO TRES</t>
  </si>
  <si>
    <t>SANT YAGO UNO</t>
  </si>
  <si>
    <t>ALBACORA CARIBE</t>
  </si>
  <si>
    <t>ALMIRANTE 1</t>
  </si>
  <si>
    <t>CAPE CORAL</t>
  </si>
  <si>
    <t>GALERNA LAU</t>
  </si>
  <si>
    <t>JANE IV</t>
  </si>
  <si>
    <t>TXOPITUNA</t>
  </si>
  <si>
    <t>TXOPITUNA DOS</t>
  </si>
  <si>
    <t>DRACO</t>
  </si>
  <si>
    <t>EUSKADI ALAI</t>
  </si>
  <si>
    <t>GALERNA II</t>
  </si>
  <si>
    <t>GALERNA III</t>
  </si>
  <si>
    <t>INTERTUNA TRES</t>
  </si>
  <si>
    <t>IZARO</t>
  </si>
  <si>
    <t>JAI ALAI</t>
  </si>
  <si>
    <t>PLAYA DE ANZORAS</t>
  </si>
  <si>
    <t>TXORI AUNDI</t>
  </si>
  <si>
    <t>TXORI TOKI</t>
  </si>
  <si>
    <t>ALBACAN</t>
  </si>
  <si>
    <t>ALBONIGA</t>
  </si>
  <si>
    <t>EGALUZE</t>
  </si>
  <si>
    <t>KURTZIO</t>
  </si>
  <si>
    <t>Pacific Ocean</t>
  </si>
  <si>
    <t>ALBACORA QUINCE</t>
  </si>
  <si>
    <t>MAR DE SERGIO</t>
  </si>
  <si>
    <t>ALBATUN DOS</t>
  </si>
  <si>
    <t>ALBACORA UNO</t>
  </si>
  <si>
    <t>ALBATUN TRES</t>
  </si>
  <si>
    <t>MONTEMAIOR</t>
  </si>
  <si>
    <t>ALBACORA CUATRO</t>
  </si>
  <si>
    <t>TXORI ZURI</t>
  </si>
  <si>
    <t>ITSAS TXORI</t>
  </si>
  <si>
    <t>TXORI GORRI</t>
  </si>
  <si>
    <t>TXORI ARGI</t>
  </si>
  <si>
    <t>AURORA B</t>
  </si>
  <si>
    <t>ROSITA C</t>
  </si>
  <si>
    <t>MONTERAIOLA</t>
  </si>
  <si>
    <t>Albacora</t>
  </si>
  <si>
    <t>Central Tuna Management Corporation</t>
  </si>
  <si>
    <t>Compañía Europea de Tunidos</t>
  </si>
  <si>
    <t>Inpesca</t>
  </si>
  <si>
    <t>Corporacion Atunera Internacional</t>
  </si>
  <si>
    <t>Garavilla</t>
  </si>
  <si>
    <t>Nicra 7</t>
  </si>
  <si>
    <t>Calvo</t>
  </si>
  <si>
    <t>Jealsa</t>
  </si>
  <si>
    <t>Txopituna</t>
  </si>
  <si>
    <t>Calvopesca El Salvador SA</t>
  </si>
  <si>
    <t>ESP</t>
  </si>
  <si>
    <t>union</t>
  </si>
  <si>
    <t>Orthongel</t>
  </si>
  <si>
    <t>OPAGAC</t>
  </si>
  <si>
    <t>ZUBEROA</t>
  </si>
  <si>
    <t>PLAYA DE NOJA</t>
  </si>
  <si>
    <t>PLAYA DE BAKIO</t>
  </si>
  <si>
    <t xml:space="preserve">PLAYA DE RIS </t>
  </si>
  <si>
    <t>ELAI ALAI</t>
  </si>
  <si>
    <t>ALAKRANA</t>
  </si>
  <si>
    <t>ATERPE ALAI</t>
  </si>
  <si>
    <t>ANABAC</t>
  </si>
  <si>
    <t>Atunsa</t>
  </si>
  <si>
    <t>Pevasa</t>
  </si>
  <si>
    <t>Echebastar</t>
  </si>
  <si>
    <t>SYC</t>
  </si>
  <si>
    <t>PAN</t>
  </si>
  <si>
    <t>GTM</t>
  </si>
  <si>
    <t>SLV</t>
  </si>
  <si>
    <t>ECU</t>
  </si>
  <si>
    <t>CUW</t>
  </si>
  <si>
    <t>BLZ</t>
  </si>
  <si>
    <t>ARTZA</t>
  </si>
  <si>
    <t>PLAYA DE ARITZATXU</t>
  </si>
  <si>
    <t>DONIENE</t>
  </si>
  <si>
    <t>IZURDIA</t>
  </si>
  <si>
    <t>Beach Fishing / Seaward</t>
  </si>
  <si>
    <t>On sale. No longer active since 2020</t>
  </si>
  <si>
    <t>Sank in late 2019</t>
  </si>
  <si>
    <t>Old MMSI: 617095000</t>
  </si>
  <si>
    <t>Not on GFW</t>
  </si>
  <si>
    <t xml:space="preserve">Other MMSI found, but no GFW record: 664000032 </t>
  </si>
  <si>
    <t>No MMSI but name match on GFW</t>
  </si>
  <si>
    <t xml:space="preserve">Other MMSI found, but no GFW record: 677030400 </t>
  </si>
  <si>
    <t>TZA</t>
  </si>
  <si>
    <t>OMN</t>
  </si>
  <si>
    <t>convenience</t>
  </si>
  <si>
    <t>length</t>
  </si>
  <si>
    <t>ultimate_owner</t>
  </si>
  <si>
    <t>Sea Breeze Ventures Ltd</t>
  </si>
  <si>
    <t>Overseas Tuna Company</t>
  </si>
  <si>
    <t>Intertuna</t>
  </si>
  <si>
    <t>Interatun</t>
  </si>
  <si>
    <t>Guayatuna</t>
  </si>
  <si>
    <t>GUAYATUNA UNO</t>
  </si>
  <si>
    <t>https://atundepescaresponsableaenor.com/en/la-certificacion-apr-2/buques-certificados-apr/</t>
  </si>
  <si>
    <t>https://www.iotc.org/vessels/history/137064/3606</t>
  </si>
  <si>
    <t>https://www.iotc.org/vessels/history/135075/15507</t>
  </si>
  <si>
    <t>https://www.iotc.org/vessels/history/138181/15856</t>
  </si>
  <si>
    <t>https://www.iotc.org/vessels/history/137530/138</t>
  </si>
  <si>
    <t>ORBIS</t>
  </si>
  <si>
    <t>https://www.isabel.net/sostenibilidad/pesca/</t>
  </si>
  <si>
    <t>https://www.iotc.org/vessels/history/135074/815</t>
  </si>
  <si>
    <t>https://www.iotc.org/vessels/history/137937/193</t>
  </si>
  <si>
    <t>https://www.jealsa.com/en/fishing/</t>
  </si>
  <si>
    <t>https://txopituna.com/presentacion/</t>
  </si>
  <si>
    <t>https://www.cfto.fr/pdf/compagnie/FR/cfto-navire-avel-vad.pdf</t>
  </si>
  <si>
    <t>https://www.cfto.fr/pdf/compagnie/FR/cfto-navire-avel-vor.pdf</t>
  </si>
  <si>
    <t>https://www.cfto.fr/pdf/compagnie/FR/cfto-navire-cap-bojador.pdf</t>
  </si>
  <si>
    <t>https://www.cfto.fr/pdf/compagnie/FR/cfto-navire-cap-saint-vincent.pdf</t>
  </si>
  <si>
    <t>https://www.cfto.fr/pdf/compagnie/FR/cfto-navire-cap-sainte-marie.pdf</t>
  </si>
  <si>
    <t>https://www.cfto.fr/pdf/compagnie/FR/cfto-navire-drennec.pdf</t>
  </si>
  <si>
    <t>https://www.cfto.fr/pdf/compagnie/FR/cfto-navire-gevred.pdf</t>
  </si>
  <si>
    <t>https://www.cfto.fr/pdf/compagnie/FR/cfto-navire-glenan.pdf</t>
  </si>
  <si>
    <t>https://www.cfto.fr/pdf/compagnie/FR/cfto-navire-gueotec.pdf</t>
  </si>
  <si>
    <t>https://www.cfto.fr/pdf/compagnie/FR/cfto-navire-gueriden.pdf</t>
  </si>
  <si>
    <t>https://www.cfto.fr/pdf/compagnie/FR/cfto-navire-pendruc.pdf</t>
  </si>
  <si>
    <t>https://www.cfto.fr/pdf/compagnie/FR/cfto-navire-sterenn.pdf</t>
  </si>
  <si>
    <t>https://www.cfto.fr/pdf/compagnie/FR/cfto-navire-talenduic.pdf</t>
  </si>
  <si>
    <t>https://www.cfto.fr/pdf/compagnie/FR/cfto-navire-trevignon.pdf</t>
  </si>
  <si>
    <t>https://www.iotc.org/vessels/history/114082/9131</t>
  </si>
  <si>
    <t>https://www.cfto.fr/pdf/compagnie/FR/cfto-navire-torre-giulia.pdf</t>
  </si>
  <si>
    <t>https://www.iotc.org/vessels/history/95104/15115</t>
  </si>
  <si>
    <t>https://www.iotc.org/vessels/history/74380/15113</t>
  </si>
  <si>
    <t>https://www.iotc.org/vessels/history/88749/14063</t>
  </si>
  <si>
    <t>https://www.piriou.com/wp-content/uploads/2019/06/piriou___saupiquet__communique_de_presse___commande_d_un_thonier_de_67m___10-01-18.pdf</t>
  </si>
  <si>
    <t>ITA</t>
  </si>
  <si>
    <t>ALBACORA SEIS</t>
  </si>
  <si>
    <t>Seems to have exited fleet in 2020</t>
  </si>
  <si>
    <t>active</t>
  </si>
  <si>
    <t>ALMADABRA UNO</t>
  </si>
  <si>
    <t>BERMEOTARAK TRES</t>
  </si>
  <si>
    <t>CAMPOLIBRE ALAI</t>
  </si>
  <si>
    <t>Pesquerias de Tunidos SA (Petusa)</t>
  </si>
  <si>
    <t>Wrecked in 2013</t>
  </si>
  <si>
    <t>Seems to have exited fleet</t>
  </si>
  <si>
    <t>Seems to have exited the fleet in 2015</t>
  </si>
  <si>
    <t>Same owner as Valentina C (ex. Galerna), Adriatic Sea Fisheries Ltd. Ship manager used to be Albacora. Still linked to Albacora?</t>
  </si>
  <si>
    <t>JEANNINE</t>
  </si>
  <si>
    <t>Now Valentina C registered in Cook Is. Unknown beneficiary; see Jeannine</t>
  </si>
  <si>
    <t>COK</t>
  </si>
  <si>
    <t>Unknown</t>
  </si>
  <si>
    <t>Grupo Calvo</t>
  </si>
  <si>
    <t>Now PLAYA DE LAGA</t>
  </si>
  <si>
    <t>Now PLAYA DE LAIDA</t>
  </si>
  <si>
    <t>https://lemarin.ouest-france.fr/secteurs-activites/peche/41047-sapmer-se-separe-de-trois-thoniers</t>
  </si>
  <si>
    <t>Now HELLAS TUNA</t>
  </si>
  <si>
    <t>PLAYA DE LAGA (ex MORN SESELWA)</t>
  </si>
  <si>
    <t>PLAYA DE LAIDA (ex MORNE BLANC)</t>
  </si>
  <si>
    <t>crew_capacity</t>
  </si>
  <si>
    <t>eu_crew</t>
  </si>
  <si>
    <t>fish hold (m3)</t>
  </si>
  <si>
    <t>Tonnage</t>
  </si>
  <si>
    <t>1506.89</t>
  </si>
  <si>
    <t>2476.3</t>
  </si>
  <si>
    <t>3200.8</t>
  </si>
  <si>
    <t>1829.3</t>
  </si>
  <si>
    <t>692.56</t>
  </si>
  <si>
    <t>745.2</t>
  </si>
  <si>
    <t>3044.9</t>
  </si>
  <si>
    <t>703.05</t>
  </si>
  <si>
    <t>731.52</t>
  </si>
  <si>
    <t>1520.63</t>
  </si>
  <si>
    <t>1528.75</t>
  </si>
  <si>
    <t>1357.49</t>
  </si>
  <si>
    <t>1582.2</t>
  </si>
  <si>
    <t>1858.31</t>
  </si>
  <si>
    <t>1396.29</t>
  </si>
  <si>
    <t>1562.23</t>
  </si>
  <si>
    <t>821.95</t>
  </si>
  <si>
    <t>871.5</t>
  </si>
  <si>
    <t>name</t>
  </si>
  <si>
    <t>PS 90-1900/2150</t>
  </si>
  <si>
    <t>1900-2150</t>
  </si>
  <si>
    <t>storage capacity (m3)</t>
  </si>
  <si>
    <t>PS 80-1780/1960 Advanced</t>
  </si>
  <si>
    <t>1780-1960</t>
  </si>
  <si>
    <t>PS 80-1620/1800</t>
  </si>
  <si>
    <t>1620-1800</t>
  </si>
  <si>
    <t>PS 50-600/760</t>
  </si>
  <si>
    <t>600-760</t>
  </si>
  <si>
    <t>Morn SeSelwa</t>
  </si>
  <si>
    <t>'torre giulia'</t>
  </si>
  <si>
    <t>'glénan'</t>
  </si>
  <si>
    <t>'AVEL VAD'</t>
  </si>
  <si>
    <t>'franche terre'</t>
  </si>
  <si>
    <t>'TUNA FREEZER PURSE SEINER</t>
  </si>
  <si>
    <t>Based on the above</t>
  </si>
  <si>
    <t>Pacific</t>
  </si>
  <si>
    <t>Atlantic</t>
  </si>
  <si>
    <t>Indian</t>
  </si>
  <si>
    <t>https://www.sapmer.fr/wp-content/uploads/2015/12/2012-04-03_CP_CORP_GB.pdf</t>
  </si>
  <si>
    <t>Hypothesis : same crew capacity than the Dolomieu</t>
  </si>
  <si>
    <t>Hypothesis : same crew capacity than the TALENDUIC</t>
  </si>
  <si>
    <t>Crew capacity estimated based on Piriou vessel characteristics (see sheet "vessel_characteristics_piriou)</t>
  </si>
  <si>
    <t>French flag</t>
  </si>
  <si>
    <t>Spanish flag</t>
  </si>
  <si>
    <t>mean crew capacity</t>
  </si>
  <si>
    <t>50-70m</t>
  </si>
  <si>
    <t>70-90m</t>
  </si>
  <si>
    <t>&gt;90m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</si>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</sst>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)_ ;_ * \(#,##0.00\)_ ;_ * &quot;-&quot;??_)_ ;_ @_ "/>
    <numFmt numFmtId="164" formatCode="_ * #,##0.0_)_ ;_ * \(#,##0.0\)_ ;_ * &quot;-&quot;??_)_ ;_ @_ "/>
  </numFmts>
  <fonts count="6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rgb="FF000000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2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vertical="center"/>
    </xf>
    <xf numFmtId="0" fontId="3" fillId="0" borderId="0" xfId="0" applyFont="1"/>
    <xf numFmtId="164" fontId="2" fillId="0" borderId="0" xfId="1" applyNumberFormat="1" applyFont="1"/>
    <xf numFmtId="0" fontId="2" fillId="2" borderId="0" xfId="0" applyFont="1" applyFill="1"/>
    <xf numFmtId="0" fontId="2" fillId="3" borderId="0" xfId="0" applyFont="1" applyFill="1"/>
    <xf numFmtId="164" fontId="2" fillId="3" borderId="0" xfId="1" applyNumberFormat="1" applyFont="1" applyFill="1"/>
    <xf numFmtId="0" fontId="5" fillId="0" borderId="0" xfId="0" applyFont="1" applyAlignment="1">
      <alignment horizontal="center"/>
    </xf>
    <xf numFmtId="164" fontId="2" fillId="0" borderId="0" xfId="1" applyNumberFormat="1" applyFont="1" applyAlignment="1">
      <alignment horizontal="center"/>
    </xf>
    <xf numFmtId="164" fontId="2" fillId="3" borderId="0" xfId="1" applyNumberFormat="1" applyFont="1" applyFill="1" applyAlignment="1">
      <alignment horizontal="center"/>
    </xf>
    <xf numFmtId="0" fontId="2" fillId="4" borderId="0" xfId="0" applyFont="1" applyFill="1"/>
    <xf numFmtId="164" fontId="2" fillId="4" borderId="0" xfId="1" applyNumberFormat="1" applyFont="1" applyFill="1"/>
    <xf numFmtId="0" fontId="3" fillId="4" borderId="0" xfId="0" applyFont="1" applyFill="1" applyAlignment="1">
      <alignment vertical="center"/>
    </xf>
    <xf numFmtId="0" fontId="2" fillId="0" borderId="0" xfId="0" applyFont="1" applyFill="1"/>
    <xf numFmtId="0" fontId="2" fillId="5" borderId="0" xfId="0" applyFont="1" applyFill="1"/>
    <xf numFmtId="0" fontId="0" fillId="3" borderId="0" xfId="0" applyFill="1"/>
    <xf numFmtId="164" fontId="2" fillId="0" borderId="0" xfId="1" applyNumberFormat="1" applyFont="1" applyFill="1"/>
    <xf numFmtId="164" fontId="2" fillId="0" borderId="0" xfId="1" applyNumberFormat="1" applyFont="1" applyFill="1" applyAlignment="1">
      <alignment horizontal="center"/>
    </xf>
    <xf numFmtId="0" fontId="5" fillId="0" borderId="0" xfId="0" applyFont="1" applyFill="1" applyAlignment="1">
      <alignment horizontal="center"/>
    </xf>
  </cellXfs>
  <cellStyles count="2">
    <cellStyle name="Millier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BAEE7-1A51-ED41-97D2-5ADBBB1B689F}">
  <sheetPr filterMode="1"/>
  <dimension ref="A1:R109"/>
  <sheetViews>
    <sheetView tabSelected="1" topLeftCell="J1" zoomScale="115" workbookViewId="0">
      <pane ySplit="1" topLeftCell="A35" activePane="bottomLeft" state="frozen"/>
      <selection pane="bottomLeft" activeCell="O109" sqref="O109"/>
    </sheetView>
  </sheetViews>
  <sheetFormatPr baseColWidth="10" defaultColWidth="19.1640625" defaultRowHeight="15" x14ac:dyDescent="0.2"/>
  <cols>
    <col min="1" max="1" width="9.6640625" style="2" bestFit="1" customWidth="1"/>
    <col min="2" max="2" width="31" style="2" bestFit="1" customWidth="1"/>
    <col min="3" max="3" width="31" style="2" customWidth="1"/>
    <col min="4" max="4" width="8.83203125" style="2" bestFit="1" customWidth="1"/>
    <col min="5" max="5" width="16.83203125" style="2" bestFit="1" customWidth="1"/>
    <col min="6" max="6" width="6.33203125" style="2" bestFit="1" customWidth="1"/>
    <col min="7" max="7" width="13.6640625" style="2" bestFit="1" customWidth="1"/>
    <col min="8" max="8" width="12.1640625" style="2" bestFit="1" customWidth="1"/>
    <col min="9" max="9" width="8.1640625" style="2" bestFit="1" customWidth="1"/>
    <col min="10" max="10" width="10.1640625" style="2" bestFit="1" customWidth="1"/>
    <col min="11" max="13" width="10.1640625" style="2" customWidth="1"/>
    <col min="14" max="14" width="33.33203125" style="2" customWidth="1"/>
    <col min="15" max="15" width="14.1640625" style="2" customWidth="1"/>
    <col min="16" max="16384" width="19.1640625" style="2"/>
  </cols>
  <sheetData>
    <row r="1" spans="1:17" x14ac:dyDescent="0.2">
      <c r="A1" s="1" t="s">
        <v>39</v>
      </c>
      <c r="B1" s="1" t="s">
        <v>10</v>
      </c>
      <c r="C1" s="1" t="s">
        <v>148</v>
      </c>
      <c r="D1" s="1" t="s">
        <v>111</v>
      </c>
      <c r="E1" s="1" t="s">
        <v>0</v>
      </c>
      <c r="F1" s="1" t="s">
        <v>12</v>
      </c>
      <c r="G1" s="1" t="s">
        <v>146</v>
      </c>
      <c r="H1" s="1" t="s">
        <v>15</v>
      </c>
      <c r="I1" s="1" t="s">
        <v>1</v>
      </c>
      <c r="J1" s="1" t="s">
        <v>2</v>
      </c>
      <c r="K1" s="1" t="s">
        <v>147</v>
      </c>
      <c r="L1" s="1" t="s">
        <v>189</v>
      </c>
      <c r="M1" s="1" t="s">
        <v>212</v>
      </c>
      <c r="N1" s="1" t="s">
        <v>211</v>
      </c>
      <c r="O1" s="1" t="s">
        <v>209</v>
      </c>
      <c r="P1" s="1" t="s">
        <v>210</v>
      </c>
    </row>
    <row r="2" spans="1:17" s="12" customFormat="1" x14ac:dyDescent="0.2">
      <c r="A2" s="12" t="s">
        <v>14</v>
      </c>
      <c r="B2" s="12" t="s">
        <v>38</v>
      </c>
      <c r="C2" s="12" t="s">
        <v>38</v>
      </c>
      <c r="D2" s="12" t="s">
        <v>112</v>
      </c>
      <c r="E2" s="12" t="s">
        <v>19</v>
      </c>
      <c r="F2" s="12" t="s">
        <v>14</v>
      </c>
      <c r="G2" s="12" t="b">
        <v>0</v>
      </c>
      <c r="H2" s="12" t="s">
        <v>16</v>
      </c>
      <c r="I2" s="12">
        <v>9128520</v>
      </c>
      <c r="J2" s="12">
        <v>228255000</v>
      </c>
      <c r="K2" s="13">
        <v>67.3</v>
      </c>
      <c r="L2" s="13" t="b">
        <v>1</v>
      </c>
      <c r="M2" s="13"/>
      <c r="N2" s="13"/>
      <c r="O2" s="12">
        <v>23</v>
      </c>
      <c r="P2" s="12">
        <f>ROUND(0.58*O2,0)</f>
        <v>13</v>
      </c>
      <c r="Q2" s="12" t="s">
        <v>254</v>
      </c>
    </row>
    <row r="3" spans="1:17" hidden="1" x14ac:dyDescent="0.2">
      <c r="A3" s="2" t="s">
        <v>110</v>
      </c>
      <c r="B3" s="2" t="s">
        <v>99</v>
      </c>
      <c r="C3" s="2" t="s">
        <v>99</v>
      </c>
      <c r="D3" s="2" t="s">
        <v>113</v>
      </c>
      <c r="E3" s="2" t="s">
        <v>63</v>
      </c>
      <c r="F3" s="2" t="s">
        <v>126</v>
      </c>
      <c r="G3" s="2" t="b">
        <v>1</v>
      </c>
      <c r="H3" s="2" t="s">
        <v>18</v>
      </c>
      <c r="I3" s="2">
        <v>8716825</v>
      </c>
      <c r="J3" s="2">
        <v>353171000</v>
      </c>
      <c r="K3" s="5">
        <v>67.38</v>
      </c>
      <c r="L3" s="5" t="b">
        <v>1</v>
      </c>
      <c r="M3" s="5"/>
      <c r="N3" s="5"/>
      <c r="P3" s="2" t="s">
        <v>155</v>
      </c>
    </row>
    <row r="4" spans="1:17" hidden="1" x14ac:dyDescent="0.2">
      <c r="A4" s="2" t="s">
        <v>110</v>
      </c>
      <c r="B4" s="2" t="s">
        <v>99</v>
      </c>
      <c r="C4" s="2" t="s">
        <v>99</v>
      </c>
      <c r="D4" s="2" t="s">
        <v>113</v>
      </c>
      <c r="E4" s="2" t="s">
        <v>43</v>
      </c>
      <c r="F4" s="2" t="s">
        <v>130</v>
      </c>
      <c r="G4" s="2" t="b">
        <v>1</v>
      </c>
      <c r="H4" s="2" t="s">
        <v>18</v>
      </c>
      <c r="I4" s="2">
        <v>7403639</v>
      </c>
      <c r="J4" s="2">
        <v>306094000</v>
      </c>
      <c r="K4" s="5">
        <v>76.75</v>
      </c>
      <c r="L4" s="5" t="b">
        <v>1</v>
      </c>
      <c r="M4" s="5"/>
      <c r="N4" s="5"/>
      <c r="P4" s="2" t="s">
        <v>155</v>
      </c>
    </row>
    <row r="5" spans="1:17" s="12" customFormat="1" x14ac:dyDescent="0.2">
      <c r="A5" s="12" t="s">
        <v>14</v>
      </c>
      <c r="B5" s="12" t="s">
        <v>38</v>
      </c>
      <c r="C5" s="12" t="s">
        <v>38</v>
      </c>
      <c r="D5" s="12" t="s">
        <v>112</v>
      </c>
      <c r="E5" s="12" t="s">
        <v>22</v>
      </c>
      <c r="F5" s="12" t="s">
        <v>14</v>
      </c>
      <c r="G5" s="12" t="b">
        <v>0</v>
      </c>
      <c r="H5" s="12" t="s">
        <v>16</v>
      </c>
      <c r="I5" s="12">
        <v>9225536</v>
      </c>
      <c r="J5" s="12">
        <v>226169000</v>
      </c>
      <c r="K5" s="13">
        <v>67.3</v>
      </c>
      <c r="L5" s="13" t="b">
        <v>1</v>
      </c>
      <c r="M5" s="13"/>
      <c r="N5" s="13"/>
      <c r="O5" s="12">
        <v>23</v>
      </c>
      <c r="P5" s="12">
        <f>ROUND(0.58*O5,0)</f>
        <v>13</v>
      </c>
      <c r="Q5" s="12" t="s">
        <v>254</v>
      </c>
    </row>
    <row r="6" spans="1:17" s="12" customFormat="1" x14ac:dyDescent="0.2">
      <c r="A6" s="12" t="s">
        <v>14</v>
      </c>
      <c r="B6" s="12" t="s">
        <v>38</v>
      </c>
      <c r="C6" s="12" t="s">
        <v>38</v>
      </c>
      <c r="D6" s="12" t="s">
        <v>112</v>
      </c>
      <c r="E6" s="12" t="s">
        <v>23</v>
      </c>
      <c r="F6" s="12" t="s">
        <v>14</v>
      </c>
      <c r="G6" s="12" t="b">
        <v>0</v>
      </c>
      <c r="H6" s="12" t="s">
        <v>16</v>
      </c>
      <c r="I6" s="12">
        <v>9168063</v>
      </c>
      <c r="J6" s="12">
        <v>228875000</v>
      </c>
      <c r="K6" s="13">
        <v>67.3</v>
      </c>
      <c r="L6" s="13" t="b">
        <v>1</v>
      </c>
      <c r="M6" s="13"/>
      <c r="N6" s="13"/>
      <c r="O6" s="12">
        <v>23</v>
      </c>
      <c r="P6" s="12">
        <f>ROUND(0.58*O6,0)</f>
        <v>13</v>
      </c>
      <c r="Q6" s="12" t="s">
        <v>254</v>
      </c>
    </row>
    <row r="7" spans="1:17" s="12" customFormat="1" x14ac:dyDescent="0.2">
      <c r="A7" s="12" t="s">
        <v>14</v>
      </c>
      <c r="B7" s="12" t="s">
        <v>38</v>
      </c>
      <c r="C7" s="12" t="s">
        <v>38</v>
      </c>
      <c r="D7" s="12" t="s">
        <v>112</v>
      </c>
      <c r="E7" s="12" t="s">
        <v>24</v>
      </c>
      <c r="F7" s="12" t="s">
        <v>14</v>
      </c>
      <c r="G7" s="12" t="b">
        <v>0</v>
      </c>
      <c r="H7" s="12" t="s">
        <v>16</v>
      </c>
      <c r="I7" s="12">
        <v>9359703</v>
      </c>
      <c r="J7" s="12">
        <v>660001800</v>
      </c>
      <c r="K7" s="13">
        <v>84.1</v>
      </c>
      <c r="L7" s="13" t="b">
        <v>1</v>
      </c>
      <c r="M7" s="13"/>
      <c r="N7" s="13"/>
      <c r="O7" s="12">
        <v>24</v>
      </c>
      <c r="P7" s="12">
        <f>ROUND(0.58*O7,0)</f>
        <v>14</v>
      </c>
      <c r="Q7" s="12" t="s">
        <v>166</v>
      </c>
    </row>
    <row r="8" spans="1:17" s="12" customFormat="1" x14ac:dyDescent="0.2">
      <c r="A8" s="12" t="s">
        <v>14</v>
      </c>
      <c r="B8" s="12" t="s">
        <v>38</v>
      </c>
      <c r="C8" s="12" t="s">
        <v>38</v>
      </c>
      <c r="D8" s="12" t="s">
        <v>112</v>
      </c>
      <c r="E8" s="12" t="s">
        <v>26</v>
      </c>
      <c r="F8" s="12" t="s">
        <v>14</v>
      </c>
      <c r="G8" s="12" t="b">
        <v>0</v>
      </c>
      <c r="H8" s="12" t="s">
        <v>16</v>
      </c>
      <c r="I8" s="12">
        <v>9322669</v>
      </c>
      <c r="J8" s="12">
        <v>228231700</v>
      </c>
      <c r="K8" s="13">
        <v>84.1</v>
      </c>
      <c r="L8" s="13" t="b">
        <v>1</v>
      </c>
      <c r="M8" s="13"/>
      <c r="N8" s="13"/>
      <c r="O8" s="12">
        <v>24</v>
      </c>
      <c r="P8" s="12">
        <f>ROUND(0.58*O8,0)</f>
        <v>14</v>
      </c>
      <c r="Q8" s="12" t="s">
        <v>169</v>
      </c>
    </row>
    <row r="9" spans="1:17" hidden="1" x14ac:dyDescent="0.2">
      <c r="A9" s="2" t="s">
        <v>110</v>
      </c>
      <c r="B9" s="2" t="s">
        <v>99</v>
      </c>
      <c r="C9" s="2" t="s">
        <v>99</v>
      </c>
      <c r="D9" s="2" t="s">
        <v>113</v>
      </c>
      <c r="E9" s="2" t="s">
        <v>65</v>
      </c>
      <c r="F9" s="2" t="s">
        <v>126</v>
      </c>
      <c r="G9" s="2" t="b">
        <v>1</v>
      </c>
      <c r="H9" s="2" t="s">
        <v>18</v>
      </c>
      <c r="I9" s="2">
        <v>9699050</v>
      </c>
      <c r="J9" s="2">
        <v>374573000</v>
      </c>
      <c r="K9" s="5">
        <v>71.28</v>
      </c>
      <c r="L9" s="5" t="b">
        <v>1</v>
      </c>
      <c r="M9" s="5"/>
      <c r="N9" s="5"/>
      <c r="Q9" s="2" t="s">
        <v>155</v>
      </c>
    </row>
    <row r="10" spans="1:17" hidden="1" x14ac:dyDescent="0.2">
      <c r="A10" s="2" t="s">
        <v>110</v>
      </c>
      <c r="B10" s="2" t="s">
        <v>99</v>
      </c>
      <c r="C10" s="2" t="s">
        <v>99</v>
      </c>
      <c r="D10" s="2" t="s">
        <v>113</v>
      </c>
      <c r="E10" s="2" t="s">
        <v>44</v>
      </c>
      <c r="F10" s="2" t="s">
        <v>200</v>
      </c>
      <c r="G10" s="2" t="b">
        <v>1</v>
      </c>
      <c r="H10" s="2" t="s">
        <v>84</v>
      </c>
      <c r="I10" s="2">
        <v>7409140</v>
      </c>
      <c r="J10" s="2">
        <v>306783000</v>
      </c>
      <c r="K10" s="5">
        <v>76.75</v>
      </c>
      <c r="L10" s="5" t="s">
        <v>201</v>
      </c>
      <c r="M10" s="5"/>
      <c r="N10" s="5"/>
      <c r="O10" s="6" t="s">
        <v>199</v>
      </c>
      <c r="Q10" s="2" t="s">
        <v>155</v>
      </c>
    </row>
    <row r="11" spans="1:17" hidden="1" x14ac:dyDescent="0.2">
      <c r="A11" s="2" t="s">
        <v>110</v>
      </c>
      <c r="B11" s="2" t="s">
        <v>99</v>
      </c>
      <c r="C11" s="2" t="s">
        <v>99</v>
      </c>
      <c r="D11" s="2" t="s">
        <v>113</v>
      </c>
      <c r="E11" s="2" t="s">
        <v>66</v>
      </c>
      <c r="F11" s="2" t="s">
        <v>126</v>
      </c>
      <c r="G11" s="2" t="b">
        <v>1</v>
      </c>
      <c r="H11" s="2" t="s">
        <v>18</v>
      </c>
      <c r="I11" s="2">
        <v>9861495</v>
      </c>
      <c r="J11" s="2">
        <v>356702000</v>
      </c>
      <c r="K11" s="5">
        <v>82.52</v>
      </c>
      <c r="L11" s="5" t="b">
        <v>1</v>
      </c>
      <c r="M11" s="5"/>
      <c r="N11" s="5"/>
      <c r="O11" s="2" t="s">
        <v>142</v>
      </c>
      <c r="Q11" s="2" t="s">
        <v>155</v>
      </c>
    </row>
    <row r="12" spans="1:17" s="12" customFormat="1" x14ac:dyDescent="0.2">
      <c r="A12" s="12" t="s">
        <v>14</v>
      </c>
      <c r="B12" s="12" t="s">
        <v>38</v>
      </c>
      <c r="C12" s="12" t="s">
        <v>38</v>
      </c>
      <c r="D12" s="12" t="s">
        <v>112</v>
      </c>
      <c r="E12" s="12" t="s">
        <v>31</v>
      </c>
      <c r="F12" s="12" t="s">
        <v>14</v>
      </c>
      <c r="G12" s="12" t="b">
        <v>0</v>
      </c>
      <c r="H12" s="12" t="s">
        <v>16</v>
      </c>
      <c r="I12" s="12">
        <v>8919465</v>
      </c>
      <c r="J12" s="12">
        <v>226240000</v>
      </c>
      <c r="K12" s="13">
        <v>79.8</v>
      </c>
      <c r="L12" s="13" t="b">
        <v>1</v>
      </c>
      <c r="M12" s="13"/>
      <c r="N12" s="13"/>
      <c r="O12" s="12">
        <v>25</v>
      </c>
      <c r="P12" s="12">
        <f>ROUND(0.58*O12,0)</f>
        <v>15</v>
      </c>
      <c r="Q12" s="12" t="s">
        <v>170</v>
      </c>
    </row>
    <row r="13" spans="1:17" hidden="1" x14ac:dyDescent="0.2">
      <c r="A13" s="2" t="s">
        <v>110</v>
      </c>
      <c r="B13" s="2" t="s">
        <v>99</v>
      </c>
      <c r="C13" s="2" t="s">
        <v>99</v>
      </c>
      <c r="D13" s="2" t="s">
        <v>113</v>
      </c>
      <c r="E13" s="2" t="s">
        <v>50</v>
      </c>
      <c r="F13" s="2" t="s">
        <v>129</v>
      </c>
      <c r="G13" s="2" t="b">
        <v>1</v>
      </c>
      <c r="H13" s="2" t="s">
        <v>84</v>
      </c>
      <c r="I13" s="2">
        <v>9175028</v>
      </c>
      <c r="J13" s="2">
        <v>735058003</v>
      </c>
      <c r="K13" s="5">
        <v>115.58</v>
      </c>
      <c r="L13" s="5" t="b">
        <v>1</v>
      </c>
      <c r="M13" s="5"/>
      <c r="N13" s="5"/>
      <c r="Q13" s="2" t="s">
        <v>155</v>
      </c>
    </row>
    <row r="14" spans="1:17" s="12" customFormat="1" x14ac:dyDescent="0.2">
      <c r="A14" s="12" t="s">
        <v>14</v>
      </c>
      <c r="B14" s="12" t="s">
        <v>38</v>
      </c>
      <c r="C14" s="12" t="s">
        <v>38</v>
      </c>
      <c r="D14" s="12" t="s">
        <v>112</v>
      </c>
      <c r="E14" s="12" t="s">
        <v>33</v>
      </c>
      <c r="F14" s="12" t="s">
        <v>14</v>
      </c>
      <c r="G14" s="12" t="b">
        <v>0</v>
      </c>
      <c r="H14" s="12" t="s">
        <v>16</v>
      </c>
      <c r="I14" s="12">
        <v>9359698</v>
      </c>
      <c r="J14" s="12">
        <v>660001900</v>
      </c>
      <c r="K14" s="13">
        <v>84.1</v>
      </c>
      <c r="L14" s="13" t="b">
        <v>1</v>
      </c>
      <c r="M14" s="13"/>
      <c r="N14" s="13"/>
      <c r="O14" s="12">
        <v>24</v>
      </c>
      <c r="P14" s="12">
        <f>ROUND(0.58*O14,0)</f>
        <v>14</v>
      </c>
      <c r="Q14" s="12" t="s">
        <v>171</v>
      </c>
    </row>
    <row r="15" spans="1:17" hidden="1" x14ac:dyDescent="0.2">
      <c r="A15" s="2" t="s">
        <v>110</v>
      </c>
      <c r="B15" s="2" t="s">
        <v>122</v>
      </c>
      <c r="C15" s="2" t="s">
        <v>122</v>
      </c>
      <c r="D15" s="2" t="s">
        <v>121</v>
      </c>
      <c r="E15" s="3" t="s">
        <v>132</v>
      </c>
      <c r="F15" s="2" t="s">
        <v>125</v>
      </c>
      <c r="G15" s="2" t="b">
        <v>1</v>
      </c>
      <c r="H15" s="2" t="s">
        <v>16</v>
      </c>
      <c r="I15" s="2">
        <v>9202144</v>
      </c>
      <c r="J15" s="2">
        <v>664271000</v>
      </c>
      <c r="K15" s="5">
        <v>112.6</v>
      </c>
      <c r="L15" s="5" t="b">
        <v>1</v>
      </c>
      <c r="M15" s="5"/>
      <c r="N15" s="5"/>
    </row>
    <row r="16" spans="1:17" s="12" customFormat="1" x14ac:dyDescent="0.2">
      <c r="A16" s="12" t="s">
        <v>14</v>
      </c>
      <c r="B16" s="12" t="s">
        <v>11</v>
      </c>
      <c r="C16" s="12" t="s">
        <v>11</v>
      </c>
      <c r="D16" s="12" t="s">
        <v>112</v>
      </c>
      <c r="E16" s="12" t="s">
        <v>4</v>
      </c>
      <c r="F16" s="12" t="s">
        <v>14</v>
      </c>
      <c r="G16" s="12" t="b">
        <v>0</v>
      </c>
      <c r="H16" s="12" t="s">
        <v>16</v>
      </c>
      <c r="I16" s="12">
        <v>9600853</v>
      </c>
      <c r="J16" s="12">
        <v>660002000</v>
      </c>
      <c r="K16" s="13">
        <v>89.4</v>
      </c>
      <c r="L16" s="13" t="b">
        <v>1</v>
      </c>
      <c r="M16" s="13"/>
      <c r="N16" s="13"/>
      <c r="O16" s="12">
        <v>33</v>
      </c>
      <c r="P16" s="12">
        <f>ROUND(0.58*O16,0)</f>
        <v>19</v>
      </c>
      <c r="Q16" s="12" t="s">
        <v>173</v>
      </c>
    </row>
    <row r="17" spans="1:17" hidden="1" x14ac:dyDescent="0.2">
      <c r="A17" s="2" t="s">
        <v>110</v>
      </c>
      <c r="B17" s="2" t="s">
        <v>122</v>
      </c>
      <c r="C17" s="2" t="s">
        <v>122</v>
      </c>
      <c r="D17" s="2" t="s">
        <v>121</v>
      </c>
      <c r="E17" s="2" t="s">
        <v>42</v>
      </c>
      <c r="F17" s="2" t="s">
        <v>130</v>
      </c>
      <c r="G17" s="2" t="b">
        <v>1</v>
      </c>
      <c r="H17" s="2" t="s">
        <v>18</v>
      </c>
      <c r="I17" s="2">
        <v>9710995</v>
      </c>
      <c r="J17" s="2">
        <v>306041000</v>
      </c>
      <c r="K17" s="5">
        <v>91.1</v>
      </c>
      <c r="L17" s="5" t="b">
        <v>1</v>
      </c>
      <c r="M17" s="5"/>
      <c r="N17" s="5"/>
      <c r="O17" s="2" t="s">
        <v>139</v>
      </c>
    </row>
    <row r="18" spans="1:17" s="12" customFormat="1" x14ac:dyDescent="0.2">
      <c r="A18" s="12" t="s">
        <v>14</v>
      </c>
      <c r="B18" s="12" t="s">
        <v>11</v>
      </c>
      <c r="C18" s="12" t="s">
        <v>11</v>
      </c>
      <c r="D18" s="12" t="s">
        <v>112</v>
      </c>
      <c r="E18" s="12" t="s">
        <v>5</v>
      </c>
      <c r="F18" s="12" t="s">
        <v>14</v>
      </c>
      <c r="G18" s="12" t="b">
        <v>0</v>
      </c>
      <c r="H18" s="12" t="s">
        <v>16</v>
      </c>
      <c r="I18" s="12">
        <v>9651993</v>
      </c>
      <c r="J18" s="12">
        <v>660004900</v>
      </c>
      <c r="K18" s="13">
        <v>89.4</v>
      </c>
      <c r="L18" s="13" t="b">
        <v>1</v>
      </c>
      <c r="M18" s="13"/>
      <c r="N18" s="13"/>
      <c r="O18" s="12">
        <v>33</v>
      </c>
      <c r="P18" s="12">
        <f>ROUND(0.58*O18,0)</f>
        <v>19</v>
      </c>
      <c r="Q18" s="12" t="s">
        <v>178</v>
      </c>
    </row>
    <row r="19" spans="1:17" s="12" customFormat="1" x14ac:dyDescent="0.2">
      <c r="A19" s="12" t="s">
        <v>14</v>
      </c>
      <c r="B19" s="12" t="s">
        <v>11</v>
      </c>
      <c r="C19" s="12" t="s">
        <v>11</v>
      </c>
      <c r="D19" s="12" t="s">
        <v>112</v>
      </c>
      <c r="E19" s="12" t="s">
        <v>3</v>
      </c>
      <c r="F19" s="12" t="s">
        <v>14</v>
      </c>
      <c r="G19" s="12" t="b">
        <v>0</v>
      </c>
      <c r="H19" s="12" t="s">
        <v>16</v>
      </c>
      <c r="I19" s="12">
        <v>9540156</v>
      </c>
      <c r="J19" s="12">
        <v>660003800</v>
      </c>
      <c r="K19" s="13">
        <v>89.4</v>
      </c>
      <c r="L19" s="13" t="b">
        <v>1</v>
      </c>
      <c r="M19" s="13"/>
      <c r="N19" s="13"/>
      <c r="O19" s="12">
        <v>33</v>
      </c>
      <c r="P19" s="12">
        <f>ROUND(0.58*O19,0)</f>
        <v>19</v>
      </c>
      <c r="Q19" s="12" t="s">
        <v>179</v>
      </c>
    </row>
    <row r="20" spans="1:17" s="12" customFormat="1" x14ac:dyDescent="0.2">
      <c r="A20" s="12" t="s">
        <v>14</v>
      </c>
      <c r="B20" s="12" t="s">
        <v>11</v>
      </c>
      <c r="C20" s="12" t="s">
        <v>11</v>
      </c>
      <c r="D20" s="12" t="s">
        <v>112</v>
      </c>
      <c r="E20" s="12" t="s">
        <v>9</v>
      </c>
      <c r="F20" s="12" t="s">
        <v>14</v>
      </c>
      <c r="G20" s="12" t="b">
        <v>0</v>
      </c>
      <c r="H20" s="12" t="s">
        <v>16</v>
      </c>
      <c r="I20" s="12">
        <v>9476238</v>
      </c>
      <c r="J20" s="12">
        <v>660004300</v>
      </c>
      <c r="K20" s="13">
        <v>89.4</v>
      </c>
      <c r="L20" s="13" t="b">
        <v>0</v>
      </c>
      <c r="M20" s="13"/>
      <c r="N20" s="13"/>
      <c r="O20" s="16" t="s">
        <v>137</v>
      </c>
      <c r="P20" s="16"/>
      <c r="Q20" s="12" t="s">
        <v>252</v>
      </c>
    </row>
    <row r="21" spans="1:17" hidden="1" x14ac:dyDescent="0.2">
      <c r="A21" s="2" t="s">
        <v>110</v>
      </c>
      <c r="B21" s="2" t="s">
        <v>136</v>
      </c>
      <c r="C21" s="2" t="s">
        <v>123</v>
      </c>
      <c r="D21" s="2" t="s">
        <v>121</v>
      </c>
      <c r="E21" s="2" t="s">
        <v>207</v>
      </c>
      <c r="F21" s="2" t="s">
        <v>131</v>
      </c>
      <c r="G21" s="2" t="b">
        <v>1</v>
      </c>
      <c r="H21" s="2" t="s">
        <v>16</v>
      </c>
      <c r="I21" s="2">
        <v>9719800</v>
      </c>
      <c r="J21" s="2">
        <v>664545000</v>
      </c>
      <c r="K21" s="5">
        <v>79.5</v>
      </c>
      <c r="L21" s="5" t="b">
        <v>1</v>
      </c>
      <c r="M21" s="5"/>
      <c r="N21" s="5"/>
      <c r="O21" s="2" t="s">
        <v>203</v>
      </c>
      <c r="Q21" s="2" t="s">
        <v>205</v>
      </c>
    </row>
    <row r="22" spans="1:17" hidden="1" x14ac:dyDescent="0.2">
      <c r="A22" s="2" t="s">
        <v>110</v>
      </c>
      <c r="B22" s="2" t="s">
        <v>136</v>
      </c>
      <c r="C22" s="2" t="s">
        <v>123</v>
      </c>
      <c r="D22" s="2" t="s">
        <v>121</v>
      </c>
      <c r="E22" s="2" t="s">
        <v>208</v>
      </c>
      <c r="F22" s="2" t="s">
        <v>131</v>
      </c>
      <c r="G22" s="2" t="b">
        <v>1</v>
      </c>
      <c r="H22" s="2" t="s">
        <v>16</v>
      </c>
      <c r="I22" s="2">
        <v>9719812</v>
      </c>
      <c r="J22" s="2">
        <v>664097000</v>
      </c>
      <c r="K22" s="5">
        <v>79.5</v>
      </c>
      <c r="L22" s="5" t="b">
        <v>1</v>
      </c>
      <c r="M22" s="5"/>
      <c r="N22" s="5"/>
      <c r="O22" s="2" t="s">
        <v>204</v>
      </c>
      <c r="Q22" s="2" t="s">
        <v>205</v>
      </c>
    </row>
    <row r="23" spans="1:17" s="12" customFormat="1" x14ac:dyDescent="0.2">
      <c r="A23" s="12" t="s">
        <v>14</v>
      </c>
      <c r="B23" s="12" t="s">
        <v>38</v>
      </c>
      <c r="C23" s="12" t="s">
        <v>38</v>
      </c>
      <c r="D23" s="12" t="s">
        <v>112</v>
      </c>
      <c r="E23" s="12" t="s">
        <v>20</v>
      </c>
      <c r="F23" s="12" t="s">
        <v>14</v>
      </c>
      <c r="G23" s="12" t="b">
        <v>0</v>
      </c>
      <c r="H23" s="12" t="s">
        <v>18</v>
      </c>
      <c r="I23" s="12">
        <v>8908038</v>
      </c>
      <c r="J23" s="12">
        <v>227835000</v>
      </c>
      <c r="K23" s="13">
        <v>61</v>
      </c>
      <c r="L23" s="13" t="b">
        <v>0</v>
      </c>
      <c r="M23" s="13"/>
      <c r="N23" s="13"/>
      <c r="O23" s="16" t="s">
        <v>138</v>
      </c>
      <c r="P23" s="16"/>
      <c r="Q23" s="12" t="s">
        <v>251</v>
      </c>
    </row>
    <row r="24" spans="1:17" hidden="1" x14ac:dyDescent="0.2">
      <c r="A24" s="2" t="s">
        <v>110</v>
      </c>
      <c r="B24" s="2" t="s">
        <v>109</v>
      </c>
      <c r="C24" s="2" t="s">
        <v>202</v>
      </c>
      <c r="D24" s="2" t="s">
        <v>113</v>
      </c>
      <c r="E24" s="2" t="s">
        <v>54</v>
      </c>
      <c r="F24" s="2" t="s">
        <v>128</v>
      </c>
      <c r="G24" s="2" t="b">
        <v>1</v>
      </c>
      <c r="H24" s="2" t="s">
        <v>18</v>
      </c>
      <c r="I24" s="2">
        <v>8021763</v>
      </c>
      <c r="J24" s="2">
        <v>359004000</v>
      </c>
      <c r="K24" s="5">
        <v>69.22</v>
      </c>
      <c r="L24" s="5" t="b">
        <v>0</v>
      </c>
      <c r="M24" s="5"/>
      <c r="N24" s="5"/>
      <c r="O24" s="2" t="s">
        <v>206</v>
      </c>
      <c r="Q24" s="2" t="s">
        <v>160</v>
      </c>
    </row>
    <row r="25" spans="1:17" hidden="1" x14ac:dyDescent="0.2">
      <c r="A25" s="2" t="s">
        <v>110</v>
      </c>
      <c r="B25" s="2" t="s">
        <v>100</v>
      </c>
      <c r="C25" s="2" t="s">
        <v>202</v>
      </c>
      <c r="D25" s="2" t="s">
        <v>113</v>
      </c>
      <c r="E25" s="2" t="s">
        <v>55</v>
      </c>
      <c r="F25" s="2" t="s">
        <v>128</v>
      </c>
      <c r="G25" s="2" t="b">
        <v>1</v>
      </c>
      <c r="H25" s="2" t="s">
        <v>18</v>
      </c>
      <c r="I25" s="2">
        <v>7409152</v>
      </c>
      <c r="J25" s="2">
        <v>359102000</v>
      </c>
      <c r="K25" s="5">
        <v>76.75</v>
      </c>
      <c r="L25" s="5" t="b">
        <v>1</v>
      </c>
      <c r="M25" s="5"/>
      <c r="N25" s="5"/>
      <c r="Q25" s="2" t="s">
        <v>155</v>
      </c>
    </row>
    <row r="26" spans="1:17" hidden="1" x14ac:dyDescent="0.2">
      <c r="A26" s="2" t="s">
        <v>110</v>
      </c>
      <c r="B26" s="2" t="s">
        <v>100</v>
      </c>
      <c r="C26" s="2" t="s">
        <v>202</v>
      </c>
      <c r="D26" s="2" t="s">
        <v>113</v>
      </c>
      <c r="E26" s="2" t="s">
        <v>56</v>
      </c>
      <c r="F26" s="2" t="s">
        <v>128</v>
      </c>
      <c r="G26" s="2" t="b">
        <v>1</v>
      </c>
      <c r="H26" s="2" t="s">
        <v>18</v>
      </c>
      <c r="I26" s="2">
        <v>7409176</v>
      </c>
      <c r="J26" s="2">
        <v>359101000</v>
      </c>
      <c r="K26" s="5">
        <v>76.75</v>
      </c>
      <c r="L26" s="5" t="b">
        <v>1</v>
      </c>
      <c r="M26" s="5"/>
      <c r="N26" s="5"/>
      <c r="Q26" s="2" t="s">
        <v>155</v>
      </c>
    </row>
    <row r="27" spans="1:17" hidden="1" x14ac:dyDescent="0.2">
      <c r="A27" s="2" t="s">
        <v>110</v>
      </c>
      <c r="B27" s="2" t="s">
        <v>100</v>
      </c>
      <c r="C27" s="2" t="s">
        <v>202</v>
      </c>
      <c r="D27" s="2" t="s">
        <v>113</v>
      </c>
      <c r="E27" s="2" t="s">
        <v>57</v>
      </c>
      <c r="F27" s="2" t="s">
        <v>128</v>
      </c>
      <c r="G27" s="2" t="b">
        <v>1</v>
      </c>
      <c r="H27" s="2" t="s">
        <v>18</v>
      </c>
      <c r="I27" s="2">
        <v>8021775</v>
      </c>
      <c r="J27" s="2">
        <v>359003000</v>
      </c>
      <c r="K27" s="5">
        <v>69.22</v>
      </c>
      <c r="L27" s="5" t="b">
        <v>1</v>
      </c>
      <c r="M27" s="5"/>
      <c r="N27" s="5"/>
      <c r="O27" s="2" t="s">
        <v>140</v>
      </c>
      <c r="Q27" s="2" t="s">
        <v>155</v>
      </c>
    </row>
    <row r="28" spans="1:17" hidden="1" x14ac:dyDescent="0.2">
      <c r="A28" s="2" t="s">
        <v>110</v>
      </c>
      <c r="B28" s="2" t="s">
        <v>100</v>
      </c>
      <c r="C28" s="2" t="s">
        <v>202</v>
      </c>
      <c r="D28" s="2" t="s">
        <v>113</v>
      </c>
      <c r="E28" s="2" t="s">
        <v>58</v>
      </c>
      <c r="F28" s="2" t="s">
        <v>128</v>
      </c>
      <c r="G28" s="2" t="b">
        <v>1</v>
      </c>
      <c r="H28" s="2" t="s">
        <v>84</v>
      </c>
      <c r="I28" s="2">
        <v>9232668</v>
      </c>
      <c r="J28" s="2">
        <v>359001000</v>
      </c>
      <c r="K28" s="5">
        <v>91.9</v>
      </c>
      <c r="L28" s="5" t="b">
        <v>1</v>
      </c>
      <c r="M28" s="5"/>
      <c r="N28" s="5"/>
      <c r="Q28" s="2" t="s">
        <v>155</v>
      </c>
    </row>
    <row r="29" spans="1:17" s="12" customFormat="1" x14ac:dyDescent="0.2">
      <c r="A29" s="12" t="s">
        <v>14</v>
      </c>
      <c r="B29" s="12" t="s">
        <v>38</v>
      </c>
      <c r="C29" s="12" t="s">
        <v>38</v>
      </c>
      <c r="D29" s="12" t="s">
        <v>112</v>
      </c>
      <c r="E29" s="12" t="s">
        <v>21</v>
      </c>
      <c r="F29" s="12" t="s">
        <v>14</v>
      </c>
      <c r="G29" s="12" t="b">
        <v>0</v>
      </c>
      <c r="H29" s="12" t="s">
        <v>18</v>
      </c>
      <c r="I29" s="12">
        <v>8908026</v>
      </c>
      <c r="J29" s="12">
        <v>228280000</v>
      </c>
      <c r="K29" s="13">
        <v>61</v>
      </c>
      <c r="L29" s="13" t="b">
        <v>1</v>
      </c>
      <c r="M29" s="13"/>
      <c r="N29" s="13"/>
      <c r="O29" s="12">
        <v>23</v>
      </c>
      <c r="P29" s="12">
        <f>ROUND(0.58*O29,0)</f>
        <v>13</v>
      </c>
      <c r="Q29" s="12" t="s">
        <v>252</v>
      </c>
    </row>
    <row r="30" spans="1:17" hidden="1" x14ac:dyDescent="0.2">
      <c r="A30" s="2" t="s">
        <v>110</v>
      </c>
      <c r="B30" s="2" t="s">
        <v>100</v>
      </c>
      <c r="C30" s="2" t="s">
        <v>202</v>
      </c>
      <c r="D30" s="2" t="s">
        <v>113</v>
      </c>
      <c r="E30" s="2" t="s">
        <v>59</v>
      </c>
      <c r="F30" s="2" t="s">
        <v>128</v>
      </c>
      <c r="G30" s="2" t="b">
        <v>1</v>
      </c>
      <c r="H30" s="2" t="s">
        <v>84</v>
      </c>
      <c r="I30" s="2">
        <v>8919453</v>
      </c>
      <c r="J30" s="2">
        <v>359002000</v>
      </c>
      <c r="K30" s="5">
        <v>78.8</v>
      </c>
      <c r="L30" s="5" t="b">
        <v>1</v>
      </c>
      <c r="M30" s="5"/>
      <c r="N30" s="5"/>
      <c r="Q30" s="2" t="s">
        <v>155</v>
      </c>
    </row>
    <row r="31" spans="1:17" s="12" customFormat="1" x14ac:dyDescent="0.2">
      <c r="A31" s="12" t="s">
        <v>14</v>
      </c>
      <c r="B31" s="12" t="s">
        <v>38</v>
      </c>
      <c r="C31" s="12" t="s">
        <v>38</v>
      </c>
      <c r="D31" s="12" t="s">
        <v>112</v>
      </c>
      <c r="E31" s="12" t="s">
        <v>25</v>
      </c>
      <c r="F31" s="12" t="s">
        <v>14</v>
      </c>
      <c r="G31" s="12" t="b">
        <v>0</v>
      </c>
      <c r="H31" s="12" t="s">
        <v>18</v>
      </c>
      <c r="I31" s="12">
        <v>9741097</v>
      </c>
      <c r="J31" s="12">
        <v>228066900</v>
      </c>
      <c r="K31" s="13">
        <v>77</v>
      </c>
      <c r="L31" s="13" t="b">
        <v>1</v>
      </c>
      <c r="M31" s="13"/>
      <c r="N31" s="13"/>
      <c r="O31" s="12">
        <v>26</v>
      </c>
      <c r="P31" s="12">
        <f>ROUND(0.58*O31,0)</f>
        <v>15</v>
      </c>
      <c r="Q31" s="12" t="s">
        <v>180</v>
      </c>
    </row>
    <row r="32" spans="1:17" s="12" customFormat="1" x14ac:dyDescent="0.2">
      <c r="A32" s="12" t="s">
        <v>14</v>
      </c>
      <c r="B32" s="12" t="s">
        <v>38</v>
      </c>
      <c r="C32" s="12" t="s">
        <v>38</v>
      </c>
      <c r="D32" s="12" t="s">
        <v>112</v>
      </c>
      <c r="E32" s="12" t="s">
        <v>27</v>
      </c>
      <c r="F32" s="12" t="s">
        <v>14</v>
      </c>
      <c r="G32" s="12" t="b">
        <v>0</v>
      </c>
      <c r="H32" s="12" t="s">
        <v>18</v>
      </c>
      <c r="I32" s="12">
        <v>8912986</v>
      </c>
      <c r="J32" s="12">
        <v>227549000</v>
      </c>
      <c r="K32" s="13">
        <v>81.900000000000006</v>
      </c>
      <c r="L32" s="13" t="b">
        <v>1</v>
      </c>
      <c r="M32" s="13"/>
      <c r="N32" s="13"/>
      <c r="O32" s="12">
        <v>25</v>
      </c>
      <c r="P32" s="12">
        <f>ROUND(0.58*O32,0)</f>
        <v>15</v>
      </c>
      <c r="Q32" s="12" t="s">
        <v>254</v>
      </c>
    </row>
    <row r="33" spans="1:17" s="12" customFormat="1" x14ac:dyDescent="0.2">
      <c r="A33" s="12" t="s">
        <v>14</v>
      </c>
      <c r="B33" s="12" t="s">
        <v>38</v>
      </c>
      <c r="C33" s="12" t="s">
        <v>38</v>
      </c>
      <c r="D33" s="12" t="s">
        <v>112</v>
      </c>
      <c r="E33" s="12" t="s">
        <v>28</v>
      </c>
      <c r="F33" s="12" t="s">
        <v>14</v>
      </c>
      <c r="G33" s="12" t="b">
        <v>0</v>
      </c>
      <c r="H33" s="12" t="s">
        <v>18</v>
      </c>
      <c r="I33" s="12">
        <v>8912998</v>
      </c>
      <c r="J33" s="12">
        <v>227550000</v>
      </c>
      <c r="K33" s="13">
        <v>81.8</v>
      </c>
      <c r="L33" s="13" t="b">
        <v>1</v>
      </c>
      <c r="M33" s="13"/>
      <c r="N33" s="13"/>
      <c r="O33" s="12">
        <v>25</v>
      </c>
      <c r="P33" s="12">
        <f>ROUND(0.58*O33,0)</f>
        <v>15</v>
      </c>
      <c r="Q33" s="12" t="s">
        <v>254</v>
      </c>
    </row>
    <row r="34" spans="1:17" s="12" customFormat="1" x14ac:dyDescent="0.2">
      <c r="A34" s="12" t="s">
        <v>14</v>
      </c>
      <c r="B34" s="12" t="s">
        <v>38</v>
      </c>
      <c r="C34" s="12" t="s">
        <v>38</v>
      </c>
      <c r="D34" s="12" t="s">
        <v>112</v>
      </c>
      <c r="E34" s="12" t="s">
        <v>29</v>
      </c>
      <c r="F34" s="12" t="s">
        <v>14</v>
      </c>
      <c r="G34" s="12" t="b">
        <v>0</v>
      </c>
      <c r="H34" s="12" t="s">
        <v>18</v>
      </c>
      <c r="I34" s="12">
        <v>9741102</v>
      </c>
      <c r="J34" s="12">
        <v>228071900</v>
      </c>
      <c r="K34" s="13">
        <v>77</v>
      </c>
      <c r="L34" s="13" t="b">
        <v>1</v>
      </c>
      <c r="M34" s="13"/>
      <c r="N34" s="13"/>
      <c r="O34" s="12">
        <v>26</v>
      </c>
      <c r="P34" s="12">
        <f>ROUND(0.58*O34,0)</f>
        <v>15</v>
      </c>
      <c r="Q34" s="12" t="s">
        <v>254</v>
      </c>
    </row>
    <row r="35" spans="1:17" s="12" customFormat="1" x14ac:dyDescent="0.2">
      <c r="A35" s="12" t="s">
        <v>14</v>
      </c>
      <c r="B35" s="12" t="s">
        <v>38</v>
      </c>
      <c r="C35" s="12" t="s">
        <v>38</v>
      </c>
      <c r="D35" s="12" t="s">
        <v>112</v>
      </c>
      <c r="E35" s="12" t="s">
        <v>30</v>
      </c>
      <c r="F35" s="12" t="s">
        <v>14</v>
      </c>
      <c r="G35" s="12" t="b">
        <v>0</v>
      </c>
      <c r="H35" s="12" t="s">
        <v>18</v>
      </c>
      <c r="I35" s="12">
        <v>9225548</v>
      </c>
      <c r="J35" s="12">
        <v>226180000</v>
      </c>
      <c r="K35" s="13">
        <v>67.3</v>
      </c>
      <c r="L35" s="13" t="b">
        <v>1</v>
      </c>
      <c r="M35" s="13"/>
      <c r="N35" s="13"/>
      <c r="O35" s="12">
        <v>23</v>
      </c>
      <c r="P35" s="12">
        <f>ROUND(0.58*O35,0)</f>
        <v>13</v>
      </c>
      <c r="Q35" s="12" t="s">
        <v>254</v>
      </c>
    </row>
    <row r="36" spans="1:17" s="12" customFormat="1" x14ac:dyDescent="0.2">
      <c r="A36" s="12" t="s">
        <v>14</v>
      </c>
      <c r="B36" s="12" t="s">
        <v>17</v>
      </c>
      <c r="C36" s="12" t="s">
        <v>17</v>
      </c>
      <c r="D36" s="12" t="s">
        <v>112</v>
      </c>
      <c r="E36" s="14" t="s">
        <v>37</v>
      </c>
      <c r="F36" s="12" t="s">
        <v>14</v>
      </c>
      <c r="G36" s="12" t="b">
        <v>0</v>
      </c>
      <c r="H36" s="12" t="s">
        <v>18</v>
      </c>
      <c r="I36" s="12">
        <v>9877365</v>
      </c>
      <c r="J36" s="12">
        <v>228385700</v>
      </c>
      <c r="K36" s="13">
        <v>67.3</v>
      </c>
      <c r="L36" s="13" t="b">
        <v>1</v>
      </c>
      <c r="M36" s="13"/>
      <c r="N36" s="13"/>
      <c r="O36" s="12">
        <v>23</v>
      </c>
      <c r="P36" s="12">
        <f>ROUND(0.58*O36,0)</f>
        <v>13</v>
      </c>
      <c r="Q36" s="12" t="s">
        <v>254</v>
      </c>
    </row>
    <row r="37" spans="1:17" s="12" customFormat="1" x14ac:dyDescent="0.2">
      <c r="A37" s="12" t="s">
        <v>14</v>
      </c>
      <c r="B37" s="12" t="s">
        <v>17</v>
      </c>
      <c r="C37" s="12" t="s">
        <v>17</v>
      </c>
      <c r="D37" s="12" t="s">
        <v>112</v>
      </c>
      <c r="E37" s="14" t="s">
        <v>34</v>
      </c>
      <c r="F37" s="12" t="s">
        <v>14</v>
      </c>
      <c r="G37" s="12" t="b">
        <v>0</v>
      </c>
      <c r="H37" s="12" t="s">
        <v>18</v>
      </c>
      <c r="I37" s="12">
        <v>8812186</v>
      </c>
      <c r="J37" s="12">
        <v>228128000</v>
      </c>
      <c r="K37" s="13">
        <v>78.33</v>
      </c>
      <c r="L37" s="13" t="b">
        <v>1</v>
      </c>
      <c r="M37" s="13"/>
      <c r="N37" s="13"/>
      <c r="O37" s="12">
        <v>25</v>
      </c>
      <c r="P37" s="12">
        <f>ROUND(0.58*O37,0)</f>
        <v>15</v>
      </c>
      <c r="Q37" s="12" t="s">
        <v>254</v>
      </c>
    </row>
    <row r="38" spans="1:17" s="12" customFormat="1" x14ac:dyDescent="0.2">
      <c r="A38" s="12" t="s">
        <v>14</v>
      </c>
      <c r="B38" s="12" t="s">
        <v>17</v>
      </c>
      <c r="C38" s="12" t="s">
        <v>17</v>
      </c>
      <c r="D38" s="12" t="s">
        <v>112</v>
      </c>
      <c r="E38" s="14" t="s">
        <v>35</v>
      </c>
      <c r="F38" s="12" t="s">
        <v>14</v>
      </c>
      <c r="G38" s="12" t="b">
        <v>0</v>
      </c>
      <c r="H38" s="12" t="s">
        <v>18</v>
      </c>
      <c r="I38" s="12">
        <v>9017862</v>
      </c>
      <c r="J38" s="12">
        <v>228168000</v>
      </c>
      <c r="K38" s="13">
        <v>78.33</v>
      </c>
      <c r="L38" s="13" t="b">
        <v>1</v>
      </c>
      <c r="M38" s="13"/>
      <c r="N38" s="13"/>
      <c r="O38" s="12">
        <v>25</v>
      </c>
      <c r="P38" s="12">
        <f>ROUND(0.58*O38,0)</f>
        <v>15</v>
      </c>
      <c r="Q38" s="12" t="s">
        <v>254</v>
      </c>
    </row>
    <row r="39" spans="1:17" s="12" customFormat="1" x14ac:dyDescent="0.2">
      <c r="A39" s="12" t="s">
        <v>14</v>
      </c>
      <c r="B39" s="12" t="s">
        <v>17</v>
      </c>
      <c r="C39" s="12" t="s">
        <v>17</v>
      </c>
      <c r="D39" s="12" t="s">
        <v>112</v>
      </c>
      <c r="E39" s="14" t="s">
        <v>36</v>
      </c>
      <c r="F39" s="12" t="s">
        <v>14</v>
      </c>
      <c r="G39" s="12" t="b">
        <v>0</v>
      </c>
      <c r="H39" s="12" t="s">
        <v>18</v>
      </c>
      <c r="I39" s="12">
        <v>9017850</v>
      </c>
      <c r="J39" s="12">
        <v>228167000</v>
      </c>
      <c r="K39" s="13">
        <v>77.88</v>
      </c>
      <c r="L39" s="13" t="b">
        <v>1</v>
      </c>
      <c r="M39" s="13"/>
      <c r="N39" s="13"/>
      <c r="O39" s="12">
        <v>25</v>
      </c>
      <c r="P39" s="12">
        <f>ROUND(0.58*O39,0)</f>
        <v>15</v>
      </c>
      <c r="Q39" s="12" t="s">
        <v>254</v>
      </c>
    </row>
    <row r="40" spans="1:17" x14ac:dyDescent="0.2">
      <c r="A40" s="2" t="s">
        <v>110</v>
      </c>
      <c r="B40" s="2" t="s">
        <v>99</v>
      </c>
      <c r="C40" s="2" t="s">
        <v>99</v>
      </c>
      <c r="D40" s="2" t="s">
        <v>113</v>
      </c>
      <c r="E40" s="2" t="s">
        <v>89</v>
      </c>
      <c r="F40" s="2" t="s">
        <v>110</v>
      </c>
      <c r="G40" s="2" t="b">
        <v>0</v>
      </c>
      <c r="H40" s="2" t="s">
        <v>84</v>
      </c>
      <c r="I40" s="2">
        <v>9281310</v>
      </c>
      <c r="J40" s="2">
        <v>224680000</v>
      </c>
      <c r="K40" s="5">
        <v>115</v>
      </c>
      <c r="L40" s="5" t="b">
        <v>1</v>
      </c>
      <c r="M40" s="9">
        <v>3200</v>
      </c>
      <c r="N40" s="9">
        <v>3161</v>
      </c>
      <c r="O40" s="2">
        <v>37</v>
      </c>
      <c r="P40" s="2">
        <f>ROUND(0.58*O40,0)</f>
        <v>21</v>
      </c>
      <c r="Q40" s="2" t="s">
        <v>254</v>
      </c>
    </row>
    <row r="41" spans="1:17" x14ac:dyDescent="0.2">
      <c r="A41" s="2" t="s">
        <v>110</v>
      </c>
      <c r="B41" s="2" t="s">
        <v>104</v>
      </c>
      <c r="C41" s="2" t="s">
        <v>104</v>
      </c>
      <c r="D41" s="2" t="s">
        <v>113</v>
      </c>
      <c r="E41" s="2" t="s">
        <v>96</v>
      </c>
      <c r="F41" s="2" t="s">
        <v>110</v>
      </c>
      <c r="G41" s="2" t="b">
        <v>0</v>
      </c>
      <c r="H41" s="2" t="s">
        <v>84</v>
      </c>
      <c r="I41" s="2">
        <v>9156058</v>
      </c>
      <c r="J41" s="2">
        <v>224651000</v>
      </c>
      <c r="K41" s="5">
        <v>84.1</v>
      </c>
      <c r="L41" s="5" t="b">
        <v>1</v>
      </c>
      <c r="M41" s="9" t="s">
        <v>228</v>
      </c>
      <c r="N41" s="9">
        <v>1777</v>
      </c>
      <c r="O41" s="2">
        <v>31</v>
      </c>
      <c r="P41" s="2">
        <f>ROUND(0.58*O41,0)</f>
        <v>18</v>
      </c>
      <c r="Q41" s="2" t="s">
        <v>254</v>
      </c>
    </row>
    <row r="42" spans="1:17" x14ac:dyDescent="0.2">
      <c r="A42" s="2" t="s">
        <v>110</v>
      </c>
      <c r="B42" s="2" t="s">
        <v>104</v>
      </c>
      <c r="C42" s="2" t="s">
        <v>104</v>
      </c>
      <c r="D42" s="2" t="s">
        <v>113</v>
      </c>
      <c r="E42" s="2" t="s">
        <v>97</v>
      </c>
      <c r="F42" s="2" t="s">
        <v>110</v>
      </c>
      <c r="G42" s="2" t="b">
        <v>0</v>
      </c>
      <c r="H42" s="2" t="s">
        <v>84</v>
      </c>
      <c r="I42" s="2">
        <v>9210969</v>
      </c>
      <c r="J42" s="2">
        <v>224523000</v>
      </c>
      <c r="K42" s="5">
        <v>84.1</v>
      </c>
      <c r="L42" s="5" t="b">
        <v>1</v>
      </c>
      <c r="M42" s="10"/>
      <c r="N42" s="9">
        <v>2060</v>
      </c>
      <c r="O42" s="2">
        <v>31</v>
      </c>
      <c r="P42" s="2">
        <f>ROUND(0.58*O42,0)</f>
        <v>18</v>
      </c>
      <c r="Q42" s="2" t="s">
        <v>254</v>
      </c>
    </row>
    <row r="43" spans="1:17" x14ac:dyDescent="0.2">
      <c r="A43" s="2" t="s">
        <v>110</v>
      </c>
      <c r="B43" s="2" t="s">
        <v>99</v>
      </c>
      <c r="C43" s="2" t="s">
        <v>99</v>
      </c>
      <c r="D43" s="2" t="s">
        <v>113</v>
      </c>
      <c r="E43" s="2" t="s">
        <v>80</v>
      </c>
      <c r="F43" s="2" t="s">
        <v>110</v>
      </c>
      <c r="G43" s="2" t="b">
        <v>0</v>
      </c>
      <c r="H43" s="2" t="s">
        <v>16</v>
      </c>
      <c r="I43" s="2">
        <v>8906468</v>
      </c>
      <c r="J43" s="2">
        <v>224469000</v>
      </c>
      <c r="K43" s="5">
        <v>85.85</v>
      </c>
      <c r="L43" s="5" t="b">
        <v>1</v>
      </c>
      <c r="M43" s="9">
        <v>1551</v>
      </c>
      <c r="N43" s="9">
        <v>1250</v>
      </c>
      <c r="O43" s="2">
        <v>31</v>
      </c>
      <c r="P43" s="2">
        <f>ROUND(0.58*O43,0)</f>
        <v>18</v>
      </c>
      <c r="Q43" s="2" t="s">
        <v>254</v>
      </c>
    </row>
    <row r="44" spans="1:17" hidden="1" x14ac:dyDescent="0.2">
      <c r="A44" s="2" t="s">
        <v>14</v>
      </c>
      <c r="B44" s="2" t="s">
        <v>38</v>
      </c>
      <c r="C44" s="2" t="s">
        <v>38</v>
      </c>
      <c r="D44" s="2" t="s">
        <v>112</v>
      </c>
      <c r="E44" s="2" t="s">
        <v>32</v>
      </c>
      <c r="F44" s="2" t="s">
        <v>186</v>
      </c>
      <c r="G44" s="2" t="b">
        <v>0</v>
      </c>
      <c r="H44" s="2" t="s">
        <v>16</v>
      </c>
      <c r="I44" s="2">
        <v>9151084</v>
      </c>
      <c r="J44" s="2">
        <v>247354400</v>
      </c>
      <c r="K44" s="5">
        <v>82</v>
      </c>
      <c r="L44" s="5" t="b">
        <v>1</v>
      </c>
      <c r="M44" s="5"/>
      <c r="N44" s="5"/>
      <c r="P44" s="2" t="s">
        <v>181</v>
      </c>
    </row>
    <row r="45" spans="1:17" x14ac:dyDescent="0.2">
      <c r="A45" s="2" t="s">
        <v>110</v>
      </c>
      <c r="B45" s="2" t="s">
        <v>99</v>
      </c>
      <c r="C45" s="2" t="s">
        <v>99</v>
      </c>
      <c r="D45" s="2" t="s">
        <v>113</v>
      </c>
      <c r="E45" s="2" t="s">
        <v>88</v>
      </c>
      <c r="F45" s="2" t="s">
        <v>110</v>
      </c>
      <c r="G45" s="2" t="b">
        <v>0</v>
      </c>
      <c r="H45" s="2" t="s">
        <v>16</v>
      </c>
      <c r="I45" s="2">
        <v>9127435</v>
      </c>
      <c r="J45" s="2">
        <v>224782000</v>
      </c>
      <c r="K45" s="5">
        <v>105</v>
      </c>
      <c r="L45" s="5" t="b">
        <v>1</v>
      </c>
      <c r="M45" s="9" t="s">
        <v>214</v>
      </c>
      <c r="N45" s="9">
        <v>2835</v>
      </c>
      <c r="O45" s="2">
        <v>37</v>
      </c>
      <c r="P45" s="2">
        <f>ROUND(0.58*O45,0)</f>
        <v>21</v>
      </c>
      <c r="Q45" s="2" t="s">
        <v>254</v>
      </c>
    </row>
    <row r="46" spans="1:17" x14ac:dyDescent="0.2">
      <c r="A46" s="2" t="s">
        <v>110</v>
      </c>
      <c r="B46" s="2" t="s">
        <v>99</v>
      </c>
      <c r="C46" s="2" t="s">
        <v>99</v>
      </c>
      <c r="D46" s="2" t="s">
        <v>113</v>
      </c>
      <c r="E46" s="2" t="s">
        <v>87</v>
      </c>
      <c r="F46" s="2" t="s">
        <v>110</v>
      </c>
      <c r="G46" s="2" t="b">
        <v>0</v>
      </c>
      <c r="H46" s="2" t="s">
        <v>16</v>
      </c>
      <c r="I46" s="2">
        <v>9281308</v>
      </c>
      <c r="J46" s="2">
        <v>224088000</v>
      </c>
      <c r="K46" s="5">
        <v>116</v>
      </c>
      <c r="L46" s="5" t="b">
        <v>1</v>
      </c>
      <c r="M46" s="9" t="s">
        <v>215</v>
      </c>
      <c r="N46" s="9">
        <v>2300</v>
      </c>
      <c r="O46" s="2">
        <v>37</v>
      </c>
      <c r="P46" s="2">
        <f>ROUND(0.58*O46,0)</f>
        <v>21</v>
      </c>
      <c r="Q46" s="2" t="s">
        <v>167</v>
      </c>
    </row>
    <row r="47" spans="1:17" hidden="1" x14ac:dyDescent="0.2">
      <c r="A47" s="2" t="s">
        <v>110</v>
      </c>
      <c r="B47" s="2" t="s">
        <v>103</v>
      </c>
      <c r="C47" s="2" t="s">
        <v>103</v>
      </c>
      <c r="D47" s="2" t="s">
        <v>113</v>
      </c>
      <c r="E47" s="2" t="s">
        <v>67</v>
      </c>
      <c r="F47" s="2" t="s">
        <v>126</v>
      </c>
      <c r="G47" s="2" t="b">
        <v>1</v>
      </c>
      <c r="H47" s="2" t="s">
        <v>84</v>
      </c>
      <c r="I47" s="2">
        <v>7915931</v>
      </c>
      <c r="J47" s="2">
        <v>371789000</v>
      </c>
      <c r="K47" s="5">
        <v>78.290000000000006</v>
      </c>
      <c r="L47" s="5" t="b">
        <v>1</v>
      </c>
      <c r="M47" s="5"/>
      <c r="N47" s="5"/>
      <c r="Q47" s="2" t="s">
        <v>155</v>
      </c>
    </row>
    <row r="48" spans="1:17" hidden="1" x14ac:dyDescent="0.2">
      <c r="A48" s="2" t="s">
        <v>110</v>
      </c>
      <c r="B48" s="2" t="s">
        <v>103</v>
      </c>
      <c r="C48" s="2" t="s">
        <v>103</v>
      </c>
      <c r="D48" s="2" t="s">
        <v>113</v>
      </c>
      <c r="E48" s="2" t="s">
        <v>49</v>
      </c>
      <c r="F48" s="2" t="s">
        <v>129</v>
      </c>
      <c r="G48" s="2" t="b">
        <v>1</v>
      </c>
      <c r="H48" s="2" t="s">
        <v>84</v>
      </c>
      <c r="I48" s="2">
        <v>9710983</v>
      </c>
      <c r="J48" s="2">
        <v>735059287</v>
      </c>
      <c r="K48" s="5">
        <v>91.1</v>
      </c>
      <c r="L48" s="5" t="b">
        <v>1</v>
      </c>
      <c r="M48" s="5"/>
      <c r="N48" s="5"/>
      <c r="Q48" s="2" t="s">
        <v>155</v>
      </c>
    </row>
    <row r="49" spans="1:17" hidden="1" x14ac:dyDescent="0.2">
      <c r="A49" s="2" t="s">
        <v>110</v>
      </c>
      <c r="B49" s="2" t="s">
        <v>103</v>
      </c>
      <c r="C49" s="2" t="s">
        <v>103</v>
      </c>
      <c r="D49" s="2" t="s">
        <v>113</v>
      </c>
      <c r="E49" s="2" t="s">
        <v>60</v>
      </c>
      <c r="F49" s="2" t="s">
        <v>128</v>
      </c>
      <c r="G49" s="2" t="b">
        <v>1</v>
      </c>
      <c r="H49" s="2" t="s">
        <v>84</v>
      </c>
      <c r="I49" s="2">
        <v>9698551</v>
      </c>
      <c r="J49" s="2">
        <v>359030518</v>
      </c>
      <c r="K49" s="5">
        <v>79.8</v>
      </c>
      <c r="L49" s="5" t="b">
        <v>1</v>
      </c>
      <c r="M49" s="5"/>
      <c r="N49" s="5"/>
      <c r="Q49" s="2" t="s">
        <v>155</v>
      </c>
    </row>
    <row r="50" spans="1:17" hidden="1" x14ac:dyDescent="0.2">
      <c r="A50" s="2" t="s">
        <v>110</v>
      </c>
      <c r="B50" s="2" t="s">
        <v>103</v>
      </c>
      <c r="C50" s="2" t="s">
        <v>103</v>
      </c>
      <c r="D50" s="2" t="s">
        <v>113</v>
      </c>
      <c r="E50" s="2" t="s">
        <v>52</v>
      </c>
      <c r="F50" s="2" t="s">
        <v>129</v>
      </c>
      <c r="G50" s="2" t="b">
        <v>1</v>
      </c>
      <c r="H50" s="2" t="s">
        <v>84</v>
      </c>
      <c r="I50" s="2">
        <v>7910682</v>
      </c>
      <c r="J50" s="2">
        <v>735057587</v>
      </c>
      <c r="K50" s="5">
        <v>81</v>
      </c>
      <c r="L50" s="5" t="b">
        <v>1</v>
      </c>
      <c r="M50" s="5"/>
      <c r="N50" s="5"/>
      <c r="Q50" s="2" t="s">
        <v>155</v>
      </c>
    </row>
    <row r="51" spans="1:17" hidden="1" x14ac:dyDescent="0.2">
      <c r="A51" s="2" t="s">
        <v>110</v>
      </c>
      <c r="B51" s="2" t="s">
        <v>103</v>
      </c>
      <c r="C51" s="2" t="s">
        <v>103</v>
      </c>
      <c r="D51" s="2" t="s">
        <v>113</v>
      </c>
      <c r="E51" s="2" t="s">
        <v>53</v>
      </c>
      <c r="F51" s="2" t="s">
        <v>129</v>
      </c>
      <c r="G51" s="2" t="b">
        <v>1</v>
      </c>
      <c r="H51" s="2" t="s">
        <v>84</v>
      </c>
      <c r="I51" s="2">
        <v>8206301</v>
      </c>
      <c r="J51" s="2">
        <v>735057638</v>
      </c>
      <c r="K51" s="5">
        <v>77.319999999999993</v>
      </c>
      <c r="L51" s="5" t="b">
        <v>1</v>
      </c>
      <c r="M51" s="5"/>
      <c r="N51" s="5"/>
      <c r="Q51" s="2" t="s">
        <v>155</v>
      </c>
    </row>
    <row r="52" spans="1:17" x14ac:dyDescent="0.2">
      <c r="A52" s="2" t="s">
        <v>110</v>
      </c>
      <c r="B52" s="2" t="s">
        <v>122</v>
      </c>
      <c r="C52" s="2" t="s">
        <v>122</v>
      </c>
      <c r="D52" s="2" t="s">
        <v>121</v>
      </c>
      <c r="E52" s="3" t="s">
        <v>134</v>
      </c>
      <c r="F52" s="2" t="s">
        <v>110</v>
      </c>
      <c r="G52" s="2" t="b">
        <v>0</v>
      </c>
      <c r="H52" s="2" t="s">
        <v>16</v>
      </c>
      <c r="I52" s="2">
        <v>9130779</v>
      </c>
      <c r="J52" s="2">
        <v>224464000</v>
      </c>
      <c r="K52" s="5">
        <v>109.3</v>
      </c>
      <c r="L52" s="5" t="b">
        <v>1</v>
      </c>
      <c r="M52" s="9">
        <v>2339</v>
      </c>
      <c r="N52" s="9" t="s">
        <v>219</v>
      </c>
      <c r="O52" s="2">
        <v>37</v>
      </c>
      <c r="P52" s="2">
        <f>ROUND(0.58*O52,0)</f>
        <v>21</v>
      </c>
      <c r="Q52" s="2" t="s">
        <v>168</v>
      </c>
    </row>
    <row r="53" spans="1:17" x14ac:dyDescent="0.2">
      <c r="A53" s="2" t="s">
        <v>110</v>
      </c>
      <c r="B53" s="2" t="s">
        <v>122</v>
      </c>
      <c r="C53" s="2" t="s">
        <v>122</v>
      </c>
      <c r="D53" s="2" t="s">
        <v>121</v>
      </c>
      <c r="E53" s="3" t="s">
        <v>135</v>
      </c>
      <c r="F53" s="2" t="s">
        <v>110</v>
      </c>
      <c r="G53" s="2" t="b">
        <v>0</v>
      </c>
      <c r="H53" s="2" t="s">
        <v>16</v>
      </c>
      <c r="I53" s="2">
        <v>9292785</v>
      </c>
      <c r="J53" s="2">
        <v>224698000</v>
      </c>
      <c r="K53" s="5">
        <v>108</v>
      </c>
      <c r="L53" s="5" t="b">
        <v>1</v>
      </c>
      <c r="M53" s="9">
        <v>2801</v>
      </c>
      <c r="N53" s="9">
        <v>2986</v>
      </c>
      <c r="O53" s="2">
        <v>37</v>
      </c>
      <c r="P53" s="2">
        <f>ROUND(0.58*O53,0)</f>
        <v>21</v>
      </c>
      <c r="Q53" s="2" t="s">
        <v>172</v>
      </c>
    </row>
    <row r="54" spans="1:17" x14ac:dyDescent="0.2">
      <c r="A54" s="2" t="s">
        <v>110</v>
      </c>
      <c r="B54" s="2" t="s">
        <v>101</v>
      </c>
      <c r="C54" s="2" t="s">
        <v>101</v>
      </c>
      <c r="D54" s="2" t="s">
        <v>113</v>
      </c>
      <c r="E54" s="2" t="s">
        <v>91</v>
      </c>
      <c r="F54" s="2" t="s">
        <v>110</v>
      </c>
      <c r="G54" s="2" t="b">
        <v>0</v>
      </c>
      <c r="H54" s="2" t="s">
        <v>16</v>
      </c>
      <c r="I54" s="2">
        <v>7325904</v>
      </c>
      <c r="J54" s="2">
        <v>224755000</v>
      </c>
      <c r="K54" s="5">
        <v>83.45</v>
      </c>
      <c r="L54" s="5" t="b">
        <v>1</v>
      </c>
      <c r="M54" s="9" t="s">
        <v>225</v>
      </c>
      <c r="N54" s="10"/>
      <c r="O54" s="2">
        <v>31</v>
      </c>
      <c r="P54" s="2">
        <f>ROUND(0.58*O54,0)</f>
        <v>18</v>
      </c>
      <c r="Q54" s="2" t="s">
        <v>174</v>
      </c>
    </row>
    <row r="55" spans="1:17" hidden="1" x14ac:dyDescent="0.2">
      <c r="A55" s="2" t="s">
        <v>110</v>
      </c>
      <c r="B55" s="2" t="s">
        <v>124</v>
      </c>
      <c r="C55" s="2" t="s">
        <v>124</v>
      </c>
      <c r="D55" s="2" t="s">
        <v>121</v>
      </c>
      <c r="E55" s="2" t="s">
        <v>71</v>
      </c>
      <c r="F55" s="2" t="s">
        <v>125</v>
      </c>
      <c r="G55" s="2" t="b">
        <v>1</v>
      </c>
      <c r="H55" s="2" t="s">
        <v>16</v>
      </c>
      <c r="I55" s="2">
        <v>9733480</v>
      </c>
      <c r="J55" s="2">
        <v>664578000</v>
      </c>
      <c r="K55" s="5">
        <v>88.65</v>
      </c>
      <c r="L55" s="5" t="b">
        <v>1</v>
      </c>
      <c r="M55" s="5"/>
      <c r="N55" s="5"/>
    </row>
    <row r="56" spans="1:17" hidden="1" x14ac:dyDescent="0.2">
      <c r="A56" s="2" t="s">
        <v>110</v>
      </c>
      <c r="B56" s="2" t="s">
        <v>124</v>
      </c>
      <c r="C56" s="2" t="s">
        <v>124</v>
      </c>
      <c r="D56" s="2" t="s">
        <v>121</v>
      </c>
      <c r="E56" s="2" t="s">
        <v>75</v>
      </c>
      <c r="F56" s="2" t="s">
        <v>125</v>
      </c>
      <c r="G56" s="2" t="b">
        <v>1</v>
      </c>
      <c r="H56" s="2" t="s">
        <v>16</v>
      </c>
      <c r="I56" s="2">
        <v>9684500</v>
      </c>
      <c r="J56" s="2">
        <v>664563000</v>
      </c>
      <c r="K56" s="5">
        <v>89.22</v>
      </c>
      <c r="L56" s="5" t="b">
        <v>1</v>
      </c>
      <c r="M56" s="5"/>
      <c r="N56" s="5"/>
    </row>
    <row r="57" spans="1:17" hidden="1" x14ac:dyDescent="0.2">
      <c r="A57" s="2" t="s">
        <v>110</v>
      </c>
      <c r="B57" s="2" t="s">
        <v>124</v>
      </c>
      <c r="C57" s="2" t="s">
        <v>124</v>
      </c>
      <c r="D57" s="2" t="s">
        <v>121</v>
      </c>
      <c r="E57" s="2" t="s">
        <v>76</v>
      </c>
      <c r="F57" s="2" t="s">
        <v>125</v>
      </c>
      <c r="G57" s="2" t="b">
        <v>1</v>
      </c>
      <c r="H57" s="2" t="s">
        <v>16</v>
      </c>
      <c r="I57" s="2">
        <v>9733478</v>
      </c>
      <c r="J57" s="2">
        <v>664579000</v>
      </c>
      <c r="K57" s="5">
        <v>88.65</v>
      </c>
      <c r="L57" s="5" t="b">
        <v>1</v>
      </c>
      <c r="M57" s="5"/>
      <c r="N57" s="5"/>
    </row>
    <row r="58" spans="1:17" x14ac:dyDescent="0.2">
      <c r="A58" s="2" t="s">
        <v>110</v>
      </c>
      <c r="B58" s="2" t="s">
        <v>124</v>
      </c>
      <c r="C58" s="2" t="s">
        <v>124</v>
      </c>
      <c r="D58" s="2" t="s">
        <v>121</v>
      </c>
      <c r="E58" s="2" t="s">
        <v>119</v>
      </c>
      <c r="F58" s="2" t="s">
        <v>110</v>
      </c>
      <c r="G58" s="2" t="b">
        <v>0</v>
      </c>
      <c r="H58" s="2" t="s">
        <v>16</v>
      </c>
      <c r="I58" s="2">
        <v>9335745</v>
      </c>
      <c r="J58" s="2">
        <v>224702000</v>
      </c>
      <c r="K58" s="5">
        <v>104.3</v>
      </c>
      <c r="L58" s="5" t="b">
        <v>1</v>
      </c>
      <c r="M58" s="9">
        <v>2519</v>
      </c>
      <c r="N58" s="9">
        <v>2680</v>
      </c>
      <c r="O58" s="2">
        <v>37</v>
      </c>
      <c r="P58" s="2">
        <f>ROUND(0.58*O58,0)</f>
        <v>21</v>
      </c>
      <c r="Q58" s="2" t="s">
        <v>175</v>
      </c>
    </row>
    <row r="59" spans="1:17" hidden="1" x14ac:dyDescent="0.2">
      <c r="A59" s="2" t="s">
        <v>110</v>
      </c>
      <c r="B59" s="2" t="s">
        <v>104</v>
      </c>
      <c r="C59" s="2" t="s">
        <v>104</v>
      </c>
      <c r="D59" s="2" t="s">
        <v>113</v>
      </c>
      <c r="E59" s="2" t="s">
        <v>47</v>
      </c>
      <c r="F59" s="2" t="s">
        <v>129</v>
      </c>
      <c r="G59" s="2" t="b">
        <v>1</v>
      </c>
      <c r="H59" s="2" t="s">
        <v>84</v>
      </c>
      <c r="I59" s="2">
        <v>8107646</v>
      </c>
      <c r="J59" s="2">
        <v>735057564</v>
      </c>
      <c r="K59" s="5">
        <v>73.11</v>
      </c>
      <c r="L59" s="5" t="b">
        <v>1</v>
      </c>
      <c r="M59" s="5"/>
      <c r="N59" s="5"/>
      <c r="Q59" s="2" t="s">
        <v>161</v>
      </c>
    </row>
    <row r="60" spans="1:17" x14ac:dyDescent="0.2">
      <c r="A60" s="2" t="s">
        <v>110</v>
      </c>
      <c r="B60" s="2" t="s">
        <v>124</v>
      </c>
      <c r="C60" s="2" t="s">
        <v>124</v>
      </c>
      <c r="D60" s="2" t="s">
        <v>121</v>
      </c>
      <c r="E60" s="2" t="s">
        <v>120</v>
      </c>
      <c r="F60" s="2" t="s">
        <v>110</v>
      </c>
      <c r="G60" s="2" t="b">
        <v>0</v>
      </c>
      <c r="H60" s="2" t="s">
        <v>16</v>
      </c>
      <c r="I60" s="2">
        <v>9842011</v>
      </c>
      <c r="J60" s="2">
        <v>224774000</v>
      </c>
      <c r="K60" s="5">
        <v>89.28</v>
      </c>
      <c r="L60" s="5" t="b">
        <v>1</v>
      </c>
      <c r="M60" s="10"/>
      <c r="N60" s="9" t="s">
        <v>226</v>
      </c>
      <c r="O60" s="2">
        <v>31</v>
      </c>
      <c r="P60" s="2">
        <f>ROUND(0.58*O60,0)</f>
        <v>18</v>
      </c>
      <c r="Q60" s="2" t="s">
        <v>176</v>
      </c>
    </row>
    <row r="61" spans="1:17" hidden="1" x14ac:dyDescent="0.2">
      <c r="A61" s="2" t="s">
        <v>110</v>
      </c>
      <c r="B61" s="2" t="s">
        <v>104</v>
      </c>
      <c r="C61" s="2" t="s">
        <v>104</v>
      </c>
      <c r="D61" s="2" t="s">
        <v>113</v>
      </c>
      <c r="E61" s="2" t="s">
        <v>51</v>
      </c>
      <c r="F61" s="2" t="s">
        <v>129</v>
      </c>
      <c r="G61" s="2" t="b">
        <v>1</v>
      </c>
      <c r="H61" s="2" t="s">
        <v>84</v>
      </c>
      <c r="I61" s="2">
        <v>8909252</v>
      </c>
      <c r="J61" s="2">
        <v>735057565</v>
      </c>
      <c r="K61" s="5">
        <v>78</v>
      </c>
      <c r="L61" s="5" t="b">
        <v>1</v>
      </c>
      <c r="M61" s="5"/>
      <c r="N61" s="5"/>
      <c r="Q61" s="2" t="s">
        <v>161</v>
      </c>
    </row>
    <row r="62" spans="1:17" hidden="1" x14ac:dyDescent="0.2">
      <c r="A62" s="2" t="s">
        <v>110</v>
      </c>
      <c r="B62" s="2" t="s">
        <v>153</v>
      </c>
      <c r="C62" s="2" t="s">
        <v>99</v>
      </c>
      <c r="D62" s="2" t="s">
        <v>113</v>
      </c>
      <c r="E62" s="2" t="s">
        <v>48</v>
      </c>
      <c r="F62" s="2" t="s">
        <v>129</v>
      </c>
      <c r="G62" s="2" t="b">
        <v>1</v>
      </c>
      <c r="H62" s="2" t="s">
        <v>84</v>
      </c>
      <c r="I62" s="2">
        <v>8111087</v>
      </c>
      <c r="J62" s="2">
        <v>735059089</v>
      </c>
      <c r="K62" s="5">
        <v>77.3</v>
      </c>
      <c r="L62" s="5" t="b">
        <v>1</v>
      </c>
      <c r="M62" s="5"/>
      <c r="N62" s="5"/>
      <c r="Q62" s="2" t="s">
        <v>155</v>
      </c>
    </row>
    <row r="63" spans="1:17" hidden="1" x14ac:dyDescent="0.2">
      <c r="A63" s="2" t="s">
        <v>110</v>
      </c>
      <c r="B63" s="2" t="s">
        <v>153</v>
      </c>
      <c r="C63" s="2" t="s">
        <v>99</v>
      </c>
      <c r="D63" s="2" t="s">
        <v>113</v>
      </c>
      <c r="E63" s="2" t="s">
        <v>154</v>
      </c>
      <c r="F63" s="2" t="s">
        <v>129</v>
      </c>
      <c r="G63" s="2" t="b">
        <v>1</v>
      </c>
      <c r="H63" s="2" t="s">
        <v>84</v>
      </c>
      <c r="I63" s="2">
        <v>8107476</v>
      </c>
      <c r="J63" s="2">
        <v>735059088</v>
      </c>
      <c r="K63" s="2">
        <v>77.3</v>
      </c>
      <c r="L63" s="5" t="b">
        <v>1</v>
      </c>
      <c r="M63" s="5"/>
      <c r="N63" s="5"/>
      <c r="Q63" s="2" t="s">
        <v>155</v>
      </c>
    </row>
    <row r="64" spans="1:17" x14ac:dyDescent="0.2">
      <c r="A64" s="2" t="s">
        <v>110</v>
      </c>
      <c r="B64" s="2" t="s">
        <v>124</v>
      </c>
      <c r="C64" s="2" t="s">
        <v>124</v>
      </c>
      <c r="D64" s="2" t="s">
        <v>121</v>
      </c>
      <c r="E64" s="2" t="s">
        <v>118</v>
      </c>
      <c r="F64" s="2" t="s">
        <v>110</v>
      </c>
      <c r="G64" s="2" t="b">
        <v>0</v>
      </c>
      <c r="H64" s="2" t="s">
        <v>16</v>
      </c>
      <c r="I64" s="2">
        <v>9046966</v>
      </c>
      <c r="J64" s="2">
        <v>224716000</v>
      </c>
      <c r="K64" s="5">
        <v>80</v>
      </c>
      <c r="L64" s="5" t="b">
        <v>1</v>
      </c>
      <c r="M64" s="9" t="s">
        <v>227</v>
      </c>
      <c r="N64" s="9">
        <v>1768</v>
      </c>
      <c r="O64" s="2">
        <v>31</v>
      </c>
      <c r="P64" s="2">
        <f>ROUND(0.58*O64,0)</f>
        <v>18</v>
      </c>
      <c r="Q64" s="2" t="s">
        <v>177</v>
      </c>
    </row>
    <row r="65" spans="1:17" s="15" customFormat="1" ht="14" customHeight="1" x14ac:dyDescent="0.2">
      <c r="A65" s="15" t="s">
        <v>110</v>
      </c>
      <c r="B65" s="15" t="s">
        <v>102</v>
      </c>
      <c r="C65" s="15" t="s">
        <v>102</v>
      </c>
      <c r="D65" s="15" t="s">
        <v>113</v>
      </c>
      <c r="E65" s="15" t="s">
        <v>93</v>
      </c>
      <c r="F65" s="15" t="s">
        <v>110</v>
      </c>
      <c r="G65" s="15" t="b">
        <v>0</v>
      </c>
      <c r="H65" s="15" t="s">
        <v>16</v>
      </c>
      <c r="I65" s="15">
        <v>9702869</v>
      </c>
      <c r="J65" s="15">
        <v>225455000</v>
      </c>
      <c r="K65" s="18">
        <v>95.8</v>
      </c>
      <c r="L65" s="18" t="b">
        <v>1</v>
      </c>
      <c r="M65" s="19"/>
      <c r="N65" s="20">
        <v>2240</v>
      </c>
      <c r="O65" s="15">
        <v>37</v>
      </c>
      <c r="P65" s="15">
        <f>ROUND(0.58*O65,0)</f>
        <v>21</v>
      </c>
      <c r="Q65" s="15" t="s">
        <v>185</v>
      </c>
    </row>
    <row r="66" spans="1:17" hidden="1" x14ac:dyDescent="0.2">
      <c r="A66" s="2" t="s">
        <v>110</v>
      </c>
      <c r="B66" s="2" t="s">
        <v>102</v>
      </c>
      <c r="C66" s="2" t="s">
        <v>102</v>
      </c>
      <c r="D66" s="2" t="s">
        <v>113</v>
      </c>
      <c r="E66" s="2" t="s">
        <v>78</v>
      </c>
      <c r="F66" s="2" t="s">
        <v>125</v>
      </c>
      <c r="G66" s="2" t="b">
        <v>1</v>
      </c>
      <c r="H66" s="2" t="s">
        <v>16</v>
      </c>
      <c r="I66" s="2">
        <v>8208531</v>
      </c>
      <c r="J66" s="2">
        <v>664268000</v>
      </c>
      <c r="K66" s="5">
        <v>78.569999999999993</v>
      </c>
      <c r="L66" s="5" t="b">
        <v>1</v>
      </c>
      <c r="M66" s="5"/>
      <c r="N66" s="5"/>
      <c r="Q66" s="2" t="s">
        <v>162</v>
      </c>
    </row>
    <row r="67" spans="1:17" hidden="1" x14ac:dyDescent="0.2">
      <c r="A67" s="2" t="s">
        <v>110</v>
      </c>
      <c r="B67" s="2" t="s">
        <v>102</v>
      </c>
      <c r="C67" s="2" t="s">
        <v>102</v>
      </c>
      <c r="D67" s="2" t="s">
        <v>113</v>
      </c>
      <c r="E67" s="2" t="s">
        <v>41</v>
      </c>
      <c r="F67" s="2" t="s">
        <v>145</v>
      </c>
      <c r="G67" s="2" t="b">
        <v>1</v>
      </c>
      <c r="H67" s="2" t="s">
        <v>16</v>
      </c>
      <c r="I67" s="2">
        <v>9006033</v>
      </c>
      <c r="J67" s="2">
        <v>312590000</v>
      </c>
      <c r="K67" s="5">
        <v>81</v>
      </c>
      <c r="L67" s="5" t="b">
        <v>1</v>
      </c>
      <c r="M67" s="5"/>
      <c r="N67" s="5"/>
      <c r="Q67" s="2" t="s">
        <v>155</v>
      </c>
    </row>
    <row r="68" spans="1:17" s="7" customFormat="1" x14ac:dyDescent="0.2">
      <c r="A68" s="7" t="s">
        <v>110</v>
      </c>
      <c r="B68" s="7" t="s">
        <v>102</v>
      </c>
      <c r="C68" s="7" t="s">
        <v>102</v>
      </c>
      <c r="D68" s="7" t="s">
        <v>113</v>
      </c>
      <c r="E68" s="7" t="s">
        <v>95</v>
      </c>
      <c r="F68" s="7" t="s">
        <v>110</v>
      </c>
      <c r="G68" s="7" t="b">
        <v>0</v>
      </c>
      <c r="H68" s="7" t="s">
        <v>16</v>
      </c>
      <c r="I68" s="7">
        <v>9286724</v>
      </c>
      <c r="J68" s="7">
        <v>224103000</v>
      </c>
      <c r="K68" s="8">
        <v>106.5</v>
      </c>
      <c r="L68" s="8" t="b">
        <v>1</v>
      </c>
      <c r="M68" s="11"/>
      <c r="N68" s="11"/>
      <c r="O68" s="7">
        <v>32</v>
      </c>
      <c r="P68" s="7">
        <v>18</v>
      </c>
      <c r="Q68" s="7" t="s">
        <v>253</v>
      </c>
    </row>
    <row r="69" spans="1:17" hidden="1" x14ac:dyDescent="0.2">
      <c r="A69" s="2" t="s">
        <v>110</v>
      </c>
      <c r="B69" s="2" t="s">
        <v>102</v>
      </c>
      <c r="C69" s="2" t="s">
        <v>102</v>
      </c>
      <c r="D69" s="2" t="s">
        <v>113</v>
      </c>
      <c r="E69" s="2" t="s">
        <v>79</v>
      </c>
      <c r="F69" s="2" t="s">
        <v>125</v>
      </c>
      <c r="G69" s="2" t="b">
        <v>1</v>
      </c>
      <c r="H69" s="2" t="s">
        <v>16</v>
      </c>
      <c r="I69" s="2">
        <v>9196682</v>
      </c>
      <c r="J69" s="2">
        <v>664326000</v>
      </c>
      <c r="K69" s="5">
        <v>106.5</v>
      </c>
      <c r="L69" s="5" t="b">
        <v>1</v>
      </c>
      <c r="M69" s="5"/>
      <c r="N69" s="5"/>
      <c r="O69" s="2" t="s">
        <v>140</v>
      </c>
      <c r="Q69" s="2" t="s">
        <v>163</v>
      </c>
    </row>
    <row r="70" spans="1:17" s="7" customFormat="1" x14ac:dyDescent="0.2">
      <c r="A70" s="7" t="s">
        <v>110</v>
      </c>
      <c r="B70" s="7" t="s">
        <v>102</v>
      </c>
      <c r="C70" s="7" t="s">
        <v>102</v>
      </c>
      <c r="D70" s="7" t="s">
        <v>113</v>
      </c>
      <c r="E70" s="7" t="s">
        <v>94</v>
      </c>
      <c r="F70" s="7" t="s">
        <v>110</v>
      </c>
      <c r="G70" s="7" t="b">
        <v>0</v>
      </c>
      <c r="H70" s="7" t="s">
        <v>16</v>
      </c>
      <c r="I70" s="7">
        <v>9383156</v>
      </c>
      <c r="J70" s="7">
        <v>225375000</v>
      </c>
      <c r="K70" s="8">
        <v>95.8</v>
      </c>
      <c r="L70" s="8" t="b">
        <v>1</v>
      </c>
      <c r="M70" s="11"/>
      <c r="N70" s="11"/>
      <c r="O70" s="7">
        <v>34</v>
      </c>
      <c r="P70" s="7">
        <v>20</v>
      </c>
      <c r="Q70" s="7" t="s">
        <v>253</v>
      </c>
    </row>
    <row r="71" spans="1:17" hidden="1" x14ac:dyDescent="0.2">
      <c r="A71" s="2" t="s">
        <v>110</v>
      </c>
      <c r="B71" s="2" t="s">
        <v>152</v>
      </c>
      <c r="C71" s="2" t="s">
        <v>99</v>
      </c>
      <c r="D71" s="2" t="s">
        <v>113</v>
      </c>
      <c r="E71" s="2" t="s">
        <v>46</v>
      </c>
      <c r="F71" s="2" t="s">
        <v>144</v>
      </c>
      <c r="G71" s="2" t="b">
        <v>1</v>
      </c>
      <c r="H71" s="2" t="s">
        <v>16</v>
      </c>
      <c r="I71" s="2">
        <v>8716837</v>
      </c>
      <c r="J71" s="2">
        <v>306034000</v>
      </c>
      <c r="K71" s="5">
        <v>107.67</v>
      </c>
      <c r="L71" s="5" t="b">
        <v>1</v>
      </c>
      <c r="M71" s="5"/>
      <c r="N71" s="5"/>
      <c r="O71" s="2" t="s">
        <v>143</v>
      </c>
      <c r="Q71" s="2" t="s">
        <v>155</v>
      </c>
    </row>
    <row r="72" spans="1:17" hidden="1" x14ac:dyDescent="0.2">
      <c r="A72" s="2" t="s">
        <v>110</v>
      </c>
      <c r="B72" s="2" t="s">
        <v>151</v>
      </c>
      <c r="C72" s="2" t="s">
        <v>99</v>
      </c>
      <c r="D72" s="2" t="s">
        <v>113</v>
      </c>
      <c r="E72" s="2" t="s">
        <v>74</v>
      </c>
      <c r="F72" s="2" t="s">
        <v>125</v>
      </c>
      <c r="G72" s="2" t="b">
        <v>1</v>
      </c>
      <c r="H72" s="2" t="s">
        <v>16</v>
      </c>
      <c r="I72" s="2">
        <v>9202704</v>
      </c>
      <c r="J72" s="2">
        <v>664223000</v>
      </c>
      <c r="K72" s="5">
        <v>116</v>
      </c>
      <c r="L72" s="5" t="b">
        <v>1</v>
      </c>
      <c r="M72" s="5"/>
      <c r="N72" s="5"/>
      <c r="O72" s="2" t="s">
        <v>140</v>
      </c>
      <c r="Q72" s="2" t="s">
        <v>159</v>
      </c>
    </row>
    <row r="73" spans="1:17" hidden="1" x14ac:dyDescent="0.2">
      <c r="A73" s="2" t="s">
        <v>110</v>
      </c>
      <c r="B73" s="2" t="s">
        <v>107</v>
      </c>
      <c r="C73" s="2" t="s">
        <v>107</v>
      </c>
      <c r="D73" s="2" t="s">
        <v>113</v>
      </c>
      <c r="E73" s="2" t="s">
        <v>61</v>
      </c>
      <c r="F73" s="2" t="s">
        <v>127</v>
      </c>
      <c r="G73" s="2" t="b">
        <v>1</v>
      </c>
      <c r="H73" s="2" t="s">
        <v>18</v>
      </c>
      <c r="I73" s="2">
        <v>8919427</v>
      </c>
      <c r="J73" s="2">
        <v>332001000</v>
      </c>
      <c r="K73" s="5">
        <v>79.8</v>
      </c>
      <c r="L73" s="5" t="b">
        <v>1</v>
      </c>
      <c r="M73" s="5"/>
      <c r="N73" s="5"/>
      <c r="Q73" s="2" t="s">
        <v>164</v>
      </c>
    </row>
    <row r="74" spans="1:17" hidden="1" x14ac:dyDescent="0.2">
      <c r="A74" s="2" t="s">
        <v>110</v>
      </c>
      <c r="B74" s="2" t="s">
        <v>107</v>
      </c>
      <c r="C74" s="2" t="s">
        <v>107</v>
      </c>
      <c r="D74" s="2" t="s">
        <v>113</v>
      </c>
      <c r="E74" s="2" t="s">
        <v>62</v>
      </c>
      <c r="F74" s="2" t="s">
        <v>127</v>
      </c>
      <c r="G74" s="2" t="b">
        <v>1</v>
      </c>
      <c r="H74" s="2" t="s">
        <v>18</v>
      </c>
      <c r="I74" s="2">
        <v>8919439</v>
      </c>
      <c r="J74" s="2">
        <v>332154000</v>
      </c>
      <c r="K74" s="5">
        <v>79.8</v>
      </c>
      <c r="L74" s="5" t="b">
        <v>1</v>
      </c>
      <c r="M74" s="5"/>
      <c r="N74" s="5"/>
      <c r="Q74" s="2" t="s">
        <v>164</v>
      </c>
    </row>
    <row r="75" spans="1:17" hidden="1" x14ac:dyDescent="0.2">
      <c r="A75" s="2" t="s">
        <v>110</v>
      </c>
      <c r="B75" s="2" t="s">
        <v>105</v>
      </c>
      <c r="C75" s="2" t="s">
        <v>105</v>
      </c>
      <c r="D75" s="2" t="s">
        <v>113</v>
      </c>
      <c r="E75" s="2" t="s">
        <v>45</v>
      </c>
      <c r="F75" s="2" t="s">
        <v>130</v>
      </c>
      <c r="G75" s="2" t="b">
        <v>1</v>
      </c>
      <c r="H75" s="2" t="s">
        <v>18</v>
      </c>
      <c r="I75" s="2">
        <v>9758351</v>
      </c>
      <c r="J75" s="2">
        <v>306097000</v>
      </c>
      <c r="K75" s="5">
        <v>81.540000000000006</v>
      </c>
      <c r="L75" s="5" t="b">
        <v>1</v>
      </c>
      <c r="M75" s="5"/>
      <c r="N75" s="5"/>
      <c r="Q75" s="2" t="s">
        <v>155</v>
      </c>
    </row>
    <row r="76" spans="1:17" x14ac:dyDescent="0.2">
      <c r="A76" s="2" t="s">
        <v>110</v>
      </c>
      <c r="B76" s="2" t="s">
        <v>102</v>
      </c>
      <c r="C76" s="2" t="s">
        <v>102</v>
      </c>
      <c r="D76" s="2" t="s">
        <v>113</v>
      </c>
      <c r="E76" s="2" t="s">
        <v>92</v>
      </c>
      <c r="F76" s="2" t="s">
        <v>110</v>
      </c>
      <c r="G76" s="2" t="b">
        <v>0</v>
      </c>
      <c r="H76" s="2" t="s">
        <v>16</v>
      </c>
      <c r="I76" s="2">
        <v>9741085</v>
      </c>
      <c r="J76" s="2">
        <v>225309000</v>
      </c>
      <c r="K76" s="5">
        <v>104.3</v>
      </c>
      <c r="L76" s="5" t="b">
        <v>1</v>
      </c>
      <c r="M76" s="10"/>
      <c r="N76" s="9">
        <v>2801</v>
      </c>
      <c r="O76" s="2">
        <v>37</v>
      </c>
      <c r="P76" s="2">
        <f>ROUND(0.58*O76,0)</f>
        <v>21</v>
      </c>
      <c r="Q76" s="2" t="s">
        <v>253</v>
      </c>
    </row>
    <row r="77" spans="1:17" hidden="1" x14ac:dyDescent="0.2">
      <c r="A77" s="2" t="s">
        <v>110</v>
      </c>
      <c r="B77" s="2" t="s">
        <v>150</v>
      </c>
      <c r="C77" s="2" t="s">
        <v>99</v>
      </c>
      <c r="D77" s="2" t="s">
        <v>113</v>
      </c>
      <c r="E77" s="2" t="s">
        <v>70</v>
      </c>
      <c r="F77" s="2" t="s">
        <v>125</v>
      </c>
      <c r="G77" s="2" t="b">
        <v>1</v>
      </c>
      <c r="H77" s="2" t="s">
        <v>16</v>
      </c>
      <c r="I77" s="2">
        <v>9335226</v>
      </c>
      <c r="J77" s="2">
        <v>664348000</v>
      </c>
      <c r="K77" s="5">
        <v>95.7</v>
      </c>
      <c r="L77" s="5" t="b">
        <v>1</v>
      </c>
      <c r="M77" s="5"/>
      <c r="N77" s="5"/>
      <c r="P77" s="2" t="s">
        <v>156</v>
      </c>
    </row>
    <row r="78" spans="1:17" hidden="1" x14ac:dyDescent="0.2">
      <c r="A78" s="2" t="s">
        <v>110</v>
      </c>
      <c r="B78" s="2" t="s">
        <v>150</v>
      </c>
      <c r="C78" s="2" t="s">
        <v>99</v>
      </c>
      <c r="D78" s="2" t="s">
        <v>113</v>
      </c>
      <c r="E78" s="2" t="s">
        <v>72</v>
      </c>
      <c r="F78" s="2" t="s">
        <v>125</v>
      </c>
      <c r="G78" s="2" t="b">
        <v>1</v>
      </c>
      <c r="H78" s="2" t="s">
        <v>16</v>
      </c>
      <c r="I78" s="2">
        <v>9663154</v>
      </c>
      <c r="J78" s="2">
        <v>664576000</v>
      </c>
      <c r="K78" s="5">
        <v>95.7</v>
      </c>
      <c r="L78" s="5" t="b">
        <v>1</v>
      </c>
      <c r="M78" s="5"/>
      <c r="N78" s="5"/>
      <c r="P78" s="2" t="s">
        <v>157</v>
      </c>
    </row>
    <row r="79" spans="1:17" hidden="1" x14ac:dyDescent="0.2">
      <c r="A79" s="2" t="s">
        <v>110</v>
      </c>
      <c r="B79" s="2" t="s">
        <v>150</v>
      </c>
      <c r="C79" s="2" t="s">
        <v>99</v>
      </c>
      <c r="D79" s="2" t="s">
        <v>113</v>
      </c>
      <c r="E79" s="2" t="s">
        <v>73</v>
      </c>
      <c r="F79" s="2" t="s">
        <v>125</v>
      </c>
      <c r="G79" s="2" t="b">
        <v>1</v>
      </c>
      <c r="H79" s="2" t="s">
        <v>16</v>
      </c>
      <c r="I79" s="2">
        <v>9663166</v>
      </c>
      <c r="J79" s="2">
        <v>664584000</v>
      </c>
      <c r="K79" s="5">
        <v>95.7</v>
      </c>
      <c r="L79" s="5" t="b">
        <v>1</v>
      </c>
      <c r="M79" s="5"/>
      <c r="N79" s="5"/>
      <c r="O79" s="2" t="s">
        <v>140</v>
      </c>
      <c r="P79" s="2" t="s">
        <v>158</v>
      </c>
    </row>
    <row r="80" spans="1:17" hidden="1" x14ac:dyDescent="0.2">
      <c r="A80" s="2" t="s">
        <v>110</v>
      </c>
      <c r="B80" s="2" t="s">
        <v>123</v>
      </c>
      <c r="C80" s="2" t="s">
        <v>123</v>
      </c>
      <c r="D80" s="2" t="s">
        <v>121</v>
      </c>
      <c r="E80" s="3" t="s">
        <v>133</v>
      </c>
      <c r="F80" s="2" t="s">
        <v>125</v>
      </c>
      <c r="G80" s="2" t="b">
        <v>1</v>
      </c>
      <c r="H80" s="2" t="s">
        <v>16</v>
      </c>
      <c r="I80" s="2">
        <v>9228162</v>
      </c>
      <c r="J80" s="2">
        <v>224922000</v>
      </c>
      <c r="K80" s="5">
        <v>86.7</v>
      </c>
      <c r="L80" s="5" t="b">
        <v>1</v>
      </c>
      <c r="M80" s="5"/>
      <c r="N80" s="5"/>
      <c r="O80" s="2" t="s">
        <v>141</v>
      </c>
    </row>
    <row r="81" spans="1:17" x14ac:dyDescent="0.2">
      <c r="A81" s="2" t="s">
        <v>110</v>
      </c>
      <c r="B81" s="2" t="s">
        <v>99</v>
      </c>
      <c r="C81" s="2" t="s">
        <v>99</v>
      </c>
      <c r="D81" s="2" t="s">
        <v>113</v>
      </c>
      <c r="E81" s="2" t="s">
        <v>85</v>
      </c>
      <c r="F81" s="2" t="s">
        <v>110</v>
      </c>
      <c r="G81" s="2" t="b">
        <v>0</v>
      </c>
      <c r="H81" s="2" t="s">
        <v>18</v>
      </c>
      <c r="I81" s="2">
        <v>8206296</v>
      </c>
      <c r="J81" s="2">
        <v>224727000</v>
      </c>
      <c r="K81" s="5">
        <v>85.85</v>
      </c>
      <c r="L81" s="5" t="b">
        <v>1</v>
      </c>
      <c r="M81" s="9" t="s">
        <v>213</v>
      </c>
      <c r="N81" s="9">
        <v>1300</v>
      </c>
      <c r="O81" s="2">
        <v>31</v>
      </c>
      <c r="P81" s="2">
        <f>ROUND(0.58*O81,0)</f>
        <v>18</v>
      </c>
      <c r="Q81" s="2" t="s">
        <v>254</v>
      </c>
    </row>
    <row r="82" spans="1:17" x14ac:dyDescent="0.2">
      <c r="A82" s="2" t="s">
        <v>110</v>
      </c>
      <c r="B82" s="2" t="s">
        <v>99</v>
      </c>
      <c r="C82" s="2" t="s">
        <v>99</v>
      </c>
      <c r="D82" s="2" t="s">
        <v>113</v>
      </c>
      <c r="E82" s="2" t="s">
        <v>86</v>
      </c>
      <c r="F82" s="2" t="s">
        <v>110</v>
      </c>
      <c r="G82" s="2" t="b">
        <v>0</v>
      </c>
      <c r="H82" s="2" t="s">
        <v>18</v>
      </c>
      <c r="I82" s="2">
        <v>8212075</v>
      </c>
      <c r="J82" s="2">
        <v>224733000</v>
      </c>
      <c r="K82" s="5">
        <v>84.2</v>
      </c>
      <c r="L82" s="5" t="b">
        <v>1</v>
      </c>
      <c r="M82" s="9" t="s">
        <v>216</v>
      </c>
      <c r="N82" s="9">
        <v>1850</v>
      </c>
      <c r="O82" s="2">
        <v>31</v>
      </c>
      <c r="P82" s="2">
        <f>ROUND(0.58*O82,0)</f>
        <v>18</v>
      </c>
      <c r="Q82" s="2" t="s">
        <v>254</v>
      </c>
    </row>
    <row r="83" spans="1:17" x14ac:dyDescent="0.2">
      <c r="A83" s="2" t="s">
        <v>110</v>
      </c>
      <c r="B83" s="2" t="s">
        <v>122</v>
      </c>
      <c r="C83" s="2" t="s">
        <v>122</v>
      </c>
      <c r="D83" s="2" t="s">
        <v>121</v>
      </c>
      <c r="E83" s="2" t="s">
        <v>81</v>
      </c>
      <c r="F83" s="2" t="s">
        <v>110</v>
      </c>
      <c r="G83" s="2" t="b">
        <v>0</v>
      </c>
      <c r="H83" s="2" t="s">
        <v>18</v>
      </c>
      <c r="I83" s="2">
        <v>8613267</v>
      </c>
      <c r="J83" s="2">
        <v>224745000</v>
      </c>
      <c r="K83" s="5">
        <v>54.5</v>
      </c>
      <c r="L83" s="5" t="b">
        <v>1</v>
      </c>
      <c r="M83" s="9" t="s">
        <v>217</v>
      </c>
      <c r="N83" s="9" t="s">
        <v>218</v>
      </c>
      <c r="O83" s="2">
        <v>21</v>
      </c>
      <c r="P83" s="2">
        <f>ROUND(0.58*O83,0)</f>
        <v>12</v>
      </c>
      <c r="Q83" s="2" t="s">
        <v>254</v>
      </c>
    </row>
    <row r="84" spans="1:17" hidden="1" x14ac:dyDescent="0.2">
      <c r="A84" s="2" t="s">
        <v>14</v>
      </c>
      <c r="B84" s="2" t="s">
        <v>11</v>
      </c>
      <c r="C84" s="2" t="s">
        <v>11</v>
      </c>
      <c r="D84" s="2" t="s">
        <v>112</v>
      </c>
      <c r="E84" s="2" t="s">
        <v>8</v>
      </c>
      <c r="F84" s="2" t="s">
        <v>13</v>
      </c>
      <c r="G84" s="2" t="b">
        <v>1</v>
      </c>
      <c r="H84" s="2" t="s">
        <v>16</v>
      </c>
      <c r="I84" s="2">
        <v>9679634</v>
      </c>
      <c r="J84" s="2">
        <v>645374000</v>
      </c>
      <c r="K84" s="5">
        <v>90</v>
      </c>
      <c r="L84" s="5" t="b">
        <v>1</v>
      </c>
      <c r="M84" s="5"/>
      <c r="N84" s="5"/>
      <c r="P84" s="2" t="s">
        <v>182</v>
      </c>
    </row>
    <row r="85" spans="1:17" hidden="1" x14ac:dyDescent="0.2">
      <c r="A85" s="2" t="s">
        <v>14</v>
      </c>
      <c r="B85" s="2" t="s">
        <v>11</v>
      </c>
      <c r="C85" s="2" t="s">
        <v>11</v>
      </c>
      <c r="D85" s="2" t="s">
        <v>112</v>
      </c>
      <c r="E85" s="2" t="s">
        <v>7</v>
      </c>
      <c r="F85" s="2" t="s">
        <v>13</v>
      </c>
      <c r="G85" s="2" t="b">
        <v>1</v>
      </c>
      <c r="H85" s="2" t="s">
        <v>16</v>
      </c>
      <c r="I85" s="2">
        <v>9679622</v>
      </c>
      <c r="J85" s="2">
        <v>645373000</v>
      </c>
      <c r="K85" s="5">
        <v>89.4</v>
      </c>
      <c r="L85" s="5" t="b">
        <v>1</v>
      </c>
      <c r="M85" s="5"/>
      <c r="N85" s="5"/>
      <c r="P85" s="2" t="s">
        <v>183</v>
      </c>
    </row>
    <row r="86" spans="1:17" hidden="1" x14ac:dyDescent="0.2">
      <c r="A86" s="2" t="s">
        <v>14</v>
      </c>
      <c r="B86" s="2" t="s">
        <v>11</v>
      </c>
      <c r="C86" s="2" t="s">
        <v>11</v>
      </c>
      <c r="D86" s="2" t="s">
        <v>112</v>
      </c>
      <c r="E86" s="2" t="s">
        <v>6</v>
      </c>
      <c r="F86" s="2" t="s">
        <v>13</v>
      </c>
      <c r="G86" s="2" t="b">
        <v>1</v>
      </c>
      <c r="H86" s="2" t="s">
        <v>16</v>
      </c>
      <c r="I86" s="2">
        <v>9653848</v>
      </c>
      <c r="J86" s="2">
        <v>645524000</v>
      </c>
      <c r="K86" s="5">
        <v>89.4</v>
      </c>
      <c r="L86" s="5" t="b">
        <v>1</v>
      </c>
      <c r="M86" s="5"/>
      <c r="N86" s="5"/>
      <c r="P86" s="2" t="s">
        <v>184</v>
      </c>
    </row>
    <row r="87" spans="1:17" x14ac:dyDescent="0.2">
      <c r="A87" s="2" t="s">
        <v>110</v>
      </c>
      <c r="B87" s="2" t="s">
        <v>122</v>
      </c>
      <c r="C87" s="2" t="s">
        <v>122</v>
      </c>
      <c r="D87" s="2" t="s">
        <v>121</v>
      </c>
      <c r="E87" s="2" t="s">
        <v>82</v>
      </c>
      <c r="F87" s="2" t="s">
        <v>110</v>
      </c>
      <c r="G87" s="2" t="b">
        <v>0</v>
      </c>
      <c r="H87" s="2" t="s">
        <v>18</v>
      </c>
      <c r="I87" s="2">
        <v>8109620</v>
      </c>
      <c r="J87" s="2">
        <v>224580000</v>
      </c>
      <c r="K87" s="5">
        <v>52.33</v>
      </c>
      <c r="L87" s="5" t="b">
        <v>1</v>
      </c>
      <c r="M87" s="9" t="s">
        <v>220</v>
      </c>
      <c r="N87" s="9" t="s">
        <v>221</v>
      </c>
      <c r="O87" s="2">
        <v>21</v>
      </c>
      <c r="P87" s="2">
        <f>ROUND(0.58*O87,0)</f>
        <v>12</v>
      </c>
      <c r="Q87" s="2" t="s">
        <v>254</v>
      </c>
    </row>
    <row r="88" spans="1:17" x14ac:dyDescent="0.2">
      <c r="A88" s="2" t="s">
        <v>110</v>
      </c>
      <c r="B88" s="2" t="s">
        <v>122</v>
      </c>
      <c r="C88" s="2" t="s">
        <v>122</v>
      </c>
      <c r="D88" s="2" t="s">
        <v>121</v>
      </c>
      <c r="E88" s="2" t="s">
        <v>114</v>
      </c>
      <c r="F88" s="2" t="s">
        <v>110</v>
      </c>
      <c r="G88" s="2" t="b">
        <v>0</v>
      </c>
      <c r="H88" s="2" t="s">
        <v>18</v>
      </c>
      <c r="I88" s="2">
        <v>8906456</v>
      </c>
      <c r="J88" s="2">
        <v>224587000</v>
      </c>
      <c r="K88" s="5">
        <v>77.3</v>
      </c>
      <c r="L88" s="5" t="b">
        <v>1</v>
      </c>
      <c r="M88" s="9" t="s">
        <v>222</v>
      </c>
      <c r="N88" s="9">
        <v>1881</v>
      </c>
      <c r="O88" s="2">
        <v>31</v>
      </c>
      <c r="P88" s="2">
        <f>ROUND(0.58*O88,0)</f>
        <v>18</v>
      </c>
      <c r="Q88" s="2" t="s">
        <v>254</v>
      </c>
    </row>
    <row r="89" spans="1:17" x14ac:dyDescent="0.2">
      <c r="A89" s="2" t="s">
        <v>110</v>
      </c>
      <c r="B89" s="2" t="s">
        <v>106</v>
      </c>
      <c r="C89" s="2" t="s">
        <v>202</v>
      </c>
      <c r="D89" s="2" t="s">
        <v>113</v>
      </c>
      <c r="E89" s="2" t="s">
        <v>98</v>
      </c>
      <c r="F89" s="2" t="s">
        <v>110</v>
      </c>
      <c r="G89" s="2" t="b">
        <v>0</v>
      </c>
      <c r="H89" s="2" t="s">
        <v>18</v>
      </c>
      <c r="I89" s="2">
        <v>9882009</v>
      </c>
      <c r="J89" s="2">
        <v>224742000</v>
      </c>
      <c r="K89" s="5">
        <v>77</v>
      </c>
      <c r="L89" s="5" t="b">
        <v>1</v>
      </c>
      <c r="M89" s="10"/>
      <c r="N89" s="9" t="s">
        <v>223</v>
      </c>
      <c r="O89" s="2">
        <v>31</v>
      </c>
      <c r="P89" s="2">
        <f>ROUND(0.58*O89,0)</f>
        <v>18</v>
      </c>
      <c r="Q89" s="2" t="s">
        <v>254</v>
      </c>
    </row>
    <row r="90" spans="1:17" x14ac:dyDescent="0.2">
      <c r="A90" s="2" t="s">
        <v>110</v>
      </c>
      <c r="B90" s="2" t="s">
        <v>100</v>
      </c>
      <c r="C90" s="2" t="s">
        <v>202</v>
      </c>
      <c r="D90" s="2" t="s">
        <v>113</v>
      </c>
      <c r="E90" s="2" t="s">
        <v>90</v>
      </c>
      <c r="F90" s="2" t="s">
        <v>110</v>
      </c>
      <c r="G90" s="2" t="b">
        <v>0</v>
      </c>
      <c r="H90" s="2" t="s">
        <v>18</v>
      </c>
      <c r="I90" s="2">
        <v>7817323</v>
      </c>
      <c r="J90" s="2">
        <v>224709000</v>
      </c>
      <c r="K90" s="5">
        <v>71.56</v>
      </c>
      <c r="L90" s="5" t="b">
        <v>1</v>
      </c>
      <c r="M90" s="9" t="s">
        <v>224</v>
      </c>
      <c r="N90" s="9">
        <v>1582</v>
      </c>
      <c r="O90" s="2">
        <v>31</v>
      </c>
      <c r="P90" s="2">
        <f>ROUND(0.58*O90,0)</f>
        <v>18</v>
      </c>
      <c r="Q90" s="2" t="s">
        <v>254</v>
      </c>
    </row>
    <row r="91" spans="1:17" hidden="1" x14ac:dyDescent="0.2">
      <c r="A91" s="2" t="s">
        <v>110</v>
      </c>
      <c r="B91" s="2" t="s">
        <v>149</v>
      </c>
      <c r="C91" s="2" t="s">
        <v>123</v>
      </c>
      <c r="D91" s="2" t="s">
        <v>121</v>
      </c>
      <c r="E91" s="2" t="s">
        <v>77</v>
      </c>
      <c r="F91" s="2" t="s">
        <v>125</v>
      </c>
      <c r="G91" s="2" t="b">
        <v>1</v>
      </c>
      <c r="H91" s="2" t="s">
        <v>16</v>
      </c>
      <c r="I91" s="2">
        <v>9176917</v>
      </c>
      <c r="J91" s="2">
        <v>664572000</v>
      </c>
      <c r="K91" s="5">
        <v>84.5</v>
      </c>
      <c r="L91" s="5" t="b">
        <v>1</v>
      </c>
      <c r="M91" s="5"/>
      <c r="N91" s="5"/>
    </row>
    <row r="92" spans="1:17" hidden="1" x14ac:dyDescent="0.2">
      <c r="A92" s="2" t="s">
        <v>110</v>
      </c>
      <c r="B92" s="2" t="s">
        <v>149</v>
      </c>
      <c r="C92" s="2" t="s">
        <v>123</v>
      </c>
      <c r="D92" s="2" t="s">
        <v>121</v>
      </c>
      <c r="E92" s="4" t="s">
        <v>40</v>
      </c>
      <c r="F92" s="2" t="s">
        <v>131</v>
      </c>
      <c r="G92" s="2" t="b">
        <v>1</v>
      </c>
      <c r="H92" s="2" t="s">
        <v>18</v>
      </c>
      <c r="I92" s="4">
        <v>9476111</v>
      </c>
      <c r="J92" s="4">
        <v>312191000</v>
      </c>
      <c r="K92" s="5">
        <v>87</v>
      </c>
      <c r="L92" s="5" t="b">
        <v>1</v>
      </c>
      <c r="M92" s="5"/>
      <c r="N92" s="5"/>
    </row>
    <row r="93" spans="1:17" hidden="1" x14ac:dyDescent="0.2">
      <c r="A93" s="2" t="s">
        <v>110</v>
      </c>
      <c r="B93" s="2" t="s">
        <v>108</v>
      </c>
      <c r="C93" s="2" t="s">
        <v>108</v>
      </c>
      <c r="D93" s="2" t="s">
        <v>113</v>
      </c>
      <c r="E93" s="2" t="s">
        <v>64</v>
      </c>
      <c r="F93" s="2" t="s">
        <v>126</v>
      </c>
      <c r="G93" s="2" t="b">
        <v>1</v>
      </c>
      <c r="H93" s="2" t="s">
        <v>84</v>
      </c>
      <c r="I93" s="2">
        <v>7409164</v>
      </c>
      <c r="J93" s="2">
        <v>373391000</v>
      </c>
      <c r="K93" s="5">
        <v>76.760000000000005</v>
      </c>
      <c r="L93" s="5" t="b">
        <v>1</v>
      </c>
      <c r="M93" s="5"/>
      <c r="N93" s="5"/>
      <c r="O93" s="2" t="s">
        <v>142</v>
      </c>
      <c r="P93" s="2" t="s">
        <v>165</v>
      </c>
    </row>
    <row r="94" spans="1:17" hidden="1" x14ac:dyDescent="0.2">
      <c r="A94" s="2" t="s">
        <v>110</v>
      </c>
      <c r="B94" s="2" t="s">
        <v>108</v>
      </c>
      <c r="C94" s="2" t="s">
        <v>108</v>
      </c>
      <c r="D94" s="2" t="s">
        <v>113</v>
      </c>
      <c r="E94" s="2" t="s">
        <v>68</v>
      </c>
      <c r="F94" s="2" t="s">
        <v>126</v>
      </c>
      <c r="G94" s="2" t="b">
        <v>1</v>
      </c>
      <c r="H94" s="2" t="s">
        <v>84</v>
      </c>
      <c r="I94" s="2">
        <v>8719310</v>
      </c>
      <c r="J94" s="2">
        <v>353770000</v>
      </c>
      <c r="K94" s="5">
        <v>77.3</v>
      </c>
      <c r="L94" s="5" t="b">
        <v>1</v>
      </c>
      <c r="M94" s="5"/>
      <c r="N94" s="5"/>
      <c r="P94" s="2" t="s">
        <v>165</v>
      </c>
    </row>
    <row r="95" spans="1:17" hidden="1" x14ac:dyDescent="0.2">
      <c r="A95" s="2" t="s">
        <v>110</v>
      </c>
      <c r="B95" s="2" t="s">
        <v>108</v>
      </c>
      <c r="C95" s="2" t="s">
        <v>108</v>
      </c>
      <c r="D95" s="2" t="s">
        <v>113</v>
      </c>
      <c r="E95" s="2" t="s">
        <v>69</v>
      </c>
      <c r="F95" s="2" t="s">
        <v>126</v>
      </c>
      <c r="G95" s="2" t="b">
        <v>1</v>
      </c>
      <c r="H95" s="2" t="s">
        <v>84</v>
      </c>
      <c r="I95" s="2">
        <v>7805966</v>
      </c>
      <c r="J95" s="2">
        <v>353490000</v>
      </c>
      <c r="K95" s="5">
        <v>77.3</v>
      </c>
      <c r="L95" s="5" t="b">
        <v>1</v>
      </c>
      <c r="M95" s="5"/>
      <c r="N95" s="5"/>
      <c r="P95" s="2" t="s">
        <v>165</v>
      </c>
    </row>
    <row r="96" spans="1:17" x14ac:dyDescent="0.2">
      <c r="A96" s="2" t="s">
        <v>110</v>
      </c>
      <c r="B96" s="2" t="s">
        <v>105</v>
      </c>
      <c r="C96" s="2" t="s">
        <v>105</v>
      </c>
      <c r="D96" s="2" t="s">
        <v>113</v>
      </c>
      <c r="E96" s="2" t="s">
        <v>83</v>
      </c>
      <c r="F96" s="2" t="s">
        <v>110</v>
      </c>
      <c r="G96" s="2" t="b">
        <v>0</v>
      </c>
      <c r="H96" s="2" t="s">
        <v>18</v>
      </c>
      <c r="I96" s="2">
        <v>7385461</v>
      </c>
      <c r="J96" s="2">
        <v>224431000</v>
      </c>
      <c r="K96" s="5">
        <v>56</v>
      </c>
      <c r="L96" s="5" t="b">
        <v>1</v>
      </c>
      <c r="M96" s="9" t="s">
        <v>229</v>
      </c>
      <c r="N96" s="9" t="s">
        <v>230</v>
      </c>
      <c r="O96" s="2">
        <v>21</v>
      </c>
      <c r="P96" s="2">
        <f>ROUND(0.58*O96,0)</f>
        <v>12</v>
      </c>
      <c r="Q96" s="2" t="s">
        <v>254</v>
      </c>
    </row>
    <row r="97" spans="1:18" x14ac:dyDescent="0.2">
      <c r="A97" s="2" t="s">
        <v>110</v>
      </c>
      <c r="B97" s="2" t="s">
        <v>123</v>
      </c>
      <c r="C97" s="2" t="s">
        <v>123</v>
      </c>
      <c r="D97" s="2" t="s">
        <v>121</v>
      </c>
      <c r="E97" s="2" t="s">
        <v>116</v>
      </c>
      <c r="F97" s="2" t="s">
        <v>110</v>
      </c>
      <c r="G97" s="2" t="b">
        <v>0</v>
      </c>
      <c r="H97" s="2" t="s">
        <v>18</v>
      </c>
      <c r="I97" s="2">
        <v>9010345</v>
      </c>
      <c r="J97" s="2">
        <v>224405000</v>
      </c>
      <c r="K97" s="5">
        <v>75.599999999999994</v>
      </c>
      <c r="L97" s="5" t="b">
        <v>1</v>
      </c>
      <c r="M97" s="10"/>
      <c r="N97" s="9">
        <v>1850</v>
      </c>
      <c r="O97" s="2">
        <v>31</v>
      </c>
      <c r="P97" s="2">
        <f>ROUND(0.58*O97,0)</f>
        <v>18</v>
      </c>
      <c r="Q97" s="2" t="s">
        <v>254</v>
      </c>
    </row>
    <row r="98" spans="1:18" x14ac:dyDescent="0.2">
      <c r="A98" s="2" t="s">
        <v>110</v>
      </c>
      <c r="B98" s="2" t="s">
        <v>123</v>
      </c>
      <c r="C98" s="2" t="s">
        <v>123</v>
      </c>
      <c r="D98" s="2" t="s">
        <v>121</v>
      </c>
      <c r="E98" s="2" t="s">
        <v>115</v>
      </c>
      <c r="F98" s="2" t="s">
        <v>110</v>
      </c>
      <c r="G98" s="2" t="b">
        <v>0</v>
      </c>
      <c r="H98" s="2" t="s">
        <v>18</v>
      </c>
      <c r="I98" s="2">
        <v>8806955</v>
      </c>
      <c r="J98" s="2">
        <v>224531000</v>
      </c>
      <c r="K98" s="5">
        <v>77.3</v>
      </c>
      <c r="L98" s="5" t="b">
        <v>1</v>
      </c>
      <c r="M98" s="9">
        <v>1586</v>
      </c>
      <c r="N98" s="9">
        <v>1850</v>
      </c>
      <c r="O98" s="2">
        <v>31</v>
      </c>
      <c r="P98" s="2">
        <f>ROUND(0.58*O98,0)</f>
        <v>18</v>
      </c>
      <c r="Q98" s="2" t="s">
        <v>254</v>
      </c>
    </row>
    <row r="99" spans="1:18" x14ac:dyDescent="0.2">
      <c r="A99" s="2" t="s">
        <v>110</v>
      </c>
      <c r="B99" s="2" t="s">
        <v>123</v>
      </c>
      <c r="C99" s="2" t="s">
        <v>123</v>
      </c>
      <c r="D99" s="2" t="s">
        <v>121</v>
      </c>
      <c r="E99" s="2" t="s">
        <v>117</v>
      </c>
      <c r="F99" s="2" t="s">
        <v>110</v>
      </c>
      <c r="G99" s="2" t="b">
        <v>0</v>
      </c>
      <c r="H99" s="2" t="s">
        <v>18</v>
      </c>
      <c r="I99" s="2">
        <v>9684548</v>
      </c>
      <c r="J99" s="2">
        <v>225459000</v>
      </c>
      <c r="K99" s="5">
        <v>87</v>
      </c>
      <c r="L99" s="5" t="b">
        <v>1</v>
      </c>
      <c r="M99" s="10"/>
      <c r="N99" s="9">
        <v>1750</v>
      </c>
      <c r="O99" s="4">
        <v>31</v>
      </c>
      <c r="P99" s="2">
        <f>ROUND(0.58*O99,0)</f>
        <v>18</v>
      </c>
      <c r="Q99" s="2" t="s">
        <v>254</v>
      </c>
    </row>
    <row r="100" spans="1:18" hidden="1" x14ac:dyDescent="0.2">
      <c r="A100" s="2" t="s">
        <v>110</v>
      </c>
      <c r="B100" s="2" t="s">
        <v>105</v>
      </c>
      <c r="C100" s="2" t="s">
        <v>105</v>
      </c>
      <c r="D100" s="2" t="s">
        <v>113</v>
      </c>
      <c r="E100" s="2" t="s">
        <v>187</v>
      </c>
      <c r="F100" s="2" t="s">
        <v>130</v>
      </c>
      <c r="G100" s="2" t="b">
        <v>1</v>
      </c>
      <c r="H100" s="2" t="s">
        <v>18</v>
      </c>
      <c r="I100" s="2">
        <v>7403627</v>
      </c>
      <c r="J100" s="2">
        <v>306012000</v>
      </c>
      <c r="K100" s="2">
        <v>76</v>
      </c>
      <c r="L100" s="5" t="b">
        <v>0</v>
      </c>
      <c r="M100" s="5"/>
      <c r="N100" s="5"/>
      <c r="O100" s="2" t="s">
        <v>188</v>
      </c>
    </row>
    <row r="101" spans="1:18" hidden="1" x14ac:dyDescent="0.2">
      <c r="A101" s="2" t="s">
        <v>110</v>
      </c>
      <c r="B101" s="2" t="s">
        <v>193</v>
      </c>
      <c r="E101" s="2" t="s">
        <v>190</v>
      </c>
      <c r="I101" s="2">
        <v>7503049</v>
      </c>
      <c r="L101" s="5" t="b">
        <v>0</v>
      </c>
      <c r="M101" s="5"/>
      <c r="N101" s="5"/>
      <c r="O101" s="2" t="s">
        <v>194</v>
      </c>
    </row>
    <row r="102" spans="1:18" hidden="1" x14ac:dyDescent="0.2">
      <c r="A102" s="2" t="s">
        <v>110</v>
      </c>
      <c r="E102" s="2" t="s">
        <v>191</v>
      </c>
      <c r="L102" s="5" t="b">
        <v>0</v>
      </c>
      <c r="M102" s="5"/>
      <c r="N102" s="5"/>
      <c r="O102" s="2" t="s">
        <v>195</v>
      </c>
    </row>
    <row r="103" spans="1:18" hidden="1" x14ac:dyDescent="0.2">
      <c r="A103" s="2" t="s">
        <v>110</v>
      </c>
      <c r="B103" s="2" t="s">
        <v>124</v>
      </c>
      <c r="C103" s="2" t="s">
        <v>124</v>
      </c>
      <c r="D103" s="2" t="s">
        <v>121</v>
      </c>
      <c r="E103" s="2" t="s">
        <v>192</v>
      </c>
      <c r="I103" s="2">
        <v>8719334</v>
      </c>
      <c r="L103" s="5" t="b">
        <v>0</v>
      </c>
      <c r="M103" s="5"/>
      <c r="N103" s="5"/>
      <c r="O103" s="2" t="s">
        <v>196</v>
      </c>
    </row>
    <row r="104" spans="1:18" hidden="1" x14ac:dyDescent="0.2">
      <c r="E104" s="2" t="s">
        <v>198</v>
      </c>
      <c r="F104" s="2" t="s">
        <v>200</v>
      </c>
      <c r="H104" s="2" t="s">
        <v>84</v>
      </c>
      <c r="I104" s="2">
        <v>7415242</v>
      </c>
      <c r="L104" s="5" t="s">
        <v>201</v>
      </c>
      <c r="M104" s="5"/>
      <c r="N104" s="5"/>
      <c r="O104" s="6" t="s">
        <v>197</v>
      </c>
    </row>
    <row r="105" spans="1:18" x14ac:dyDescent="0.2">
      <c r="P105" s="7" t="s">
        <v>255</v>
      </c>
      <c r="Q105" s="7" t="s">
        <v>256</v>
      </c>
      <c r="R105" s="7" t="s">
        <v>261</v>
      </c>
    </row>
    <row r="106" spans="1:18" x14ac:dyDescent="0.2">
      <c r="O106" s="7" t="s">
        <v>248</v>
      </c>
      <c r="P106" s="7">
        <v>0</v>
      </c>
      <c r="Q106" s="7">
        <f>SUM(P40:P42)</f>
        <v>57</v>
      </c>
      <c r="R106" s="7">
        <f>SUM(P106:Q106)</f>
        <v>57</v>
      </c>
    </row>
    <row r="107" spans="1:18" x14ac:dyDescent="0.2">
      <c r="O107" s="7" t="s">
        <v>249</v>
      </c>
      <c r="P107" s="7">
        <f>SUM(P29:P39)</f>
        <v>144</v>
      </c>
      <c r="Q107" s="7">
        <f>SUM(P81:P99)</f>
        <v>180</v>
      </c>
      <c r="R107" s="7">
        <f t="shared" ref="R107:R108" si="0">SUM(P107:Q107)</f>
        <v>324</v>
      </c>
    </row>
    <row r="108" spans="1:18" x14ac:dyDescent="0.2">
      <c r="O108" s="7" t="s">
        <v>250</v>
      </c>
      <c r="P108" s="7">
        <f>SUM(P2:P19)</f>
        <v>153</v>
      </c>
      <c r="Q108" s="7">
        <f>SUM(P43:P76)</f>
        <v>257</v>
      </c>
      <c r="R108" s="7">
        <f t="shared" si="0"/>
        <v>410</v>
      </c>
    </row>
    <row r="109" spans="1:18" x14ac:dyDescent="0.2">
      <c r="O109" s="7"/>
      <c r="P109" s="7"/>
      <c r="Q109" s="7"/>
      <c r="R109" s="7">
        <f>SUM(R106:R108)</f>
        <v>791</v>
      </c>
    </row>
  </sheetData>
  <autoFilter ref="A1:P104" xr:uid="{F78BAEE7-1A51-ED41-97D2-5ADBBB1B689F}">
    <filterColumn colId="5">
      <filters>
        <filter val="ESP"/>
        <filter val="FRA"/>
      </filters>
    </filterColumn>
    <sortState xmlns:xlrd2="http://schemas.microsoft.com/office/spreadsheetml/2017/richdata2" ref="A2:P108">
      <sortCondition descending="1" ref="A1:A108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D7891-3E05-F742-ADB3-F47ECD452B28}">
  <dimension ref="A1:D17"/>
  <sheetViews>
    <sheetView workbookViewId="0">
      <selection activeCell="G9" sqref="G9"/>
    </sheetView>
  </sheetViews>
  <sheetFormatPr baseColWidth="10" defaultRowHeight="16" x14ac:dyDescent="0.2"/>
  <cols>
    <col min="1" max="1" width="27.6640625" customWidth="1"/>
    <col min="3" max="3" width="28" customWidth="1"/>
    <col min="4" max="4" width="17.33203125" customWidth="1"/>
  </cols>
  <sheetData>
    <row r="1" spans="1:4" x14ac:dyDescent="0.2">
      <c r="A1" t="s">
        <v>231</v>
      </c>
      <c r="B1" t="s">
        <v>147</v>
      </c>
      <c r="C1" t="s">
        <v>234</v>
      </c>
      <c r="D1" t="s">
        <v>209</v>
      </c>
    </row>
    <row r="2" spans="1:4" x14ac:dyDescent="0.2">
      <c r="A2" t="s">
        <v>239</v>
      </c>
      <c r="B2">
        <v>50</v>
      </c>
      <c r="C2" t="s">
        <v>240</v>
      </c>
      <c r="D2">
        <v>21</v>
      </c>
    </row>
    <row r="3" spans="1:4" x14ac:dyDescent="0.2">
      <c r="A3" t="s">
        <v>246</v>
      </c>
      <c r="B3">
        <v>61</v>
      </c>
      <c r="C3">
        <v>1050</v>
      </c>
      <c r="D3">
        <v>19</v>
      </c>
    </row>
    <row r="4" spans="1:4" x14ac:dyDescent="0.2">
      <c r="A4" t="s">
        <v>244</v>
      </c>
      <c r="B4">
        <v>67</v>
      </c>
      <c r="C4">
        <v>1200</v>
      </c>
      <c r="D4">
        <v>25</v>
      </c>
    </row>
    <row r="5" spans="1:4" x14ac:dyDescent="0.2">
      <c r="A5" t="s">
        <v>235</v>
      </c>
      <c r="B5">
        <v>80</v>
      </c>
      <c r="C5" t="s">
        <v>236</v>
      </c>
      <c r="D5">
        <v>31</v>
      </c>
    </row>
    <row r="6" spans="1:4" x14ac:dyDescent="0.2">
      <c r="A6" t="s">
        <v>237</v>
      </c>
      <c r="B6">
        <v>80</v>
      </c>
      <c r="C6" t="s">
        <v>238</v>
      </c>
      <c r="D6">
        <v>31</v>
      </c>
    </row>
    <row r="7" spans="1:4" x14ac:dyDescent="0.2">
      <c r="A7" t="s">
        <v>241</v>
      </c>
      <c r="B7">
        <v>80</v>
      </c>
      <c r="C7">
        <v>1520</v>
      </c>
      <c r="D7">
        <v>40</v>
      </c>
    </row>
    <row r="8" spans="1:4" x14ac:dyDescent="0.2">
      <c r="A8" t="s">
        <v>242</v>
      </c>
      <c r="B8">
        <v>82</v>
      </c>
      <c r="C8">
        <v>1800</v>
      </c>
      <c r="D8">
        <v>28</v>
      </c>
    </row>
    <row r="9" spans="1:4" x14ac:dyDescent="0.2">
      <c r="A9" t="s">
        <v>243</v>
      </c>
      <c r="B9">
        <v>84</v>
      </c>
      <c r="C9">
        <v>1500</v>
      </c>
      <c r="D9">
        <v>27</v>
      </c>
    </row>
    <row r="10" spans="1:4" x14ac:dyDescent="0.2">
      <c r="A10" t="s">
        <v>232</v>
      </c>
      <c r="B10">
        <v>90</v>
      </c>
      <c r="C10" t="s">
        <v>233</v>
      </c>
      <c r="D10">
        <v>35</v>
      </c>
    </row>
    <row r="11" spans="1:4" x14ac:dyDescent="0.2">
      <c r="A11" t="s">
        <v>245</v>
      </c>
      <c r="B11">
        <v>90</v>
      </c>
      <c r="C11">
        <v>1500</v>
      </c>
      <c r="D11">
        <v>38</v>
      </c>
    </row>
    <row r="14" spans="1:4" x14ac:dyDescent="0.2">
      <c r="C14" s="17" t="s">
        <v>247</v>
      </c>
      <c r="D14" s="17" t="s">
        <v>257</v>
      </c>
    </row>
    <row r="15" spans="1:4" x14ac:dyDescent="0.2">
      <c r="C15" s="17" t="s">
        <v>258</v>
      </c>
      <c r="D15" s="17">
        <v>21</v>
      </c>
    </row>
    <row r="16" spans="1:4" x14ac:dyDescent="0.2">
      <c r="C16" s="17" t="s">
        <v>259</v>
      </c>
      <c r="D16" s="17">
        <v>31</v>
      </c>
    </row>
    <row r="17" spans="3:4" x14ac:dyDescent="0.2">
      <c r="C17" s="17" t="s">
        <v>260</v>
      </c>
      <c r="D17" s="17">
        <v>37</v>
      </c>
    </row>
  </sheetData>
  <sortState xmlns:xlrd2="http://schemas.microsoft.com/office/spreadsheetml/2017/richdata2" ref="A2:D11">
    <sortCondition ref="B2:B1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vessel_characteristics_piriou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Frédéric Le Manach</dc:creator>
  <cp:lastModifiedBy>Augustin LAFOND</cp:lastModifiedBy>
  <dcterms:created xsi:type="dcterms:W3CDTF">2023-02-14T15:00:05Z</dcterms:created>
  <dcterms:modified xsi:type="dcterms:W3CDTF">2024-04-03T08:15:56Z</dcterms:modified>
</cp:coreProperties>
</file>