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DA-029\Documents\GitHub\ZONE_HUMIDE\"/>
    </mc:Choice>
  </mc:AlternateContent>
  <xr:revisionPtr revIDLastSave="0" documentId="13_ncr:1_{49C3449D-BCB4-49C2-A6D1-BFE0DBA6EC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au_Final" sheetId="2" r:id="rId1"/>
    <sheet name="HorizonPed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" i="2"/>
  <c r="E3" i="2" a="1"/>
  <c r="E3" i="2"/>
  <c r="E4" i="2" a="1"/>
  <c r="E4" i="2"/>
  <c r="E5" i="2" a="1"/>
  <c r="E5" i="2"/>
  <c r="E6" i="2" a="1"/>
  <c r="E6" i="2"/>
  <c r="E7" i="2" a="1"/>
  <c r="E7" i="2"/>
  <c r="E8" i="2" a="1"/>
  <c r="E8" i="2"/>
  <c r="E9" i="2" a="1"/>
  <c r="E9" i="2"/>
  <c r="E10" i="2" a="1"/>
  <c r="E10" i="2"/>
  <c r="E11" i="2" a="1"/>
  <c r="E11" i="2"/>
  <c r="E12" i="2" a="1"/>
  <c r="E12" i="2"/>
  <c r="E13" i="2" a="1"/>
  <c r="E13" i="2"/>
  <c r="E14" i="2" a="1"/>
  <c r="E14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E24" i="2" a="1"/>
  <c r="E24" i="2"/>
  <c r="E2" i="2" a="1"/>
  <c r="E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" i="2"/>
  <c r="F3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<sst xmlns="http://schemas.openxmlformats.org/spreadsheetml/2006/main" count="185" uniqueCount="43">
  <si>
    <t>Sondage</t>
  </si>
  <si>
    <t>PROFDEBUT</t>
  </si>
  <si>
    <t>PROFFIN</t>
  </si>
  <si>
    <t>HISTIQUE</t>
  </si>
  <si>
    <t>REDUCTION</t>
  </si>
  <si>
    <t>OXYDATION</t>
  </si>
  <si>
    <t>TEXTURE</t>
  </si>
  <si>
    <t>ARRET</t>
  </si>
  <si>
    <t>NOTE</t>
  </si>
  <si>
    <t>PHOTO1</t>
  </si>
  <si>
    <t>PHOTO2</t>
  </si>
  <si>
    <t>S1</t>
  </si>
  <si>
    <t>Non</t>
  </si>
  <si>
    <t>Oui (&gt;5% très nombreuse et/ou grosse)</t>
  </si>
  <si>
    <t>Limon argileux</t>
  </si>
  <si>
    <t>Oui (autre)</t>
  </si>
  <si>
    <t>S2</t>
  </si>
  <si>
    <t>Sable limoneux</t>
  </si>
  <si>
    <t>Caillouteux - arrêt forcé - Nombreux essais</t>
  </si>
  <si>
    <t>S3</t>
  </si>
  <si>
    <t>S4</t>
  </si>
  <si>
    <t>Limon sableux</t>
  </si>
  <si>
    <t>S5</t>
  </si>
  <si>
    <t>S6</t>
  </si>
  <si>
    <t>S7</t>
  </si>
  <si>
    <t>Oui (&lt;5% peu nombreuse et petite)</t>
  </si>
  <si>
    <t>S8</t>
  </si>
  <si>
    <t>Limon</t>
  </si>
  <si>
    <t>S9</t>
  </si>
  <si>
    <t>Oxydation très faible, possibilité de micro-oxydation avec rétention microlocalisée. Insuffisant pour considérer comme dû à une remonté d'eau de zone humide.</t>
  </si>
  <si>
    <t>S10</t>
  </si>
  <si>
    <t>S11</t>
  </si>
  <si>
    <t>Argile</t>
  </si>
  <si>
    <t>Trace</t>
  </si>
  <si>
    <t>Commentaire</t>
  </si>
  <si>
    <t>DATE</t>
  </si>
  <si>
    <t>ZH</t>
  </si>
  <si>
    <t>GEPPA</t>
  </si>
  <si>
    <t>Oui</t>
  </si>
  <si>
    <t>Incertain</t>
  </si>
  <si>
    <t>Date</t>
  </si>
  <si>
    <t>Zone humide</t>
  </si>
  <si>
    <t>Profondeur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</si>
</sst>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F52F-A2A3-455F-95EE-5436C6C83551}">
  <dimension ref="A1:F32"/>
  <sheetViews>
    <sheetView tabSelected="1" workbookViewId="0">
      <selection activeCell="D33" sqref="D33"/>
    </sheetView>
  </sheetViews>
  <sheetFormatPr baseColWidth="10" defaultRowHeight="14.5" customHeight="1" x14ac:dyDescent="0.25"/>
  <cols>
    <col min="1" max="1" width="8" customWidth="1"/>
    <col min="2" max="2" width="9.08984375" customWidth="1"/>
    <col min="3" max="3" width="9.90625" customWidth="1"/>
    <col min="4" max="4" width="53.7265625" style="2" customWidth="1"/>
    <col min="5" max="5" width="29.453125" customWidth="1"/>
    <col min="6" max="6" width="20.26953125" customWidth="1"/>
  </cols>
  <sheetData>
    <row r="1" spans="1:6" ht="14.5" customHeight="1" x14ac:dyDescent="0.25">
      <c r="A1" s="3" t="s">
        <v>0</v>
      </c>
      <c r="B1" s="3" t="s">
        <v>40</v>
      </c>
      <c r="C1" s="3" t="s">
        <v>42</v>
      </c>
      <c r="D1" s="5" t="s">
        <v>33</v>
      </c>
      <c r="E1" s="4" t="s">
        <v>41</v>
      </c>
      <c r="F1" s="4" t="s">
        <v>34</v>
      </c>
    </row>
    <row r="2" spans="1:6" ht="14.5" customHeight="1" x14ac:dyDescent="0.25">
      <c r="A2" s="6" t="str" cm="1">
        <f t="array" ref="A2:A24">HorizonPedo!A2:A24</f>
        <v>S1</v>
      </c>
      <c r="B2" s="7">
        <f>HorizonPedo!L2</f>
        <v>45068</v>
      </c>
      <c r="C2" s="8" t="str">
        <f>HorizonPedo!B2&amp;" - "&amp;HorizonPedo!C2&amp;" cm"</f>
        <v>0 - 90 cm</v>
      </c>
      <c r="D2" s="9" t="str">
        <f>IF(HorizonPedo!D2="Non","","Horizon histique")&amp;IF(HorizonPedo!E2="Non","","- Traces de réduction : "&amp;HorizonPedo!E2)
&amp;IF(HorizonPedo!F2="Non","","- Traces d'oxydation : "&amp;HorizonPedo!F2)</f>
        <v>- Traces d'oxydation : Oui (&gt;5% très nombreuse et/ou grosse)</v>
      </c>
      <c r="E2" s="10" t="str" cm="1">
        <f t="array" ref="E2">_xlfn.IFS(HorizonPedo!M2="Oui","Zone humide - Classe GEPPA : "&amp;HorizonPedo!N2,HorizonPedo!M2="Non","Non humide",HorizonPedo!M2="Incertain","Incertain")</f>
        <v xml:space="preserve">Zone humide - Classe GEPPA : </v>
      </c>
      <c r="F2" s="10" t="str">
        <f>IF(ISBLANK(HorizonPedo!I2),"",HorizonPedo!I2)</f>
        <v/>
      </c>
    </row>
    <row r="3" spans="1:6" ht="14.5" customHeight="1" x14ac:dyDescent="0.25">
      <c r="A3" s="6" t="str">
        <v>S2</v>
      </c>
      <c r="B3" s="7">
        <f>HorizonPedo!L3</f>
        <v>45068</v>
      </c>
      <c r="C3" s="8" t="str">
        <f>HorizonPedo!B3&amp;" - "&amp;HorizonPedo!C3&amp;" cm"</f>
        <v>0 - 25 cm</v>
      </c>
      <c r="D3" s="9" t="str">
        <f>IF(HorizonPedo!D3="Non","","Horizon histique")&amp;IF(HorizonPedo!E3="Non","","- Traces de réduction : "&amp;HorizonPedo!E3)
&amp;IF(HorizonPedo!F3="Non","","- Traces d'oxydation : "&amp;HorizonPedo!F3)</f>
        <v/>
      </c>
      <c r="E3" s="10" t="str" cm="1">
        <f t="array" ref="E3">_xlfn.IFS(HorizonPedo!M3="Oui","Zone humide - Classe GEPPA : "&amp;HorizonPedo!N3,HorizonPedo!M3="Non","Non humide",HorizonPedo!M3="Incertain","Incertain")</f>
        <v>Incertain</v>
      </c>
      <c r="F3" s="10" t="str">
        <f>IF(ISBLANK(HorizonPedo!I3),"",HorizonPedo!I3)</f>
        <v>Caillouteux - arrêt forcé - Nombreux essais</v>
      </c>
    </row>
    <row r="4" spans="1:6" ht="14.5" customHeight="1" x14ac:dyDescent="0.25">
      <c r="A4" s="6" t="str">
        <v>S3</v>
      </c>
      <c r="B4" s="7">
        <f>HorizonPedo!L4</f>
        <v>45068</v>
      </c>
      <c r="C4" s="8" t="str">
        <f>HorizonPedo!B4&amp;" - "&amp;HorizonPedo!C4&amp;" cm"</f>
        <v>0 - 10 cm</v>
      </c>
      <c r="D4" s="9" t="str">
        <f>IF(HorizonPedo!D4="Non","","Horizon histique")&amp;IF(HorizonPedo!E4="Non","","- Traces de réduction : "&amp;HorizonPedo!E4)
&amp;IF(HorizonPedo!F4="Non","","- Traces d'oxydation : "&amp;HorizonPedo!F4)</f>
        <v/>
      </c>
      <c r="E4" s="10" t="str" cm="1">
        <f t="array" ref="E4">_xlfn.IFS(HorizonPedo!M4="Oui","Zone humide - Classe GEPPA : "&amp;HorizonPedo!N4,HorizonPedo!M4="Non","Non humide",HorizonPedo!M4="Incertain","Incertain")</f>
        <v>Incertain</v>
      </c>
      <c r="F4" s="10" t="str">
        <f>IF(ISBLANK(HorizonPedo!I4),"",HorizonPedo!I4)</f>
        <v>Caillouteux - arrêt forcé - Nombreux essais</v>
      </c>
    </row>
    <row r="5" spans="1:6" ht="14.5" customHeight="1" x14ac:dyDescent="0.25">
      <c r="A5" s="6" t="str">
        <v>S4</v>
      </c>
      <c r="B5" s="7">
        <f>HorizonPedo!L5</f>
        <v>45068</v>
      </c>
      <c r="C5" s="8" t="str">
        <f>HorizonPedo!B5&amp;" - "&amp;HorizonPedo!C5&amp;" cm"</f>
        <v>0 - 30 cm</v>
      </c>
      <c r="D5" s="9" t="str">
        <f>IF(HorizonPedo!D5="Non","","Horizon histique")&amp;IF(HorizonPedo!E5="Non","","- Traces de réduction : "&amp;HorizonPedo!E5)
&amp;IF(HorizonPedo!F5="Non","","- Traces d'oxydation : "&amp;HorizonPedo!F5)</f>
        <v/>
      </c>
      <c r="E5" s="10" t="str" cm="1">
        <f t="array" ref="E5">_xlfn.IFS(HorizonPedo!M5="Oui","Zone humide - Classe GEPPA : "&amp;HorizonPedo!N5,HorizonPedo!M5="Non","Non humide",HorizonPedo!M5="Incertain","Incertain")</f>
        <v xml:space="preserve">Zone humide - Classe GEPPA : </v>
      </c>
      <c r="F5" s="10" t="str">
        <f>IF(ISBLANK(HorizonPedo!I5),"",HorizonPedo!I5)</f>
        <v/>
      </c>
    </row>
    <row r="6" spans="1:6" ht="14.5" customHeight="1" x14ac:dyDescent="0.25">
      <c r="A6" s="6" t="str">
        <v>S4</v>
      </c>
      <c r="B6" s="7">
        <f>HorizonPedo!L6</f>
        <v>45068</v>
      </c>
      <c r="C6" s="8" t="str">
        <f>HorizonPedo!B6&amp;" - "&amp;HorizonPedo!C6&amp;" cm"</f>
        <v>30 - 70 cm</v>
      </c>
      <c r="D6" s="9" t="str">
        <f>IF(HorizonPedo!D6="Non","","Horizon histique")&amp;IF(HorizonPedo!E6="Non","","- Traces de réduction : "&amp;HorizonPedo!E6)
&amp;IF(HorizonPedo!F6="Non","","- Traces d'oxydation : "&amp;HorizonPedo!F6)</f>
        <v>- Traces de réduction : Oui (&gt;5% très nombreuse et/ou grosse)</v>
      </c>
      <c r="E6" s="10" t="str" cm="1">
        <f t="array" ref="E6">_xlfn.IFS(HorizonPedo!M6="Oui","Zone humide - Classe GEPPA : "&amp;HorizonPedo!N6,HorizonPedo!M6="Non","Non humide",HorizonPedo!M6="Incertain","Incertain")</f>
        <v xml:space="preserve">Zone humide - Classe GEPPA : </v>
      </c>
      <c r="F6" s="10" t="str">
        <f>IF(ISBLANK(HorizonPedo!I6),"",HorizonPedo!I6)</f>
        <v/>
      </c>
    </row>
    <row r="7" spans="1:6" ht="14.5" customHeight="1" x14ac:dyDescent="0.25">
      <c r="A7" s="6" t="str">
        <v>S4</v>
      </c>
      <c r="B7" s="7">
        <f>HorizonPedo!L7</f>
        <v>45068</v>
      </c>
      <c r="C7" s="8" t="str">
        <f>HorizonPedo!B7&amp;" - "&amp;HorizonPedo!C7&amp;" cm"</f>
        <v>70 - 90 cm</v>
      </c>
      <c r="D7" s="9" t="str">
        <f>IF(HorizonPedo!D7="Non","","Horizon histique")&amp;IF(HorizonPedo!E7="Non","","- Traces de réduction : "&amp;HorizonPedo!E7)
&amp;IF(HorizonPedo!F7="Non","","- Traces d'oxydation : "&amp;HorizonPedo!F7)</f>
        <v>- Traces de réduction : Oui (&gt;5% très nombreuse et/ou grosse)- Traces d'oxydation : Oui (&gt;5% très nombreuse et/ou grosse)</v>
      </c>
      <c r="E7" s="10" t="str" cm="1">
        <f t="array" ref="E7">_xlfn.IFS(HorizonPedo!M7="Oui","Zone humide - Classe GEPPA : "&amp;HorizonPedo!N7,HorizonPedo!M7="Non","Non humide",HorizonPedo!M7="Incertain","Incertain")</f>
        <v xml:space="preserve">Zone humide - Classe GEPPA : </v>
      </c>
      <c r="F7" s="10" t="str">
        <f>IF(ISBLANK(HorizonPedo!I7),"",HorizonPedo!I7)</f>
        <v/>
      </c>
    </row>
    <row r="8" spans="1:6" ht="14.5" customHeight="1" x14ac:dyDescent="0.25">
      <c r="A8" s="6" t="str">
        <v>S5</v>
      </c>
      <c r="B8" s="7">
        <f>HorizonPedo!L8</f>
        <v>45068</v>
      </c>
      <c r="C8" s="8" t="str">
        <f>HorizonPedo!B8&amp;" - "&amp;HorizonPedo!C8&amp;" cm"</f>
        <v>0 - 20 cm</v>
      </c>
      <c r="D8" s="9" t="str">
        <f>IF(HorizonPedo!D8="Non","","Horizon histique")&amp;IF(HorizonPedo!E8="Non","","- Traces de réduction : "&amp;HorizonPedo!E8)
&amp;IF(HorizonPedo!F8="Non","","- Traces d'oxydation : "&amp;HorizonPedo!F8)</f>
        <v/>
      </c>
      <c r="E8" s="10" t="str" cm="1">
        <f t="array" ref="E8">_xlfn.IFS(HorizonPedo!M8="Oui","Zone humide - Classe GEPPA : "&amp;HorizonPedo!N8,HorizonPedo!M8="Non","Non humide",HorizonPedo!M8="Incertain","Incertain")</f>
        <v xml:space="preserve">Zone humide - Classe GEPPA : </v>
      </c>
      <c r="F8" s="10" t="str">
        <f>IF(ISBLANK(HorizonPedo!I8),"",HorizonPedo!I8)</f>
        <v/>
      </c>
    </row>
    <row r="9" spans="1:6" ht="14.5" customHeight="1" x14ac:dyDescent="0.25">
      <c r="A9" s="6" t="str">
        <v>S5</v>
      </c>
      <c r="B9" s="7">
        <f>HorizonPedo!L9</f>
        <v>45068</v>
      </c>
      <c r="C9" s="8" t="str">
        <f>HorizonPedo!B9&amp;" - "&amp;HorizonPedo!C9&amp;" cm"</f>
        <v>20 - 90 cm</v>
      </c>
      <c r="D9" s="9" t="str">
        <f>IF(HorizonPedo!D9="Non","","Horizon histique")&amp;IF(HorizonPedo!E9="Non","","- Traces de réduction : "&amp;HorizonPedo!E9)
&amp;IF(HorizonPedo!F9="Non","","- Traces d'oxydation : "&amp;HorizonPedo!F9)</f>
        <v>- Traces d'oxydation : Oui (&gt;5% très nombreuse et/ou grosse)</v>
      </c>
      <c r="E9" s="10" t="str" cm="1">
        <f t="array" ref="E9">_xlfn.IFS(HorizonPedo!M9="Oui","Zone humide - Classe GEPPA : "&amp;HorizonPedo!N9,HorizonPedo!M9="Non","Non humide",HorizonPedo!M9="Incertain","Incertain")</f>
        <v xml:space="preserve">Zone humide - Classe GEPPA : </v>
      </c>
      <c r="F9" s="10" t="str">
        <f>IF(ISBLANK(HorizonPedo!I9),"",HorizonPedo!I9)</f>
        <v/>
      </c>
    </row>
    <row r="10" spans="1:6" ht="14.5" customHeight="1" x14ac:dyDescent="0.25">
      <c r="A10" s="6" t="str">
        <v>S5</v>
      </c>
      <c r="B10" s="7">
        <f>HorizonPedo!L10</f>
        <v>45068</v>
      </c>
      <c r="C10" s="8" t="str">
        <f>HorizonPedo!B10&amp;" - "&amp;HorizonPedo!C10&amp;" cm"</f>
        <v>90 - 100 cm</v>
      </c>
      <c r="D10" s="9" t="str">
        <f>IF(HorizonPedo!D10="Non","","Horizon histique")&amp;IF(HorizonPedo!E10="Non","","- Traces de réduction : "&amp;HorizonPedo!E10)
&amp;IF(HorizonPedo!F10="Non","","- Traces d'oxydation : "&amp;HorizonPedo!F10)</f>
        <v>- Traces de réduction : Oui (&gt;5% très nombreuse et/ou grosse)- Traces d'oxydation : Oui (&gt;5% très nombreuse et/ou grosse)</v>
      </c>
      <c r="E10" s="10" t="str" cm="1">
        <f t="array" ref="E10">_xlfn.IFS(HorizonPedo!M10="Oui","Zone humide - Classe GEPPA : "&amp;HorizonPedo!N10,HorizonPedo!M10="Non","Non humide",HorizonPedo!M10="Incertain","Incertain")</f>
        <v xml:space="preserve">Zone humide - Classe GEPPA : </v>
      </c>
      <c r="F10" s="10" t="str">
        <f>IF(ISBLANK(HorizonPedo!I10),"",HorizonPedo!I10)</f>
        <v/>
      </c>
    </row>
    <row r="11" spans="1:6" ht="14.5" customHeight="1" x14ac:dyDescent="0.25">
      <c r="A11" s="6" t="str">
        <v>S6</v>
      </c>
      <c r="B11" s="7">
        <f>HorizonPedo!L11</f>
        <v>45068</v>
      </c>
      <c r="C11" s="8" t="str">
        <f>HorizonPedo!B11&amp;" - "&amp;HorizonPedo!C11&amp;" cm"</f>
        <v>0 - 20 cm</v>
      </c>
      <c r="D11" s="9" t="str">
        <f>IF(HorizonPedo!D11="Non","","Horizon histique")&amp;IF(HorizonPedo!E11="Non","","- Traces de réduction : "&amp;HorizonPedo!E11)
&amp;IF(HorizonPedo!F11="Non","","- Traces d'oxydation : "&amp;HorizonPedo!F11)</f>
        <v/>
      </c>
      <c r="E11" s="10" t="str" cm="1">
        <f t="array" ref="E11">_xlfn.IFS(HorizonPedo!M11="Oui","Zone humide - Classe GEPPA : "&amp;HorizonPedo!N11,HorizonPedo!M11="Non","Non humide",HorizonPedo!M11="Incertain","Incertain")</f>
        <v>Incertain</v>
      </c>
      <c r="F11" s="10" t="str">
        <f>IF(ISBLANK(HorizonPedo!I11),"",HorizonPedo!I11)</f>
        <v>Caillouteux - arrêt forcé - Nombreux essais</v>
      </c>
    </row>
    <row r="12" spans="1:6" ht="14.5" customHeight="1" x14ac:dyDescent="0.25">
      <c r="A12" s="6" t="str">
        <v>S7</v>
      </c>
      <c r="B12" s="7">
        <f>HorizonPedo!L12</f>
        <v>45068</v>
      </c>
      <c r="C12" s="8" t="str">
        <f>HorizonPedo!B12&amp;" - "&amp;HorizonPedo!C12&amp;" cm"</f>
        <v>0 - 10 cm</v>
      </c>
      <c r="D12" s="9" t="str">
        <f>IF(HorizonPedo!D12="Non","","Horizon histique")&amp;IF(HorizonPedo!E12="Non","","- Traces de réduction : "&amp;HorizonPedo!E12)
&amp;IF(HorizonPedo!F12="Non","","- Traces d'oxydation : "&amp;HorizonPedo!F12)</f>
        <v/>
      </c>
      <c r="E12" s="10" t="str" cm="1">
        <f t="array" ref="E12">_xlfn.IFS(HorizonPedo!M12="Oui","Zone humide - Classe GEPPA : "&amp;HorizonPedo!N12,HorizonPedo!M12="Non","Non humide",HorizonPedo!M12="Incertain","Incertain")</f>
        <v xml:space="preserve">Zone humide - Classe GEPPA : </v>
      </c>
      <c r="F12" s="10" t="str">
        <f>IF(ISBLANK(HorizonPedo!I12),"",HorizonPedo!I12)</f>
        <v/>
      </c>
    </row>
    <row r="13" spans="1:6" ht="14.5" customHeight="1" x14ac:dyDescent="0.25">
      <c r="A13" s="6" t="str">
        <v>S7</v>
      </c>
      <c r="B13" s="7">
        <f>HorizonPedo!L13</f>
        <v>45068</v>
      </c>
      <c r="C13" s="8" t="str">
        <f>HorizonPedo!B13&amp;" - "&amp;HorizonPedo!C13&amp;" cm"</f>
        <v>10 - 100 cm</v>
      </c>
      <c r="D13" s="9" t="str">
        <f>IF(HorizonPedo!D13="Non","","Horizon histique")&amp;IF(HorizonPedo!E13="Non","","- Traces de réduction : "&amp;HorizonPedo!E13)
&amp;IF(HorizonPedo!F13="Non","","- Traces d'oxydation : "&amp;HorizonPedo!F13)</f>
        <v>- Traces d'oxydation : Oui (&lt;5% peu nombreuse et petite)</v>
      </c>
      <c r="E13" s="10" t="str" cm="1">
        <f t="array" ref="E13">_xlfn.IFS(HorizonPedo!M13="Oui","Zone humide - Classe GEPPA : "&amp;HorizonPedo!N13,HorizonPedo!M13="Non","Non humide",HorizonPedo!M13="Incertain","Incertain")</f>
        <v xml:space="preserve">Zone humide - Classe GEPPA : </v>
      </c>
      <c r="F13" s="10" t="str">
        <f>IF(ISBLANK(HorizonPedo!I13),"",HorizonPedo!I13)</f>
        <v/>
      </c>
    </row>
    <row r="14" spans="1:6" ht="14.5" customHeight="1" x14ac:dyDescent="0.25">
      <c r="A14" s="6" t="str">
        <v>S8</v>
      </c>
      <c r="B14" s="7">
        <f>HorizonPedo!L14</f>
        <v>45068</v>
      </c>
      <c r="C14" s="8" t="str">
        <f>HorizonPedo!B14&amp;" - "&amp;HorizonPedo!C14&amp;" cm"</f>
        <v>0 - 10 cm</v>
      </c>
      <c r="D14" s="9" t="str">
        <f>IF(HorizonPedo!D14="Non","","Horizon histique")&amp;IF(HorizonPedo!E14="Non","","- Traces de réduction : "&amp;HorizonPedo!E14)
&amp;IF(HorizonPedo!F14="Non","","- Traces d'oxydation : "&amp;HorizonPedo!F14)</f>
        <v/>
      </c>
      <c r="E14" s="10" t="str" cm="1">
        <f t="array" ref="E14">_xlfn.IFS(HorizonPedo!M14="Oui","Zone humide - Classe GEPPA : "&amp;HorizonPedo!N14,HorizonPedo!M14="Non","Non humide",HorizonPedo!M14="Incertain","Incertain")</f>
        <v>Non humide</v>
      </c>
      <c r="F14" s="10" t="str">
        <f>IF(ISBLANK(HorizonPedo!I14),"",HorizonPedo!I14)</f>
        <v/>
      </c>
    </row>
    <row r="15" spans="1:6" ht="14.5" customHeight="1" x14ac:dyDescent="0.25">
      <c r="A15" s="6" t="str">
        <v>S8</v>
      </c>
      <c r="B15" s="7">
        <f>HorizonPedo!L15</f>
        <v>45068</v>
      </c>
      <c r="C15" s="8" t="str">
        <f>HorizonPedo!B15&amp;" - "&amp;HorizonPedo!C15&amp;" cm"</f>
        <v>10 - 25 cm</v>
      </c>
      <c r="D15" s="9" t="str">
        <f>IF(HorizonPedo!D15="Non","","Horizon histique")&amp;IF(HorizonPedo!E15="Non","","- Traces de réduction : "&amp;HorizonPedo!E15)
&amp;IF(HorizonPedo!F15="Non","","- Traces d'oxydation : "&amp;HorizonPedo!F15)</f>
        <v>- Traces d'oxydation : Oui (&lt;5% peu nombreuse et petite)</v>
      </c>
      <c r="E15" s="10" t="str" cm="1">
        <f t="array" ref="E15">_xlfn.IFS(HorizonPedo!M15="Oui","Zone humide - Classe GEPPA : "&amp;HorizonPedo!N15,HorizonPedo!M15="Non","Non humide",HorizonPedo!M15="Incertain","Incertain")</f>
        <v>Non humide</v>
      </c>
      <c r="F15" s="10" t="str">
        <f>IF(ISBLANK(HorizonPedo!I15),"",HorizonPedo!I15)</f>
        <v/>
      </c>
    </row>
    <row r="16" spans="1:6" ht="14.5" customHeight="1" x14ac:dyDescent="0.25">
      <c r="A16" s="6" t="str">
        <v>S8</v>
      </c>
      <c r="B16" s="7">
        <f>HorizonPedo!L16</f>
        <v>45068</v>
      </c>
      <c r="C16" s="8" t="str">
        <f>HorizonPedo!B16&amp;" - "&amp;HorizonPedo!C16&amp;" cm"</f>
        <v>25 - 60 cm</v>
      </c>
      <c r="D16" s="9" t="str">
        <f>IF(HorizonPedo!D16="Non","","Horizon histique")&amp;IF(HorizonPedo!E16="Non","","- Traces de réduction : "&amp;HorizonPedo!E16)
&amp;IF(HorizonPedo!F16="Non","","- Traces d'oxydation : "&amp;HorizonPedo!F16)</f>
        <v/>
      </c>
      <c r="E16" s="10" t="str" cm="1">
        <f t="array" ref="E16">_xlfn.IFS(HorizonPedo!M16="Oui","Zone humide - Classe GEPPA : "&amp;HorizonPedo!N16,HorizonPedo!M16="Non","Non humide",HorizonPedo!M16="Incertain","Incertain")</f>
        <v>Non humide</v>
      </c>
      <c r="F16" s="10" t="str">
        <f>IF(ISBLANK(HorizonPedo!I16),"",HorizonPedo!I16)</f>
        <v/>
      </c>
    </row>
    <row r="17" spans="1:6" ht="14.5" customHeight="1" x14ac:dyDescent="0.25">
      <c r="A17" s="6" t="str">
        <v>S9</v>
      </c>
      <c r="B17" s="7">
        <f>HorizonPedo!L17</f>
        <v>45068</v>
      </c>
      <c r="C17" s="8" t="str">
        <f>HorizonPedo!B17&amp;" - "&amp;HorizonPedo!C17&amp;" cm"</f>
        <v>0 - 10 cm</v>
      </c>
      <c r="D17" s="9" t="str">
        <f>IF(HorizonPedo!D17="Non","","Horizon histique")&amp;IF(HorizonPedo!E17="Non","","- Traces de réduction : "&amp;HorizonPedo!E17)
&amp;IF(HorizonPedo!F17="Non","","- Traces d'oxydation : "&amp;HorizonPedo!F17)</f>
        <v/>
      </c>
      <c r="E17" s="10" t="str" cm="1">
        <f t="array" ref="E17">_xlfn.IFS(HorizonPedo!M17="Oui","Zone humide - Classe GEPPA : "&amp;HorizonPedo!N17,HorizonPedo!M17="Non","Non humide",HorizonPedo!M17="Incertain","Incertain")</f>
        <v>Non humide</v>
      </c>
      <c r="F17" s="10" t="str">
        <f>IF(ISBLANK(HorizonPedo!I17),"",HorizonPedo!I17)</f>
        <v/>
      </c>
    </row>
    <row r="18" spans="1:6" ht="14.5" customHeight="1" x14ac:dyDescent="0.25">
      <c r="A18" s="6" t="str">
        <v>S9</v>
      </c>
      <c r="B18" s="7">
        <f>HorizonPedo!L18</f>
        <v>45068</v>
      </c>
      <c r="C18" s="8" t="str">
        <f>HorizonPedo!B18&amp;" - "&amp;HorizonPedo!C18&amp;" cm"</f>
        <v>10 - 20 cm</v>
      </c>
      <c r="D18" s="9" t="str">
        <f>IF(HorizonPedo!D18="Non","","Horizon histique")&amp;IF(HorizonPedo!E18="Non","","- Traces de réduction : "&amp;HorizonPedo!E18)
&amp;IF(HorizonPedo!F18="Non","","- Traces d'oxydation : "&amp;HorizonPedo!F18)</f>
        <v>- Traces d'oxydation : Oui (&lt;5% peu nombreuse et petite)</v>
      </c>
      <c r="E18" s="10" t="str" cm="1">
        <f t="array" ref="E18">_xlfn.IFS(HorizonPedo!M18="Oui","Zone humide - Classe GEPPA : "&amp;HorizonPedo!N18,HorizonPedo!M18="Non","Non humide",HorizonPedo!M18="Incertain","Incertain")</f>
        <v>Non humide</v>
      </c>
      <c r="F18" s="10" t="str">
        <f>IF(ISBLANK(HorizonPedo!I18),"",HorizonPedo!I18)</f>
        <v>Oxydation très faible, possibilité de micro-oxydation avec rétention microlocalisée. Insuffisant pour considérer comme dû à une remonté d'eau de zone humide.</v>
      </c>
    </row>
    <row r="19" spans="1:6" ht="14.5" customHeight="1" x14ac:dyDescent="0.25">
      <c r="A19" s="6" t="str">
        <v>S9</v>
      </c>
      <c r="B19" s="7">
        <f>HorizonPedo!L19</f>
        <v>45068</v>
      </c>
      <c r="C19" s="8" t="str">
        <f>HorizonPedo!B19&amp;" - "&amp;HorizonPedo!C19&amp;" cm"</f>
        <v>20 - 50 cm</v>
      </c>
      <c r="D19" s="9" t="str">
        <f>IF(HorizonPedo!D19="Non","","Horizon histique")&amp;IF(HorizonPedo!E19="Non","","- Traces de réduction : "&amp;HorizonPedo!E19)
&amp;IF(HorizonPedo!F19="Non","","- Traces d'oxydation : "&amp;HorizonPedo!F19)</f>
        <v/>
      </c>
      <c r="E19" s="10" t="str" cm="1">
        <f t="array" ref="E19">_xlfn.IFS(HorizonPedo!M19="Oui","Zone humide - Classe GEPPA : "&amp;HorizonPedo!N19,HorizonPedo!M19="Non","Non humide",HorizonPedo!M19="Incertain","Incertain")</f>
        <v>Non humide</v>
      </c>
      <c r="F19" s="10" t="str">
        <f>IF(ISBLANK(HorizonPedo!I19),"",HorizonPedo!I19)</f>
        <v/>
      </c>
    </row>
    <row r="20" spans="1:6" ht="14.5" customHeight="1" x14ac:dyDescent="0.25">
      <c r="A20" s="6" t="str">
        <v>S10</v>
      </c>
      <c r="B20" s="7">
        <f>HorizonPedo!L20</f>
        <v>45068</v>
      </c>
      <c r="C20" s="8" t="str">
        <f>HorizonPedo!B20&amp;" - "&amp;HorizonPedo!C20&amp;" cm"</f>
        <v>0 - 20 cm</v>
      </c>
      <c r="D20" s="9" t="str">
        <f>IF(HorizonPedo!D20="Non","","Horizon histique")&amp;IF(HorizonPedo!E20="Non","","- Traces de réduction : "&amp;HorizonPedo!E20)
&amp;IF(HorizonPedo!F20="Non","","- Traces d'oxydation : "&amp;HorizonPedo!F20)</f>
        <v/>
      </c>
      <c r="E20" s="10" t="str" cm="1">
        <f t="array" ref="E20">_xlfn.IFS(HorizonPedo!M20="Oui","Zone humide - Classe GEPPA : "&amp;HorizonPedo!N20,HorizonPedo!M20="Non","Non humide",HorizonPedo!M20="Incertain","Incertain")</f>
        <v xml:space="preserve">Zone humide - Classe GEPPA : </v>
      </c>
      <c r="F20" s="10" t="str">
        <f>IF(ISBLANK(HorizonPedo!I20),"",HorizonPedo!I20)</f>
        <v/>
      </c>
    </row>
    <row r="21" spans="1:6" ht="14.5" customHeight="1" x14ac:dyDescent="0.25">
      <c r="A21" s="6" t="str">
        <v>S10</v>
      </c>
      <c r="B21" s="7">
        <f>HorizonPedo!L21</f>
        <v>45068</v>
      </c>
      <c r="C21" s="8" t="str">
        <f>HorizonPedo!B21&amp;" - "&amp;HorizonPedo!C21&amp;" cm"</f>
        <v>20 - 80 cm</v>
      </c>
      <c r="D21" s="9" t="str">
        <f>IF(HorizonPedo!D21="Non","","Horizon histique")&amp;IF(HorizonPedo!E21="Non","","- Traces de réduction : "&amp;HorizonPedo!E21)
&amp;IF(HorizonPedo!F21="Non","","- Traces d'oxydation : "&amp;HorizonPedo!F21)</f>
        <v>- Traces d'oxydation : Oui (&lt;5% peu nombreuse et petite)</v>
      </c>
      <c r="E21" s="10" t="str" cm="1">
        <f t="array" ref="E21">_xlfn.IFS(HorizonPedo!M21="Oui","Zone humide - Classe GEPPA : "&amp;HorizonPedo!N21,HorizonPedo!M21="Non","Non humide",HorizonPedo!M21="Incertain","Incertain")</f>
        <v xml:space="preserve">Zone humide - Classe GEPPA : </v>
      </c>
      <c r="F21" s="10" t="str">
        <f>IF(ISBLANK(HorizonPedo!I21),"",HorizonPedo!I21)</f>
        <v/>
      </c>
    </row>
    <row r="22" spans="1:6" ht="14.5" customHeight="1" x14ac:dyDescent="0.25">
      <c r="A22" s="6" t="str">
        <v>S11</v>
      </c>
      <c r="B22" s="7">
        <f>HorizonPedo!L22</f>
        <v>45068</v>
      </c>
      <c r="C22" s="8" t="str">
        <f>HorizonPedo!B22&amp;" - "&amp;HorizonPedo!C22&amp;" cm"</f>
        <v>0 - 60 cm</v>
      </c>
      <c r="D22" s="9" t="str">
        <f>IF(HorizonPedo!D22="Non","","Horizon histique")&amp;IF(HorizonPedo!E22="Non","","- Traces de réduction : "&amp;HorizonPedo!E22)
&amp;IF(HorizonPedo!F22="Non","","- Traces d'oxydation : "&amp;HorizonPedo!F22)</f>
        <v/>
      </c>
      <c r="E22" s="10" t="str" cm="1">
        <f t="array" ref="E22">_xlfn.IFS(HorizonPedo!M22="Oui","Zone humide - Classe GEPPA : "&amp;HorizonPedo!N22,HorizonPedo!M22="Non","Non humide",HorizonPedo!M22="Incertain","Incertain")</f>
        <v xml:space="preserve">Zone humide - Classe GEPPA : </v>
      </c>
      <c r="F22" s="10" t="str">
        <f>IF(ISBLANK(HorizonPedo!I22),"",HorizonPedo!I22)</f>
        <v/>
      </c>
    </row>
    <row r="23" spans="1:6" ht="14.5" customHeight="1" x14ac:dyDescent="0.25">
      <c r="A23" s="6" t="str">
        <v>S11</v>
      </c>
      <c r="B23" s="7">
        <f>HorizonPedo!L23</f>
        <v>45068</v>
      </c>
      <c r="C23" s="8" t="str">
        <f>HorizonPedo!B23&amp;" - "&amp;HorizonPedo!C23&amp;" cm"</f>
        <v>60 - 80 cm</v>
      </c>
      <c r="D23" s="9" t="str">
        <f>IF(HorizonPedo!D23="Non","","Horizon histique")&amp;IF(HorizonPedo!E23="Non","","- Traces de réduction : "&amp;HorizonPedo!E23)
&amp;IF(HorizonPedo!F23="Non","","- Traces d'oxydation : "&amp;HorizonPedo!F23)</f>
        <v>- Traces d'oxydation : Oui (&gt;5% très nombreuse et/ou grosse)</v>
      </c>
      <c r="E23" s="10" t="str" cm="1">
        <f t="array" ref="E23">_xlfn.IFS(HorizonPedo!M23="Oui","Zone humide - Classe GEPPA : "&amp;HorizonPedo!N23,HorizonPedo!M23="Non","Non humide",HorizonPedo!M23="Incertain","Incertain")</f>
        <v xml:space="preserve">Zone humide - Classe GEPPA : </v>
      </c>
      <c r="F23" s="10" t="str">
        <f>IF(ISBLANK(HorizonPedo!I23),"",HorizonPedo!I23)</f>
        <v/>
      </c>
    </row>
    <row r="24" spans="1:6" ht="14.5" customHeight="1" x14ac:dyDescent="0.25">
      <c r="A24" s="6" t="str">
        <v>S11</v>
      </c>
      <c r="B24" s="7">
        <f>HorizonPedo!L24</f>
        <v>45068</v>
      </c>
      <c r="C24" s="8" t="str">
        <f>HorizonPedo!B24&amp;" - "&amp;HorizonPedo!C24&amp;" cm"</f>
        <v>80 - 100 cm</v>
      </c>
      <c r="D24" s="9" t="str">
        <f>IF(HorizonPedo!D24="Non","","Horizon histique")&amp;IF(HorizonPedo!E24="Non","","- Traces de réduction : "&amp;HorizonPedo!E24)
&amp;IF(HorizonPedo!F24="Non","","- Traces d'oxydation : "&amp;HorizonPedo!F24)</f>
        <v>- Traces de réduction : Oui (&gt;5% très nombreuse et/ou grosse)- Traces d'oxydation : Oui (&gt;5% très nombreuse et/ou grosse)</v>
      </c>
      <c r="E24" s="10" t="str" cm="1">
        <f t="array" ref="E24">_xlfn.IFS(HorizonPedo!M24="Oui","Zone humide - Classe GEPPA : "&amp;HorizonPedo!N24,HorizonPedo!M24="Non","Non humide",HorizonPedo!M24="Incertain","Incertain")</f>
        <v xml:space="preserve">Zone humide - Classe GEPPA : </v>
      </c>
      <c r="F24" s="10" t="str">
        <f>IF(ISBLANK(HorizonPedo!I24),"",HorizonPedo!I24)</f>
        <v/>
      </c>
    </row>
    <row r="32" spans="1:6" ht="14.5" customHeight="1" x14ac:dyDescent="0.25">
      <c r="F32" t="str">
        <f>CHAR(10)</f>
        <v xml:space="preserve">
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G34" sqref="G34"/>
    </sheetView>
  </sheetViews>
  <sheetFormatPr baseColWidth="10" defaultRowHeight="12.5" x14ac:dyDescent="0.25"/>
  <cols>
    <col min="1" max="11" width="15"/>
    <col min="15" max="1024" width="1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</v>
      </c>
      <c r="M1" t="s">
        <v>36</v>
      </c>
      <c r="N1" t="s">
        <v>37</v>
      </c>
    </row>
    <row r="2" spans="1:14" x14ac:dyDescent="0.25">
      <c r="A2" t="s">
        <v>11</v>
      </c>
      <c r="B2">
        <v>0</v>
      </c>
      <c r="C2">
        <v>90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L2" s="1">
        <v>45068</v>
      </c>
      <c r="M2" t="s">
        <v>38</v>
      </c>
    </row>
    <row r="3" spans="1:14" x14ac:dyDescent="0.25">
      <c r="A3" t="s">
        <v>16</v>
      </c>
      <c r="B3">
        <v>0</v>
      </c>
      <c r="C3">
        <v>25</v>
      </c>
      <c r="D3" t="s">
        <v>12</v>
      </c>
      <c r="E3" t="s">
        <v>12</v>
      </c>
      <c r="F3" t="s">
        <v>12</v>
      </c>
      <c r="G3" t="s">
        <v>17</v>
      </c>
      <c r="H3" t="s">
        <v>15</v>
      </c>
      <c r="I3" t="s">
        <v>18</v>
      </c>
      <c r="L3" s="1">
        <v>45068</v>
      </c>
      <c r="M3" t="s">
        <v>39</v>
      </c>
    </row>
    <row r="4" spans="1:14" x14ac:dyDescent="0.25">
      <c r="A4" t="s">
        <v>19</v>
      </c>
      <c r="B4">
        <v>0</v>
      </c>
      <c r="C4">
        <v>10</v>
      </c>
      <c r="D4" t="s">
        <v>12</v>
      </c>
      <c r="E4" t="s">
        <v>12</v>
      </c>
      <c r="F4" t="s">
        <v>12</v>
      </c>
      <c r="G4" t="s">
        <v>17</v>
      </c>
      <c r="H4" t="s">
        <v>12</v>
      </c>
      <c r="I4" t="s">
        <v>18</v>
      </c>
      <c r="L4" s="1">
        <v>45068</v>
      </c>
      <c r="M4" t="s">
        <v>39</v>
      </c>
    </row>
    <row r="5" spans="1:14" x14ac:dyDescent="0.25">
      <c r="A5" t="s">
        <v>20</v>
      </c>
      <c r="B5">
        <v>0</v>
      </c>
      <c r="C5">
        <v>30</v>
      </c>
      <c r="D5" t="s">
        <v>12</v>
      </c>
      <c r="E5" t="s">
        <v>12</v>
      </c>
      <c r="F5" t="s">
        <v>12</v>
      </c>
      <c r="G5" t="s">
        <v>21</v>
      </c>
      <c r="H5" t="s">
        <v>12</v>
      </c>
      <c r="L5" s="1">
        <v>45068</v>
      </c>
      <c r="M5" t="s">
        <v>38</v>
      </c>
    </row>
    <row r="6" spans="1:14" x14ac:dyDescent="0.25">
      <c r="A6" t="s">
        <v>20</v>
      </c>
      <c r="B6">
        <v>30</v>
      </c>
      <c r="C6">
        <v>70</v>
      </c>
      <c r="D6" t="s">
        <v>12</v>
      </c>
      <c r="E6" t="s">
        <v>13</v>
      </c>
      <c r="F6" t="s">
        <v>12</v>
      </c>
      <c r="G6" t="s">
        <v>14</v>
      </c>
      <c r="H6" t="s">
        <v>12</v>
      </c>
      <c r="L6" s="1">
        <v>45068</v>
      </c>
      <c r="M6" t="s">
        <v>38</v>
      </c>
    </row>
    <row r="7" spans="1:14" x14ac:dyDescent="0.25">
      <c r="A7" t="s">
        <v>20</v>
      </c>
      <c r="B7">
        <v>70</v>
      </c>
      <c r="C7">
        <v>90</v>
      </c>
      <c r="D7" t="s">
        <v>12</v>
      </c>
      <c r="E7" t="s">
        <v>13</v>
      </c>
      <c r="F7" t="s">
        <v>13</v>
      </c>
      <c r="G7" t="s">
        <v>14</v>
      </c>
      <c r="H7" t="s">
        <v>15</v>
      </c>
      <c r="L7" s="1">
        <v>45068</v>
      </c>
      <c r="M7" t="s">
        <v>38</v>
      </c>
    </row>
    <row r="8" spans="1:14" x14ac:dyDescent="0.25">
      <c r="A8" t="s">
        <v>22</v>
      </c>
      <c r="B8">
        <v>0</v>
      </c>
      <c r="C8">
        <v>20</v>
      </c>
      <c r="D8" t="s">
        <v>12</v>
      </c>
      <c r="E8" t="s">
        <v>12</v>
      </c>
      <c r="F8" t="s">
        <v>12</v>
      </c>
      <c r="G8" t="s">
        <v>17</v>
      </c>
      <c r="H8" t="s">
        <v>12</v>
      </c>
      <c r="L8" s="1">
        <v>45068</v>
      </c>
      <c r="M8" t="s">
        <v>38</v>
      </c>
    </row>
    <row r="9" spans="1:14" x14ac:dyDescent="0.25">
      <c r="A9" t="s">
        <v>22</v>
      </c>
      <c r="B9">
        <v>20</v>
      </c>
      <c r="C9">
        <v>90</v>
      </c>
      <c r="D9" t="s">
        <v>12</v>
      </c>
      <c r="E9" t="s">
        <v>12</v>
      </c>
      <c r="F9" t="s">
        <v>13</v>
      </c>
      <c r="G9" t="s">
        <v>21</v>
      </c>
      <c r="H9" t="s">
        <v>12</v>
      </c>
      <c r="L9" s="1">
        <v>45068</v>
      </c>
      <c r="M9" t="s">
        <v>38</v>
      </c>
    </row>
    <row r="10" spans="1:14" x14ac:dyDescent="0.25">
      <c r="A10" t="s">
        <v>22</v>
      </c>
      <c r="B10">
        <v>90</v>
      </c>
      <c r="C10">
        <v>100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L10" s="1">
        <v>45068</v>
      </c>
      <c r="M10" t="s">
        <v>38</v>
      </c>
    </row>
    <row r="11" spans="1:14" x14ac:dyDescent="0.25">
      <c r="A11" t="s">
        <v>23</v>
      </c>
      <c r="B11">
        <v>0</v>
      </c>
      <c r="C11">
        <v>20</v>
      </c>
      <c r="D11" t="s">
        <v>12</v>
      </c>
      <c r="E11" t="s">
        <v>12</v>
      </c>
      <c r="F11" t="s">
        <v>12</v>
      </c>
      <c r="G11" t="s">
        <v>17</v>
      </c>
      <c r="H11" t="s">
        <v>15</v>
      </c>
      <c r="I11" t="s">
        <v>18</v>
      </c>
      <c r="L11" s="1">
        <v>45068</v>
      </c>
      <c r="M11" t="s">
        <v>39</v>
      </c>
    </row>
    <row r="12" spans="1:14" x14ac:dyDescent="0.25">
      <c r="A12" t="s">
        <v>24</v>
      </c>
      <c r="B12">
        <v>0</v>
      </c>
      <c r="C12">
        <v>10</v>
      </c>
      <c r="D12" t="s">
        <v>12</v>
      </c>
      <c r="E12" t="s">
        <v>12</v>
      </c>
      <c r="F12" t="s">
        <v>12</v>
      </c>
      <c r="G12" t="s">
        <v>17</v>
      </c>
      <c r="H12" t="s">
        <v>12</v>
      </c>
      <c r="L12" s="1">
        <v>45068</v>
      </c>
      <c r="M12" t="s">
        <v>38</v>
      </c>
    </row>
    <row r="13" spans="1:14" x14ac:dyDescent="0.25">
      <c r="A13" t="s">
        <v>24</v>
      </c>
      <c r="B13">
        <v>10</v>
      </c>
      <c r="C13">
        <v>100</v>
      </c>
      <c r="D13" t="s">
        <v>12</v>
      </c>
      <c r="E13" t="s">
        <v>12</v>
      </c>
      <c r="F13" t="s">
        <v>25</v>
      </c>
      <c r="G13" t="s">
        <v>14</v>
      </c>
      <c r="H13" t="s">
        <v>15</v>
      </c>
      <c r="L13" s="1">
        <v>45068</v>
      </c>
      <c r="M13" t="s">
        <v>38</v>
      </c>
    </row>
    <row r="14" spans="1:14" x14ac:dyDescent="0.25">
      <c r="A14" t="s">
        <v>26</v>
      </c>
      <c r="B14">
        <v>0</v>
      </c>
      <c r="C14">
        <v>10</v>
      </c>
      <c r="D14" t="s">
        <v>12</v>
      </c>
      <c r="E14" t="s">
        <v>12</v>
      </c>
      <c r="F14" t="s">
        <v>12</v>
      </c>
      <c r="G14" t="s">
        <v>21</v>
      </c>
      <c r="H14" t="s">
        <v>12</v>
      </c>
      <c r="L14" s="1">
        <v>45068</v>
      </c>
      <c r="M14" t="s">
        <v>12</v>
      </c>
    </row>
    <row r="15" spans="1:14" x14ac:dyDescent="0.25">
      <c r="A15" t="s">
        <v>26</v>
      </c>
      <c r="B15">
        <v>10</v>
      </c>
      <c r="C15">
        <v>25</v>
      </c>
      <c r="D15" t="s">
        <v>12</v>
      </c>
      <c r="E15" t="s">
        <v>12</v>
      </c>
      <c r="F15" t="s">
        <v>25</v>
      </c>
      <c r="G15" t="s">
        <v>27</v>
      </c>
      <c r="H15" t="s">
        <v>12</v>
      </c>
      <c r="L15" s="1">
        <v>45068</v>
      </c>
      <c r="M15" t="s">
        <v>12</v>
      </c>
    </row>
    <row r="16" spans="1:14" x14ac:dyDescent="0.25">
      <c r="A16" t="s">
        <v>26</v>
      </c>
      <c r="B16">
        <v>25</v>
      </c>
      <c r="C16">
        <v>60</v>
      </c>
      <c r="D16" t="s">
        <v>12</v>
      </c>
      <c r="E16" t="s">
        <v>12</v>
      </c>
      <c r="F16" t="s">
        <v>12</v>
      </c>
      <c r="G16" t="s">
        <v>27</v>
      </c>
      <c r="H16" t="s">
        <v>15</v>
      </c>
      <c r="L16" s="1">
        <v>45068</v>
      </c>
      <c r="M16" t="s">
        <v>12</v>
      </c>
    </row>
    <row r="17" spans="1:13" x14ac:dyDescent="0.25">
      <c r="A17" t="s">
        <v>28</v>
      </c>
      <c r="B17">
        <v>0</v>
      </c>
      <c r="C17">
        <v>10</v>
      </c>
      <c r="D17" t="s">
        <v>12</v>
      </c>
      <c r="E17" t="s">
        <v>12</v>
      </c>
      <c r="F17" t="s">
        <v>12</v>
      </c>
      <c r="G17" t="s">
        <v>21</v>
      </c>
      <c r="H17" t="s">
        <v>12</v>
      </c>
      <c r="L17" s="1">
        <v>45068</v>
      </c>
      <c r="M17" t="s">
        <v>12</v>
      </c>
    </row>
    <row r="18" spans="1:13" x14ac:dyDescent="0.25">
      <c r="A18" t="s">
        <v>28</v>
      </c>
      <c r="B18">
        <v>10</v>
      </c>
      <c r="C18">
        <v>20</v>
      </c>
      <c r="D18" t="s">
        <v>12</v>
      </c>
      <c r="E18" t="s">
        <v>12</v>
      </c>
      <c r="F18" t="s">
        <v>25</v>
      </c>
      <c r="G18" t="s">
        <v>21</v>
      </c>
      <c r="H18" t="s">
        <v>12</v>
      </c>
      <c r="I18" t="s">
        <v>29</v>
      </c>
      <c r="L18" s="1">
        <v>45068</v>
      </c>
      <c r="M18" t="s">
        <v>12</v>
      </c>
    </row>
    <row r="19" spans="1:13" x14ac:dyDescent="0.25">
      <c r="A19" t="s">
        <v>28</v>
      </c>
      <c r="B19">
        <v>20</v>
      </c>
      <c r="C19">
        <v>50</v>
      </c>
      <c r="D19" t="s">
        <v>12</v>
      </c>
      <c r="E19" t="s">
        <v>12</v>
      </c>
      <c r="F19" t="s">
        <v>12</v>
      </c>
      <c r="G19" t="s">
        <v>21</v>
      </c>
      <c r="H19" t="s">
        <v>15</v>
      </c>
      <c r="L19" s="1">
        <v>45068</v>
      </c>
      <c r="M19" t="s">
        <v>12</v>
      </c>
    </row>
    <row r="20" spans="1:13" x14ac:dyDescent="0.25">
      <c r="A20" t="s">
        <v>30</v>
      </c>
      <c r="B20">
        <v>0</v>
      </c>
      <c r="C20">
        <v>20</v>
      </c>
      <c r="D20" t="s">
        <v>12</v>
      </c>
      <c r="E20" t="s">
        <v>12</v>
      </c>
      <c r="F20" t="s">
        <v>12</v>
      </c>
      <c r="G20" t="s">
        <v>21</v>
      </c>
      <c r="H20" t="s">
        <v>12</v>
      </c>
      <c r="L20" s="1">
        <v>45068</v>
      </c>
      <c r="M20" t="s">
        <v>38</v>
      </c>
    </row>
    <row r="21" spans="1:13" x14ac:dyDescent="0.25">
      <c r="A21" t="s">
        <v>30</v>
      </c>
      <c r="B21">
        <v>20</v>
      </c>
      <c r="C21">
        <v>80</v>
      </c>
      <c r="D21" t="s">
        <v>12</v>
      </c>
      <c r="E21" t="s">
        <v>12</v>
      </c>
      <c r="F21" t="s">
        <v>25</v>
      </c>
      <c r="G21" t="s">
        <v>14</v>
      </c>
      <c r="H21" t="s">
        <v>15</v>
      </c>
      <c r="L21" s="1">
        <v>45068</v>
      </c>
      <c r="M21" t="s">
        <v>38</v>
      </c>
    </row>
    <row r="22" spans="1:13" x14ac:dyDescent="0.25">
      <c r="A22" t="s">
        <v>31</v>
      </c>
      <c r="B22">
        <v>0</v>
      </c>
      <c r="C22">
        <v>60</v>
      </c>
      <c r="D22" t="s">
        <v>12</v>
      </c>
      <c r="E22" t="s">
        <v>12</v>
      </c>
      <c r="F22" t="s">
        <v>12</v>
      </c>
      <c r="G22" t="s">
        <v>14</v>
      </c>
      <c r="H22" t="s">
        <v>12</v>
      </c>
      <c r="L22" s="1">
        <v>45068</v>
      </c>
      <c r="M22" t="s">
        <v>38</v>
      </c>
    </row>
    <row r="23" spans="1:13" x14ac:dyDescent="0.25">
      <c r="A23" t="s">
        <v>31</v>
      </c>
      <c r="B23">
        <v>60</v>
      </c>
      <c r="C23">
        <v>80</v>
      </c>
      <c r="D23" t="s">
        <v>12</v>
      </c>
      <c r="E23" t="s">
        <v>12</v>
      </c>
      <c r="F23" t="s">
        <v>13</v>
      </c>
      <c r="G23" t="s">
        <v>32</v>
      </c>
      <c r="H23" t="s">
        <v>12</v>
      </c>
      <c r="L23" s="1">
        <v>45068</v>
      </c>
      <c r="M23" t="s">
        <v>38</v>
      </c>
    </row>
    <row r="24" spans="1:13" x14ac:dyDescent="0.25">
      <c r="A24" t="s">
        <v>31</v>
      </c>
      <c r="B24">
        <v>80</v>
      </c>
      <c r="C24">
        <v>100</v>
      </c>
      <c r="D24" t="s">
        <v>12</v>
      </c>
      <c r="E24" t="s">
        <v>13</v>
      </c>
      <c r="F24" t="s">
        <v>13</v>
      </c>
      <c r="G24" t="s">
        <v>32</v>
      </c>
      <c r="H24" t="s">
        <v>15</v>
      </c>
      <c r="L24" s="1">
        <v>45068</v>
      </c>
      <c r="M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Tableau_Final</vt:lpstr>
      <vt:lpstr>HorizonPedo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MTDA-029</cp:lastModifiedBy>
  <cp:revision>0</cp:revision>
  <dcterms:modified xsi:type="dcterms:W3CDTF">2023-05-24T08:06:56Z</dcterms:modified>
</cp:coreProperties>
</file>