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D5D7A76D-460A-4A76-A236-1E0516C581A5}" xr6:coauthVersionLast="47" xr6:coauthVersionMax="47" xr10:uidLastSave="{00000000-0000-0000-0000-000000000000}"/>
  <bookViews>
    <workbookView xWindow="-120" yWindow="-120" windowWidth="20730" windowHeight="11040" activeTab="1" xr2:uid="{EF1DEE04-0C7C-4AF8-9AE5-B4249893A70C}"/>
  </bookViews>
  <sheets>
    <sheet name="Katsekeha 2" sheetId="1" r:id="rId1"/>
    <sheet name="Katsekeha 1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F2" i="1"/>
  <c r="I2" i="1" s="1"/>
  <c r="G2" i="1"/>
  <c r="J2" i="1" s="1"/>
  <c r="F3" i="1"/>
  <c r="I3" i="1" s="1"/>
  <c r="G3" i="1"/>
  <c r="J3" i="1" s="1"/>
  <c r="F4" i="1"/>
  <c r="I4" i="1" s="1"/>
  <c r="G4" i="1"/>
  <c r="J4" i="1" s="1"/>
  <c r="F5" i="1"/>
  <c r="G5" i="1"/>
  <c r="J5" i="1" s="1"/>
  <c r="F6" i="1"/>
  <c r="I6" i="1" s="1"/>
  <c r="G6" i="1"/>
  <c r="J6" i="1" s="1"/>
  <c r="F7" i="1"/>
  <c r="I7" i="1" s="1"/>
  <c r="G7" i="1"/>
  <c r="J7" i="1" s="1"/>
  <c r="F8" i="1"/>
  <c r="I8" i="1" s="1"/>
  <c r="G8" i="1"/>
  <c r="J8" i="1" s="1"/>
  <c r="F9" i="1"/>
  <c r="I9" i="1" s="1"/>
  <c r="G9" i="1"/>
  <c r="J9" i="1" s="1"/>
  <c r="F10" i="1"/>
  <c r="I10" i="1" s="1"/>
  <c r="G10" i="1"/>
  <c r="J10" i="1" s="1"/>
  <c r="F11" i="1"/>
  <c r="I11" i="1" s="1"/>
  <c r="G11" i="1"/>
  <c r="J11" i="1" s="1"/>
  <c r="F12" i="1"/>
  <c r="I12" i="1" s="1"/>
  <c r="G12" i="1"/>
  <c r="J12" i="1" s="1"/>
  <c r="F13" i="1"/>
  <c r="I13" i="1" s="1"/>
  <c r="G13" i="1"/>
  <c r="J13" i="1" s="1"/>
  <c r="F14" i="1"/>
  <c r="I14" i="1" s="1"/>
  <c r="G14" i="1"/>
  <c r="J14" i="1" s="1"/>
  <c r="F15" i="1"/>
  <c r="I15" i="1" s="1"/>
  <c r="G15" i="1"/>
  <c r="J15" i="1" s="1"/>
  <c r="F16" i="1"/>
  <c r="I16" i="1" s="1"/>
  <c r="G16" i="1"/>
  <c r="J16" i="1" s="1"/>
  <c r="F17" i="1"/>
  <c r="I17" i="1" s="1"/>
  <c r="G17" i="1"/>
  <c r="J17" i="1" s="1"/>
  <c r="F18" i="1"/>
  <c r="I18" i="1" s="1"/>
  <c r="G18" i="1"/>
  <c r="J18" i="1" s="1"/>
  <c r="F19" i="1"/>
  <c r="I19" i="1" s="1"/>
  <c r="G19" i="1"/>
  <c r="J19" i="1" s="1"/>
  <c r="F20" i="1"/>
  <c r="I20" i="1" s="1"/>
  <c r="G20" i="1"/>
  <c r="J20" i="1" s="1"/>
  <c r="F21" i="1"/>
  <c r="I21" i="1" s="1"/>
  <c r="G21" i="1"/>
  <c r="J21" i="1" s="1"/>
  <c r="F22" i="1"/>
  <c r="I22" i="1" s="1"/>
  <c r="G22" i="1"/>
  <c r="J22" i="1" s="1"/>
  <c r="F23" i="1"/>
  <c r="I23" i="1" s="1"/>
  <c r="G23" i="1"/>
  <c r="J23" i="1" s="1"/>
  <c r="F24" i="1"/>
  <c r="I24" i="1" s="1"/>
  <c r="G24" i="1"/>
  <c r="J24" i="1" s="1"/>
  <c r="F25" i="1"/>
  <c r="I25" i="1" s="1"/>
  <c r="G25" i="1"/>
  <c r="J25" i="1" s="1"/>
  <c r="F26" i="1"/>
  <c r="I26" i="1" s="1"/>
  <c r="G26" i="1"/>
  <c r="J26" i="1" s="1"/>
  <c r="F27" i="1"/>
  <c r="I27" i="1" s="1"/>
  <c r="G27" i="1"/>
  <c r="J27" i="1" s="1"/>
  <c r="F28" i="1"/>
  <c r="I28" i="1" s="1"/>
  <c r="G28" i="1"/>
  <c r="J28" i="1" s="1"/>
  <c r="F29" i="1"/>
  <c r="I29" i="1" s="1"/>
  <c r="G29" i="1"/>
  <c r="J29" i="1" s="1"/>
  <c r="F30" i="1"/>
  <c r="I30" i="1" s="1"/>
  <c r="G30" i="1"/>
  <c r="J30" i="1" s="1"/>
  <c r="F31" i="1"/>
  <c r="I31" i="1" s="1"/>
  <c r="G31" i="1"/>
  <c r="J31" i="1" s="1"/>
  <c r="F32" i="1"/>
  <c r="I32" i="1" s="1"/>
  <c r="G32" i="1"/>
  <c r="J32" i="1" s="1"/>
  <c r="L9" i="2"/>
  <c r="L3" i="2"/>
  <c r="L4" i="2"/>
  <c r="L5" i="2"/>
  <c r="L6" i="2"/>
  <c r="L7" i="2"/>
  <c r="L8" i="2"/>
  <c r="L10" i="2"/>
  <c r="L11" i="2"/>
  <c r="L12" i="2"/>
  <c r="L13" i="2"/>
  <c r="L14" i="2"/>
  <c r="L15" i="2"/>
  <c r="L16" i="2"/>
  <c r="L17" i="2"/>
  <c r="L18" i="2"/>
  <c r="L19" i="2"/>
  <c r="L2" i="2"/>
  <c r="I10" i="2"/>
  <c r="I11" i="2"/>
  <c r="I12" i="2"/>
  <c r="I13" i="2"/>
  <c r="I14" i="2"/>
  <c r="I15" i="2"/>
  <c r="I16" i="2"/>
  <c r="I17" i="2"/>
  <c r="I18" i="2"/>
  <c r="I19" i="2"/>
  <c r="I9" i="2"/>
  <c r="K5" i="2"/>
  <c r="K10" i="2"/>
  <c r="K13" i="2"/>
  <c r="K14" i="2"/>
  <c r="K17" i="2"/>
  <c r="K18" i="2"/>
  <c r="K2" i="2"/>
  <c r="I4" i="2"/>
  <c r="I5" i="2"/>
  <c r="I6" i="2"/>
  <c r="I7" i="2"/>
  <c r="I8" i="2"/>
  <c r="H4" i="2"/>
  <c r="K4" i="2" s="1"/>
  <c r="H5" i="2"/>
  <c r="H6" i="2"/>
  <c r="K6" i="2" s="1"/>
  <c r="H7" i="2"/>
  <c r="K7" i="2" s="1"/>
  <c r="H8" i="2"/>
  <c r="K8" i="2" s="1"/>
  <c r="H9" i="2"/>
  <c r="K9" i="2" s="1"/>
  <c r="H10" i="2"/>
  <c r="H11" i="2"/>
  <c r="K11" i="2" s="1"/>
  <c r="H12" i="2"/>
  <c r="K12" i="2" s="1"/>
  <c r="H13" i="2"/>
  <c r="H14" i="2"/>
  <c r="H15" i="2"/>
  <c r="K15" i="2" s="1"/>
  <c r="H16" i="2"/>
  <c r="K16" i="2" s="1"/>
  <c r="H17" i="2"/>
  <c r="H18" i="2"/>
  <c r="H19" i="2"/>
  <c r="K19" i="2" s="1"/>
  <c r="I3" i="2"/>
  <c r="H3" i="2"/>
  <c r="K3" i="2" s="1"/>
  <c r="G33" i="1"/>
  <c r="J33" i="1" s="1"/>
  <c r="F33" i="1"/>
  <c r="I33" i="1" s="1"/>
</calcChain>
</file>

<file path=xl/sharedStrings.xml><?xml version="1.0" encoding="utf-8"?>
<sst xmlns="http://schemas.openxmlformats.org/spreadsheetml/2006/main" count="24" uniqueCount="19">
  <si>
    <t>Survetesti toored tulemused</t>
  </si>
  <si>
    <t>Δl (m)</t>
  </si>
  <si>
    <t>F  (N)</t>
  </si>
  <si>
    <t xml:space="preserve">ε </t>
  </si>
  <si>
    <t>σ (Pa)</t>
  </si>
  <si>
    <t>Siit lõppeb elastne deformatsioon</t>
  </si>
  <si>
    <t>F (N)</t>
  </si>
  <si>
    <r>
      <rPr>
        <b/>
        <sz val="14"/>
        <color rgb="FF202122"/>
        <rFont val="Arial"/>
        <family val="2"/>
      </rPr>
      <t>ε</t>
    </r>
    <r>
      <rPr>
        <b/>
        <sz val="12"/>
        <color rgb="FF202122"/>
        <rFont val="Arial"/>
        <family val="2"/>
      </rPr>
      <t xml:space="preserve"> </t>
    </r>
  </si>
  <si>
    <t>d (mm)</t>
  </si>
  <si>
    <t>U (V)</t>
  </si>
  <si>
    <t>I (mA)</t>
  </si>
  <si>
    <t>h=23,5 mm</t>
  </si>
  <si>
    <t>239,7 ml</t>
  </si>
  <si>
    <t>a=200 mm</t>
  </si>
  <si>
    <t>b= 51 mm</t>
  </si>
  <si>
    <t>S plaat= 1198,5 ruutmilli</t>
  </si>
  <si>
    <t>m NaCl (mg)</t>
  </si>
  <si>
    <t>U</t>
  </si>
  <si>
    <t>vahekaugus 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</si>
</sst>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2"/>
      <color rgb="FF202122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02122"/>
      <name val="Arial"/>
      <family val="2"/>
    </font>
    <font>
      <sz val="10.5"/>
      <color theme="1"/>
      <name val="Aptos Narrow"/>
      <family val="2"/>
      <scheme val="minor"/>
    </font>
    <font>
      <b/>
      <sz val="10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'Katsekeha 2'!$I$2:$I$33</c:f>
              <c:numCache>
                <c:formatCode>General</c:formatCode>
                <c:ptCount val="32"/>
                <c:pt idx="0">
                  <c:v>0</c:v>
                </c:pt>
                <c:pt idx="1">
                  <c:v>4.6153846153846158E-4</c:v>
                </c:pt>
                <c:pt idx="2">
                  <c:v>4.6153846153846158E-4</c:v>
                </c:pt>
                <c:pt idx="3">
                  <c:v>4.6153846153846158E-4</c:v>
                </c:pt>
                <c:pt idx="4">
                  <c:v>1.884615384615385E-3</c:v>
                </c:pt>
                <c:pt idx="5">
                  <c:v>3.2884615384615387E-3</c:v>
                </c:pt>
                <c:pt idx="6">
                  <c:v>4.2307692307692315E-3</c:v>
                </c:pt>
                <c:pt idx="7">
                  <c:v>5.1730769230769243E-3</c:v>
                </c:pt>
                <c:pt idx="8">
                  <c:v>7.0384615384615386E-3</c:v>
                </c:pt>
                <c:pt idx="9">
                  <c:v>7.0384615384615386E-3</c:v>
                </c:pt>
                <c:pt idx="10">
                  <c:v>8.4423076923076917E-3</c:v>
                </c:pt>
                <c:pt idx="11">
                  <c:v>9.8653846153846161E-3</c:v>
                </c:pt>
                <c:pt idx="12">
                  <c:v>1.080769230769231E-2</c:v>
                </c:pt>
                <c:pt idx="13">
                  <c:v>1.1269230769230769E-2</c:v>
                </c:pt>
                <c:pt idx="14">
                  <c:v>1.2673076923076926E-2</c:v>
                </c:pt>
                <c:pt idx="15">
                  <c:v>1.3615384615384616E-2</c:v>
                </c:pt>
                <c:pt idx="16">
                  <c:v>1.4076923076923077E-2</c:v>
                </c:pt>
                <c:pt idx="17">
                  <c:v>1.6423076923076922E-2</c:v>
                </c:pt>
                <c:pt idx="18">
                  <c:v>1.6903846153846155E-2</c:v>
                </c:pt>
                <c:pt idx="19">
                  <c:v>1.8788461538461539E-2</c:v>
                </c:pt>
                <c:pt idx="20">
                  <c:v>1.925E-2</c:v>
                </c:pt>
                <c:pt idx="21">
                  <c:v>1.9711538461538461E-2</c:v>
                </c:pt>
                <c:pt idx="22">
                  <c:v>2.1596153846153848E-2</c:v>
                </c:pt>
                <c:pt idx="23">
                  <c:v>2.1596153846153848E-2</c:v>
                </c:pt>
                <c:pt idx="24">
                  <c:v>2.2057692307692309E-2</c:v>
                </c:pt>
                <c:pt idx="25">
                  <c:v>2.5346153846153852E-2</c:v>
                </c:pt>
                <c:pt idx="26">
                  <c:v>2.769230769230769E-2</c:v>
                </c:pt>
                <c:pt idx="27">
                  <c:v>2.9576923076923081E-2</c:v>
                </c:pt>
                <c:pt idx="28">
                  <c:v>3.1461538461538457E-2</c:v>
                </c:pt>
                <c:pt idx="29">
                  <c:v>3.332692307692308E-2</c:v>
                </c:pt>
                <c:pt idx="30">
                  <c:v>3.332692307692308E-2</c:v>
                </c:pt>
                <c:pt idx="31">
                  <c:v>3.5211538461538461E-2</c:v>
                </c:pt>
              </c:numCache>
            </c:numRef>
          </c:xVal>
          <c:yVal>
            <c:numRef>
              <c:f>'Katsekeha 2'!$J$2:$J$33</c:f>
              <c:numCache>
                <c:formatCode>General</c:formatCode>
                <c:ptCount val="32"/>
                <c:pt idx="0">
                  <c:v>0</c:v>
                </c:pt>
                <c:pt idx="1">
                  <c:v>31830.988148145367</c:v>
                </c:pt>
                <c:pt idx="2">
                  <c:v>60478.8774814762</c:v>
                </c:pt>
                <c:pt idx="3">
                  <c:v>184619.73125924313</c:v>
                </c:pt>
                <c:pt idx="4">
                  <c:v>273746.49807405012</c:v>
                </c:pt>
                <c:pt idx="5">
                  <c:v>458366.22933329333</c:v>
                </c:pt>
                <c:pt idx="6">
                  <c:v>550676.09496291482</c:v>
                </c:pt>
                <c:pt idx="7">
                  <c:v>732112.72740734345</c:v>
                </c:pt>
                <c:pt idx="8">
                  <c:v>916732.45866658667</c:v>
                </c:pt>
                <c:pt idx="9">
                  <c:v>945380.34799991734</c:v>
                </c:pt>
                <c:pt idx="10">
                  <c:v>1098169.0911110151</c:v>
                </c:pt>
                <c:pt idx="11">
                  <c:v>1190478.9567406366</c:v>
                </c:pt>
                <c:pt idx="12">
                  <c:v>1343267.6998517346</c:v>
                </c:pt>
                <c:pt idx="13">
                  <c:v>1496056.4429628323</c:v>
                </c:pt>
                <c:pt idx="14">
                  <c:v>1556535.3204443085</c:v>
                </c:pt>
                <c:pt idx="15">
                  <c:v>1617014.1979257846</c:v>
                </c:pt>
                <c:pt idx="16">
                  <c:v>1648845.18607393</c:v>
                </c:pt>
                <c:pt idx="17">
                  <c:v>1801633.9291850277</c:v>
                </c:pt>
                <c:pt idx="18">
                  <c:v>1737971.952888737</c:v>
                </c:pt>
                <c:pt idx="19">
                  <c:v>1801633.9291850277</c:v>
                </c:pt>
                <c:pt idx="20">
                  <c:v>1830281.8185183585</c:v>
                </c:pt>
                <c:pt idx="21">
                  <c:v>1769802.9410368823</c:v>
                </c:pt>
                <c:pt idx="22">
                  <c:v>1737971.952888737</c:v>
                </c:pt>
                <c:pt idx="23">
                  <c:v>1648845.18607393</c:v>
                </c:pt>
                <c:pt idx="24">
                  <c:v>1677493.0754072608</c:v>
                </c:pt>
                <c:pt idx="25">
                  <c:v>1556535.3204443085</c:v>
                </c:pt>
                <c:pt idx="26">
                  <c:v>1464225.4548146869</c:v>
                </c:pt>
                <c:pt idx="27">
                  <c:v>1435577.5654813561</c:v>
                </c:pt>
                <c:pt idx="28">
                  <c:v>1435577.5654813561</c:v>
                </c:pt>
                <c:pt idx="29">
                  <c:v>1403746.5773332107</c:v>
                </c:pt>
                <c:pt idx="30">
                  <c:v>1311436.7117035892</c:v>
                </c:pt>
                <c:pt idx="31">
                  <c:v>1282788.8223702584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2-4D7F-B4D7-3BF6739B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15376"/>
        <c:axId val="582409616"/>
      </c:scatterChart>
      <c:valAx>
        <c:axId val="582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ε</a:t>
                </a:r>
                <a:r>
                  <a:rPr lang="el-GR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endParaRPr lang="et-EE" sz="10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09616"/>
        <c:crosses val="autoZero"/>
        <c:crossBetween val="midCat"/>
      </c:valAx>
      <c:valAx>
        <c:axId val="5824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σ (</a:t>
                </a: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Pa)</a:t>
                </a:r>
                <a:endParaRPr lang="et-E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  <a:r>
              <a:rPr lang="et-EE" sz="1400" b="1" i="0" u="none" strike="noStrike" kern="1200" spc="0" baseline="0">
                <a:solidFill>
                  <a:schemeClr val="tx1"/>
                </a:solidFill>
              </a:rPr>
              <a:t> lineaarne osa</a:t>
            </a:r>
            <a:endParaRPr lang="en-US" sz="1400" b="1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'Katsekeha 2'!$I$5:$I$14</c:f>
              <c:numCache>
                <c:formatCode>General</c:formatCode>
                <c:ptCount val="10"/>
                <c:pt idx="0">
                  <c:v>4.6153846153846158E-4</c:v>
                </c:pt>
                <c:pt idx="1">
                  <c:v>1.884615384615385E-3</c:v>
                </c:pt>
                <c:pt idx="2">
                  <c:v>3.2884615384615387E-3</c:v>
                </c:pt>
                <c:pt idx="3">
                  <c:v>4.2307692307692315E-3</c:v>
                </c:pt>
                <c:pt idx="4">
                  <c:v>5.1730769230769243E-3</c:v>
                </c:pt>
                <c:pt idx="5">
                  <c:v>7.0384615384615386E-3</c:v>
                </c:pt>
                <c:pt idx="6">
                  <c:v>7.0384615384615386E-3</c:v>
                </c:pt>
                <c:pt idx="7">
                  <c:v>8.4423076923076917E-3</c:v>
                </c:pt>
                <c:pt idx="8">
                  <c:v>9.8653846153846161E-3</c:v>
                </c:pt>
                <c:pt idx="9">
                  <c:v>1.080769230769231E-2</c:v>
                </c:pt>
              </c:numCache>
            </c:numRef>
          </c:xVal>
          <c:yVal>
            <c:numRef>
              <c:f>'Katsekeha 2'!$J$5:$J$14</c:f>
              <c:numCache>
                <c:formatCode>General</c:formatCode>
                <c:ptCount val="10"/>
                <c:pt idx="0">
                  <c:v>184619.73125924313</c:v>
                </c:pt>
                <c:pt idx="1">
                  <c:v>273746.49807405012</c:v>
                </c:pt>
                <c:pt idx="2">
                  <c:v>458366.22933329333</c:v>
                </c:pt>
                <c:pt idx="3">
                  <c:v>550676.09496291482</c:v>
                </c:pt>
                <c:pt idx="4">
                  <c:v>732112.72740734345</c:v>
                </c:pt>
                <c:pt idx="5">
                  <c:v>916732.45866658667</c:v>
                </c:pt>
                <c:pt idx="6">
                  <c:v>945380.34799991734</c:v>
                </c:pt>
                <c:pt idx="7">
                  <c:v>1098169.0911110151</c:v>
                </c:pt>
                <c:pt idx="8">
                  <c:v>1190478.9567406366</c:v>
                </c:pt>
                <c:pt idx="9">
                  <c:v>1343267.6998517346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502-8DD5-BEE06EFF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88255"/>
        <c:axId val="287989215"/>
      </c:scatterChart>
      <c:valAx>
        <c:axId val="2879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87989215"/>
        <c:crosses val="autoZero"/>
        <c:crossBetween val="midCat"/>
      </c:valAx>
      <c:valAx>
        <c:axId val="2879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879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'Katsekeha 1'!$L$1</c:f>
              <c:strCache>
                <c:ptCount val="1"/>
                <c:pt idx="0">
                  <c:v>σ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FD-4C2B-B13C-1B1D7263EBA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56-49FE-9BC2-8E82C4E2FEF8}"/>
              </c:ext>
            </c:extLst>
          </c:dPt>
          <c:xVal>
            <c:numRef>
              <c:f>'Katsekeha 1'!$K$2:$K$19</c:f>
              <c:numCache>
                <c:formatCode>General</c:formatCode>
                <c:ptCount val="18"/>
                <c:pt idx="0">
                  <c:v>0</c:v>
                </c:pt>
                <c:pt idx="1">
                  <c:v>4.0302267002518893E-4</c:v>
                </c:pt>
                <c:pt idx="2">
                  <c:v>1.2258606213266163E-3</c:v>
                </c:pt>
                <c:pt idx="3">
                  <c:v>3.6943744752308987E-3</c:v>
                </c:pt>
                <c:pt idx="4">
                  <c:v>5.7430730478589421E-3</c:v>
                </c:pt>
                <c:pt idx="5">
                  <c:v>8.614609571788414E-3</c:v>
                </c:pt>
                <c:pt idx="6">
                  <c:v>1.1486146095717884E-2</c:v>
                </c:pt>
                <c:pt idx="7">
                  <c:v>1.3115029387069689E-2</c:v>
                </c:pt>
                <c:pt idx="8">
                  <c:v>1.5163727959697735E-2</c:v>
                </c:pt>
                <c:pt idx="9">
                  <c:v>1.7632241813602019E-2</c:v>
                </c:pt>
                <c:pt idx="10">
                  <c:v>1.926112510495382E-2</c:v>
                </c:pt>
                <c:pt idx="11">
                  <c:v>2.1326616288832916E-2</c:v>
                </c:pt>
                <c:pt idx="12">
                  <c:v>2.3375314861460959E-2</c:v>
                </c:pt>
                <c:pt idx="13">
                  <c:v>2.6230058774139378E-2</c:v>
                </c:pt>
                <c:pt idx="14">
                  <c:v>2.7472712006717043E-2</c:v>
                </c:pt>
                <c:pt idx="15">
                  <c:v>2.9924433249370278E-2</c:v>
                </c:pt>
                <c:pt idx="16">
                  <c:v>3.2795969773299752E-2</c:v>
                </c:pt>
                <c:pt idx="17">
                  <c:v>3.4021830394626355E-2</c:v>
                </c:pt>
              </c:numCache>
            </c:numRef>
          </c:xVal>
          <c:yVal>
            <c:numRef>
              <c:f>'Katsekeha 1'!$L$2:$L$19</c:f>
              <c:numCache>
                <c:formatCode>General</c:formatCode>
                <c:ptCount val="18"/>
                <c:pt idx="0">
                  <c:v>0</c:v>
                </c:pt>
                <c:pt idx="1">
                  <c:v>31830.988614222799</c:v>
                </c:pt>
                <c:pt idx="2">
                  <c:v>31830.988614222799</c:v>
                </c:pt>
                <c:pt idx="3">
                  <c:v>366056.36906356219</c:v>
                </c:pt>
                <c:pt idx="4">
                  <c:v>703464.84837432392</c:v>
                </c:pt>
                <c:pt idx="5">
                  <c:v>1098169.1071906863</c:v>
                </c:pt>
                <c:pt idx="6">
                  <c:v>1435577.5865014482</c:v>
                </c:pt>
                <c:pt idx="7">
                  <c:v>1648845.2102167411</c:v>
                </c:pt>
                <c:pt idx="8">
                  <c:v>1830281.845317811</c:v>
                </c:pt>
                <c:pt idx="9">
                  <c:v>2014901.5792803031</c:v>
                </c:pt>
                <c:pt idx="10">
                  <c:v>2107211.4462615494</c:v>
                </c:pt>
                <c:pt idx="11">
                  <c:v>2107211.4462615494</c:v>
                </c:pt>
                <c:pt idx="12">
                  <c:v>2075380.4576473264</c:v>
                </c:pt>
                <c:pt idx="13">
                  <c:v>2014901.5792803031</c:v>
                </c:pt>
                <c:pt idx="14">
                  <c:v>1830281.845317811</c:v>
                </c:pt>
                <c:pt idx="15">
                  <c:v>1737971.9783365647</c:v>
                </c:pt>
                <c:pt idx="16">
                  <c:v>1524704.3546212718</c:v>
                </c:pt>
                <c:pt idx="17">
                  <c:v>1343267.7195202021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D-4C2B-B13C-1B1D7263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15376"/>
        <c:axId val="582409616"/>
      </c:scatterChart>
      <c:valAx>
        <c:axId val="582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ε</a:t>
                </a:r>
                <a:r>
                  <a:rPr lang="el-GR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endParaRPr lang="et-EE" sz="10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09616"/>
        <c:crosses val="autoZero"/>
        <c:crossBetween val="midCat"/>
      </c:valAx>
      <c:valAx>
        <c:axId val="5824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σ (</a:t>
                </a: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Pa)</a:t>
                </a:r>
                <a:endParaRPr lang="et-E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  <a:r>
              <a:rPr lang="et-EE" sz="1400" b="1" i="0" u="none" strike="noStrike" kern="1200" spc="0" baseline="0">
                <a:solidFill>
                  <a:schemeClr val="tx1"/>
                </a:solidFill>
              </a:rPr>
              <a:t> lineaarne osa</a:t>
            </a:r>
            <a:r>
              <a:rPr lang="et-E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US" sz="1400" b="1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'Katsekeha 1'!$K$4:$K$12</c:f>
              <c:numCache>
                <c:formatCode>General</c:formatCode>
                <c:ptCount val="9"/>
                <c:pt idx="0">
                  <c:v>1.2258606213266163E-3</c:v>
                </c:pt>
                <c:pt idx="1">
                  <c:v>3.6943744752308987E-3</c:v>
                </c:pt>
                <c:pt idx="2">
                  <c:v>5.7430730478589421E-3</c:v>
                </c:pt>
                <c:pt idx="3">
                  <c:v>8.614609571788414E-3</c:v>
                </c:pt>
                <c:pt idx="4">
                  <c:v>1.1486146095717884E-2</c:v>
                </c:pt>
                <c:pt idx="5">
                  <c:v>1.3115029387069689E-2</c:v>
                </c:pt>
                <c:pt idx="6">
                  <c:v>1.5163727959697735E-2</c:v>
                </c:pt>
                <c:pt idx="7">
                  <c:v>1.7632241813602019E-2</c:v>
                </c:pt>
                <c:pt idx="8">
                  <c:v>1.926112510495382E-2</c:v>
                </c:pt>
              </c:numCache>
            </c:numRef>
          </c:xVal>
          <c:yVal>
            <c:numRef>
              <c:f>'Katsekeha 1'!$L$4:$L$12</c:f>
              <c:numCache>
                <c:formatCode>General</c:formatCode>
                <c:ptCount val="9"/>
                <c:pt idx="0">
                  <c:v>31830.988614222799</c:v>
                </c:pt>
                <c:pt idx="1">
                  <c:v>366056.36906356219</c:v>
                </c:pt>
                <c:pt idx="2">
                  <c:v>703464.84837432392</c:v>
                </c:pt>
                <c:pt idx="3">
                  <c:v>1098169.1071906863</c:v>
                </c:pt>
                <c:pt idx="4">
                  <c:v>1435577.5865014482</c:v>
                </c:pt>
                <c:pt idx="5">
                  <c:v>1648845.2102167411</c:v>
                </c:pt>
                <c:pt idx="6">
                  <c:v>1830281.845317811</c:v>
                </c:pt>
                <c:pt idx="7">
                  <c:v>2014901.5792803031</c:v>
                </c:pt>
                <c:pt idx="8">
                  <c:v>2107211.4462615494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115-B1B8-747CE5FC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81375"/>
        <c:axId val="1913982335"/>
      </c:scatterChart>
      <c:valAx>
        <c:axId val="19139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13982335"/>
        <c:crosses val="autoZero"/>
        <c:crossBetween val="midCat"/>
      </c:valAx>
      <c:valAx>
        <c:axId val="19139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1398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34</xdr:row>
      <xdr:rowOff>161925</xdr:rowOff>
    </xdr:from>
    <xdr:to>
      <xdr:col>6</xdr:col>
      <xdr:colOff>428625</xdr:colOff>
      <xdr:row>49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B8D63A-3E59-4695-B741-4B124B3E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49</xdr:row>
      <xdr:rowOff>123825</xdr:rowOff>
    </xdr:from>
    <xdr:to>
      <xdr:col>6</xdr:col>
      <xdr:colOff>447675</xdr:colOff>
      <xdr:row>52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B07C83-F939-1BBB-E9C3-B580358E32F2}"/>
            </a:ext>
          </a:extLst>
        </xdr:cNvPr>
        <xdr:cNvSpPr txBox="1"/>
      </xdr:nvSpPr>
      <xdr:spPr>
        <a:xfrm>
          <a:off x="171450" y="9486900"/>
          <a:ext cx="45910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 graafiku</a:t>
          </a:r>
          <a:r>
            <a:rPr lang="et-EE" sz="1100" kern="1200" baseline="0"/>
            <a:t> sirge osa keskmine tõus on ühtlasi ka elastsusmooduli rollis.</a:t>
          </a:r>
          <a:endParaRPr lang="et-EE" sz="1100" kern="1200"/>
        </a:p>
      </xdr:txBody>
    </xdr:sp>
    <xdr:clientData/>
  </xdr:twoCellAnchor>
  <xdr:twoCellAnchor>
    <xdr:from>
      <xdr:col>0</xdr:col>
      <xdr:colOff>161925</xdr:colOff>
      <xdr:row>52</xdr:row>
      <xdr:rowOff>119062</xdr:rowOff>
    </xdr:from>
    <xdr:to>
      <xdr:col>6</xdr:col>
      <xdr:colOff>419100</xdr:colOff>
      <xdr:row>67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AC5AA-745F-98C1-56B6-526B2952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67</xdr:row>
      <xdr:rowOff>76200</xdr:rowOff>
    </xdr:from>
    <xdr:to>
      <xdr:col>6</xdr:col>
      <xdr:colOff>438150</xdr:colOff>
      <xdr:row>70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FC4898-6C96-EE5B-101A-F205EDBB1551}"/>
            </a:ext>
          </a:extLst>
        </xdr:cNvPr>
        <xdr:cNvSpPr txBox="1"/>
      </xdr:nvSpPr>
      <xdr:spPr>
        <a:xfrm>
          <a:off x="161925" y="12868275"/>
          <a:ext cx="45910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Selle</a:t>
          </a:r>
          <a:r>
            <a:rPr lang="et-E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graafiku trendijoone tõus on elastsusmooduli arvväärtuseks. Elastsusmoodul on umbes </a:t>
          </a:r>
          <a:r>
            <a:rPr lang="et-E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115 MPa</a:t>
          </a:r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t-EE">
            <a:effectLst/>
          </a:endParaRPr>
        </a:p>
        <a:p>
          <a:endParaRPr lang="et-E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20</xdr:row>
      <xdr:rowOff>33337</xdr:rowOff>
    </xdr:from>
    <xdr:to>
      <xdr:col>11</xdr:col>
      <xdr:colOff>528637</xdr:colOff>
      <xdr:row>34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55C72-0190-EC45-F295-25D0DA90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190501</xdr:colOff>
      <xdr:row>34</xdr:row>
      <xdr:rowOff>123825</xdr:rowOff>
    </xdr:from>
    <xdr:to>
      <xdr:col>11</xdr:col>
      <xdr:colOff>457201</xdr:colOff>
      <xdr:row>36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4D03D-1478-77B5-BC13-2EC828697E19}"/>
            </a:ext>
          </a:extLst>
        </xdr:cNvPr>
        <xdr:cNvSpPr txBox="1"/>
      </xdr:nvSpPr>
      <xdr:spPr>
        <a:xfrm>
          <a:off x="3028951" y="6648450"/>
          <a:ext cx="45339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</a:t>
          </a:r>
          <a:r>
            <a:rPr lang="et-EE" sz="1100" kern="1200" baseline="0"/>
            <a:t> graafiku sirge osa keskmine tõus on ka ühtlasi elastsusmooduli rollis. </a:t>
          </a:r>
          <a:endParaRPr lang="et-EE" sz="1100" kern="1200"/>
        </a:p>
      </xdr:txBody>
    </xdr:sp>
    <xdr:clientData/>
  </xdr:twoCellAnchor>
  <xdr:twoCellAnchor>
    <xdr:from>
      <xdr:col>4</xdr:col>
      <xdr:colOff>219075</xdr:colOff>
      <xdr:row>36</xdr:row>
      <xdr:rowOff>100012</xdr:rowOff>
    </xdr:from>
    <xdr:to>
      <xdr:col>11</xdr:col>
      <xdr:colOff>523875</xdr:colOff>
      <xdr:row>50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73A9D8-2CDD-8CB1-0786-308080DBC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51</xdr:row>
      <xdr:rowOff>85725</xdr:rowOff>
    </xdr:from>
    <xdr:to>
      <xdr:col>11</xdr:col>
      <xdr:colOff>533400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D9D83B-0F73-6E46-8377-610E11333DB6}"/>
            </a:ext>
          </a:extLst>
        </xdr:cNvPr>
        <xdr:cNvSpPr txBox="1"/>
      </xdr:nvSpPr>
      <xdr:spPr>
        <a:xfrm>
          <a:off x="3057525" y="9848850"/>
          <a:ext cx="45815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</a:t>
          </a:r>
          <a:r>
            <a:rPr lang="et-EE" sz="1100" kern="1200" baseline="0"/>
            <a:t> graafiku trendijoone tõus on elastsusmooduli arvväärtuseks. Elastsusmoodul on umbes </a:t>
          </a:r>
          <a:r>
            <a:rPr lang="et-EE" sz="1100" b="1" kern="1200" baseline="0"/>
            <a:t>118 MPa</a:t>
          </a:r>
          <a:r>
            <a:rPr lang="et-EE" sz="1100" b="0" kern="1200" baseline="0"/>
            <a:t>.</a:t>
          </a:r>
          <a:endParaRPr lang="et-EE" sz="1100" kern="1200"/>
        </a:p>
      </xdr:txBody>
    </xdr:sp>
    <xdr:clientData/>
  </xdr:twoCellAnchor>
  <xdr:twoCellAnchor>
    <xdr:from>
      <xdr:col>2</xdr:col>
      <xdr:colOff>57150</xdr:colOff>
      <xdr:row>55</xdr:row>
      <xdr:rowOff>47626</xdr:rowOff>
    </xdr:from>
    <xdr:to>
      <xdr:col>13</xdr:col>
      <xdr:colOff>342900</xdr:colOff>
      <xdr:row>58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78E8D1-1328-3ED3-9F39-152437EE726E}"/>
            </a:ext>
          </a:extLst>
        </xdr:cNvPr>
        <xdr:cNvSpPr txBox="1"/>
      </xdr:nvSpPr>
      <xdr:spPr>
        <a:xfrm>
          <a:off x="1685925" y="10572751"/>
          <a:ext cx="6981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Kuna tsemendi soojusjuhtivus on suurem</a:t>
          </a:r>
          <a:r>
            <a:rPr lang="et-EE" sz="1100" kern="1200" baseline="0"/>
            <a:t>, kui tsellulooskiul, siis tsellulooskiu sisalduse suurendamisel tsement-tselluloos komposiidi soojusjuhtivus väheneb. </a:t>
          </a:r>
          <a:endParaRPr lang="et-EE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064B-BE37-4A9F-9D52-4F4F27FF5967}">
  <dimension ref="A1:M33"/>
  <sheetViews>
    <sheetView topLeftCell="A54" workbookViewId="0">
      <selection activeCell="I70" sqref="I70"/>
    </sheetView>
  </sheetViews>
  <sheetFormatPr defaultRowHeight="15" x14ac:dyDescent="0.25"/>
  <cols>
    <col min="2" max="2" width="17.42578125" customWidth="1"/>
    <col min="6" max="6" width="10.7109375" customWidth="1"/>
    <col min="10" max="10" width="12" bestFit="1" customWidth="1"/>
    <col min="12" max="13" width="12" bestFit="1" customWidth="1"/>
  </cols>
  <sheetData>
    <row r="1" spans="1:13" ht="15.75" x14ac:dyDescent="0.25">
      <c r="A1" s="1" t="s">
        <v>0</v>
      </c>
      <c r="F1" s="1" t="s">
        <v>1</v>
      </c>
      <c r="G1" s="1" t="s">
        <v>2</v>
      </c>
      <c r="I1" s="2" t="s">
        <v>3</v>
      </c>
      <c r="J1" s="2" t="s">
        <v>4</v>
      </c>
    </row>
    <row r="2" spans="1:13" x14ac:dyDescent="0.25">
      <c r="A2">
        <v>0</v>
      </c>
      <c r="B2">
        <v>0</v>
      </c>
      <c r="F2">
        <f t="shared" ref="F2:F33" si="0">A2/1000</f>
        <v>0</v>
      </c>
      <c r="G2">
        <f t="shared" ref="G2:G33" si="1">B2*1000</f>
        <v>0</v>
      </c>
      <c r="I2">
        <f>F2/0.052</f>
        <v>0</v>
      </c>
      <c r="J2">
        <f>(G2/3.1415927)*10000</f>
        <v>0</v>
      </c>
    </row>
    <row r="3" spans="1:13" x14ac:dyDescent="0.25">
      <c r="A3">
        <v>2.4E-2</v>
      </c>
      <c r="B3">
        <v>0.01</v>
      </c>
      <c r="F3">
        <f t="shared" si="0"/>
        <v>2.4000000000000001E-5</v>
      </c>
      <c r="G3">
        <f t="shared" si="1"/>
        <v>10</v>
      </c>
      <c r="I3">
        <f t="shared" ref="I3:I33" si="2">F3/0.052</f>
        <v>4.6153846153846158E-4</v>
      </c>
      <c r="J3">
        <f t="shared" ref="J3:J33" si="3">(G3/3.1415927)*10000</f>
        <v>31830.988148145367</v>
      </c>
    </row>
    <row r="4" spans="1:13" x14ac:dyDescent="0.25">
      <c r="A4">
        <v>2.4E-2</v>
      </c>
      <c r="B4">
        <v>1.9E-2</v>
      </c>
      <c r="F4">
        <f t="shared" si="0"/>
        <v>2.4000000000000001E-5</v>
      </c>
      <c r="G4">
        <f t="shared" si="1"/>
        <v>19</v>
      </c>
      <c r="I4">
        <f t="shared" si="2"/>
        <v>4.6153846153846158E-4</v>
      </c>
      <c r="J4">
        <f t="shared" si="3"/>
        <v>60478.8774814762</v>
      </c>
    </row>
    <row r="5" spans="1:13" x14ac:dyDescent="0.25">
      <c r="A5">
        <v>2.4E-2</v>
      </c>
      <c r="B5">
        <v>5.8000000000000003E-2</v>
      </c>
      <c r="F5">
        <f t="shared" si="0"/>
        <v>2.4000000000000001E-5</v>
      </c>
      <c r="G5">
        <f t="shared" si="1"/>
        <v>58</v>
      </c>
      <c r="I5">
        <f>F5/0.052</f>
        <v>4.6153846153846158E-4</v>
      </c>
      <c r="J5">
        <f t="shared" si="3"/>
        <v>184619.73125924313</v>
      </c>
    </row>
    <row r="6" spans="1:13" ht="15.75" x14ac:dyDescent="0.25">
      <c r="A6">
        <v>9.8000000000000004E-2</v>
      </c>
      <c r="B6">
        <v>8.5999999999999993E-2</v>
      </c>
      <c r="F6">
        <f t="shared" si="0"/>
        <v>9.800000000000001E-5</v>
      </c>
      <c r="G6">
        <f t="shared" si="1"/>
        <v>86</v>
      </c>
      <c r="I6">
        <f t="shared" si="2"/>
        <v>1.884615384615385E-3</v>
      </c>
      <c r="J6">
        <f t="shared" si="3"/>
        <v>273746.49807405012</v>
      </c>
      <c r="L6" s="2"/>
      <c r="M6" s="2"/>
    </row>
    <row r="7" spans="1:13" x14ac:dyDescent="0.25">
      <c r="A7">
        <v>0.17100000000000001</v>
      </c>
      <c r="B7">
        <v>0.14399999999999999</v>
      </c>
      <c r="F7">
        <f t="shared" si="0"/>
        <v>1.7100000000000001E-4</v>
      </c>
      <c r="G7">
        <f t="shared" si="1"/>
        <v>144</v>
      </c>
      <c r="I7">
        <f t="shared" si="2"/>
        <v>3.2884615384615387E-3</v>
      </c>
      <c r="J7">
        <f t="shared" si="3"/>
        <v>458366.22933329333</v>
      </c>
    </row>
    <row r="8" spans="1:13" x14ac:dyDescent="0.25">
      <c r="A8">
        <v>0.22</v>
      </c>
      <c r="B8">
        <v>0.17299999999999999</v>
      </c>
      <c r="F8">
        <f t="shared" si="0"/>
        <v>2.2000000000000001E-4</v>
      </c>
      <c r="G8">
        <f t="shared" si="1"/>
        <v>173</v>
      </c>
      <c r="I8">
        <f t="shared" si="2"/>
        <v>4.2307692307692315E-3</v>
      </c>
      <c r="J8">
        <f t="shared" si="3"/>
        <v>550676.09496291482</v>
      </c>
    </row>
    <row r="9" spans="1:13" x14ac:dyDescent="0.25">
      <c r="A9">
        <v>0.26900000000000002</v>
      </c>
      <c r="B9">
        <v>0.23</v>
      </c>
      <c r="F9">
        <f t="shared" si="0"/>
        <v>2.6900000000000003E-4</v>
      </c>
      <c r="G9">
        <f t="shared" si="1"/>
        <v>230</v>
      </c>
      <c r="I9">
        <f t="shared" si="2"/>
        <v>5.1730769230769243E-3</v>
      </c>
      <c r="J9">
        <f t="shared" si="3"/>
        <v>732112.72740734345</v>
      </c>
    </row>
    <row r="10" spans="1:13" x14ac:dyDescent="0.25">
      <c r="A10">
        <v>0.36599999999999999</v>
      </c>
      <c r="B10">
        <v>0.28799999999999998</v>
      </c>
      <c r="F10">
        <f t="shared" si="0"/>
        <v>3.6600000000000001E-4</v>
      </c>
      <c r="G10">
        <f t="shared" si="1"/>
        <v>288</v>
      </c>
      <c r="I10">
        <f t="shared" si="2"/>
        <v>7.0384615384615386E-3</v>
      </c>
      <c r="J10">
        <f t="shared" si="3"/>
        <v>916732.45866658667</v>
      </c>
    </row>
    <row r="11" spans="1:13" ht="15.75" x14ac:dyDescent="0.25">
      <c r="A11">
        <v>0.36599999999999999</v>
      </c>
      <c r="B11">
        <v>0.29699999999999999</v>
      </c>
      <c r="F11">
        <f t="shared" si="0"/>
        <v>3.6600000000000001E-4</v>
      </c>
      <c r="G11">
        <f t="shared" si="1"/>
        <v>297</v>
      </c>
      <c r="I11">
        <f t="shared" si="2"/>
        <v>7.0384615384615386E-3</v>
      </c>
      <c r="J11">
        <f t="shared" si="3"/>
        <v>945380.34799991734</v>
      </c>
      <c r="L11" s="2"/>
      <c r="M11" s="2"/>
    </row>
    <row r="12" spans="1:13" x14ac:dyDescent="0.25">
      <c r="A12">
        <v>0.439</v>
      </c>
      <c r="B12">
        <v>0.34499999999999997</v>
      </c>
      <c r="F12">
        <f t="shared" si="0"/>
        <v>4.3899999999999999E-4</v>
      </c>
      <c r="G12">
        <f t="shared" si="1"/>
        <v>345</v>
      </c>
      <c r="I12">
        <f t="shared" si="2"/>
        <v>8.4423076923076917E-3</v>
      </c>
      <c r="J12">
        <f t="shared" si="3"/>
        <v>1098169.0911110151</v>
      </c>
    </row>
    <row r="13" spans="1:13" x14ac:dyDescent="0.25">
      <c r="A13">
        <v>0.51300000000000001</v>
      </c>
      <c r="B13">
        <v>0.374</v>
      </c>
      <c r="F13">
        <f t="shared" si="0"/>
        <v>5.13E-4</v>
      </c>
      <c r="G13">
        <f t="shared" si="1"/>
        <v>374</v>
      </c>
      <c r="I13">
        <f t="shared" si="2"/>
        <v>9.8653846153846161E-3</v>
      </c>
      <c r="J13">
        <f t="shared" si="3"/>
        <v>1190478.9567406366</v>
      </c>
    </row>
    <row r="14" spans="1:13" x14ac:dyDescent="0.25">
      <c r="A14">
        <v>0.56200000000000006</v>
      </c>
      <c r="B14">
        <v>0.42199999999999999</v>
      </c>
      <c r="F14">
        <f t="shared" si="0"/>
        <v>5.6200000000000011E-4</v>
      </c>
      <c r="G14">
        <f t="shared" si="1"/>
        <v>422</v>
      </c>
      <c r="I14">
        <f t="shared" si="2"/>
        <v>1.080769230769231E-2</v>
      </c>
      <c r="J14">
        <f t="shared" si="3"/>
        <v>1343267.6998517346</v>
      </c>
      <c r="K14" t="s">
        <v>5</v>
      </c>
    </row>
    <row r="15" spans="1:13" x14ac:dyDescent="0.25">
      <c r="A15">
        <v>0.58599999999999997</v>
      </c>
      <c r="B15">
        <v>0.47</v>
      </c>
      <c r="F15">
        <f t="shared" si="0"/>
        <v>5.8599999999999993E-4</v>
      </c>
      <c r="G15">
        <f t="shared" si="1"/>
        <v>470</v>
      </c>
      <c r="I15">
        <f>F15/0.052</f>
        <v>1.1269230769230769E-2</v>
      </c>
      <c r="J15">
        <f>(G15/3.1415927)*10000</f>
        <v>1496056.4429628323</v>
      </c>
    </row>
    <row r="16" spans="1:13" x14ac:dyDescent="0.25">
      <c r="A16">
        <v>0.65900000000000003</v>
      </c>
      <c r="B16">
        <v>0.48899999999999999</v>
      </c>
      <c r="F16">
        <f t="shared" si="0"/>
        <v>6.5900000000000008E-4</v>
      </c>
      <c r="G16">
        <f t="shared" si="1"/>
        <v>489</v>
      </c>
      <c r="I16">
        <f t="shared" si="2"/>
        <v>1.2673076923076926E-2</v>
      </c>
      <c r="J16">
        <f t="shared" si="3"/>
        <v>1556535.3204443085</v>
      </c>
    </row>
    <row r="17" spans="1:10" x14ac:dyDescent="0.25">
      <c r="A17">
        <v>0.70799999999999996</v>
      </c>
      <c r="B17">
        <v>0.50800000000000001</v>
      </c>
      <c r="F17">
        <f t="shared" si="0"/>
        <v>7.0799999999999997E-4</v>
      </c>
      <c r="G17">
        <f t="shared" si="1"/>
        <v>508</v>
      </c>
      <c r="I17">
        <f t="shared" si="2"/>
        <v>1.3615384615384616E-2</v>
      </c>
      <c r="J17">
        <f t="shared" si="3"/>
        <v>1617014.1979257846</v>
      </c>
    </row>
    <row r="18" spans="1:10" x14ac:dyDescent="0.25">
      <c r="A18">
        <v>0.73199999999999998</v>
      </c>
      <c r="B18">
        <v>0.51800000000000002</v>
      </c>
      <c r="F18">
        <f t="shared" si="0"/>
        <v>7.3200000000000001E-4</v>
      </c>
      <c r="G18">
        <f t="shared" si="1"/>
        <v>518</v>
      </c>
      <c r="I18">
        <f t="shared" si="2"/>
        <v>1.4076923076923077E-2</v>
      </c>
      <c r="J18">
        <f t="shared" si="3"/>
        <v>1648845.18607393</v>
      </c>
    </row>
    <row r="19" spans="1:10" x14ac:dyDescent="0.25">
      <c r="A19">
        <v>0.85399999999999998</v>
      </c>
      <c r="B19">
        <v>0.56599999999999995</v>
      </c>
      <c r="F19">
        <f t="shared" si="0"/>
        <v>8.5399999999999994E-4</v>
      </c>
      <c r="G19">
        <f t="shared" si="1"/>
        <v>566</v>
      </c>
      <c r="I19">
        <f t="shared" si="2"/>
        <v>1.6423076923076922E-2</v>
      </c>
      <c r="J19">
        <f t="shared" si="3"/>
        <v>1801633.9291850277</v>
      </c>
    </row>
    <row r="20" spans="1:10" x14ac:dyDescent="0.25">
      <c r="A20">
        <v>0.879</v>
      </c>
      <c r="B20">
        <v>0.54600000000000004</v>
      </c>
      <c r="F20">
        <f t="shared" si="0"/>
        <v>8.7900000000000001E-4</v>
      </c>
      <c r="G20">
        <f t="shared" si="1"/>
        <v>546</v>
      </c>
      <c r="I20">
        <f t="shared" si="2"/>
        <v>1.6903846153846155E-2</v>
      </c>
      <c r="J20">
        <f t="shared" si="3"/>
        <v>1737971.952888737</v>
      </c>
    </row>
    <row r="21" spans="1:10" x14ac:dyDescent="0.25">
      <c r="A21">
        <v>0.97699999999999998</v>
      </c>
      <c r="B21">
        <v>0.56599999999999995</v>
      </c>
      <c r="F21">
        <f t="shared" si="0"/>
        <v>9.77E-4</v>
      </c>
      <c r="G21">
        <f t="shared" si="1"/>
        <v>566</v>
      </c>
      <c r="I21">
        <f t="shared" si="2"/>
        <v>1.8788461538461539E-2</v>
      </c>
      <c r="J21">
        <f t="shared" si="3"/>
        <v>1801633.9291850277</v>
      </c>
    </row>
    <row r="22" spans="1:10" x14ac:dyDescent="0.25">
      <c r="A22">
        <v>1.0009999999999999</v>
      </c>
      <c r="B22">
        <v>0.57499999999999996</v>
      </c>
      <c r="F22">
        <f t="shared" si="0"/>
        <v>1.0009999999999999E-3</v>
      </c>
      <c r="G22">
        <f t="shared" si="1"/>
        <v>575</v>
      </c>
      <c r="I22">
        <f t="shared" si="2"/>
        <v>1.925E-2</v>
      </c>
      <c r="J22">
        <f t="shared" si="3"/>
        <v>1830281.8185183585</v>
      </c>
    </row>
    <row r="23" spans="1:10" x14ac:dyDescent="0.25">
      <c r="A23">
        <v>1.0249999999999999</v>
      </c>
      <c r="B23">
        <v>0.55600000000000005</v>
      </c>
      <c r="F23">
        <f t="shared" si="0"/>
        <v>1.0249999999999999E-3</v>
      </c>
      <c r="G23">
        <f t="shared" si="1"/>
        <v>556</v>
      </c>
      <c r="I23">
        <f t="shared" si="2"/>
        <v>1.9711538461538461E-2</v>
      </c>
      <c r="J23">
        <f t="shared" si="3"/>
        <v>1769802.9410368823</v>
      </c>
    </row>
    <row r="24" spans="1:10" x14ac:dyDescent="0.25">
      <c r="A24">
        <v>1.123</v>
      </c>
      <c r="B24">
        <v>0.54600000000000004</v>
      </c>
      <c r="F24">
        <f t="shared" si="0"/>
        <v>1.1230000000000001E-3</v>
      </c>
      <c r="G24">
        <f t="shared" si="1"/>
        <v>546</v>
      </c>
      <c r="I24">
        <f t="shared" si="2"/>
        <v>2.1596153846153848E-2</v>
      </c>
      <c r="J24">
        <f t="shared" si="3"/>
        <v>1737971.952888737</v>
      </c>
    </row>
    <row r="25" spans="1:10" x14ac:dyDescent="0.25">
      <c r="A25">
        <v>1.123</v>
      </c>
      <c r="B25">
        <v>0.51800000000000002</v>
      </c>
      <c r="F25">
        <f t="shared" si="0"/>
        <v>1.1230000000000001E-3</v>
      </c>
      <c r="G25">
        <f t="shared" si="1"/>
        <v>518</v>
      </c>
      <c r="I25">
        <f t="shared" si="2"/>
        <v>2.1596153846153848E-2</v>
      </c>
      <c r="J25">
        <f t="shared" si="3"/>
        <v>1648845.18607393</v>
      </c>
    </row>
    <row r="26" spans="1:10" x14ac:dyDescent="0.25">
      <c r="A26">
        <v>1.147</v>
      </c>
      <c r="B26">
        <v>0.52700000000000002</v>
      </c>
      <c r="F26">
        <f t="shared" si="0"/>
        <v>1.147E-3</v>
      </c>
      <c r="G26">
        <f t="shared" si="1"/>
        <v>527</v>
      </c>
      <c r="I26">
        <f t="shared" si="2"/>
        <v>2.2057692307692309E-2</v>
      </c>
      <c r="J26">
        <f t="shared" si="3"/>
        <v>1677493.0754072608</v>
      </c>
    </row>
    <row r="27" spans="1:10" x14ac:dyDescent="0.25">
      <c r="A27">
        <v>1.3180000000000001</v>
      </c>
      <c r="B27">
        <v>0.48899999999999999</v>
      </c>
      <c r="F27">
        <f t="shared" si="0"/>
        <v>1.3180000000000002E-3</v>
      </c>
      <c r="G27">
        <f t="shared" si="1"/>
        <v>489</v>
      </c>
      <c r="I27">
        <f t="shared" si="2"/>
        <v>2.5346153846153852E-2</v>
      </c>
      <c r="J27">
        <f t="shared" si="3"/>
        <v>1556535.3204443085</v>
      </c>
    </row>
    <row r="28" spans="1:10" x14ac:dyDescent="0.25">
      <c r="A28">
        <v>1.44</v>
      </c>
      <c r="B28">
        <v>0.46</v>
      </c>
      <c r="F28">
        <f t="shared" si="0"/>
        <v>1.4399999999999999E-3</v>
      </c>
      <c r="G28">
        <f t="shared" si="1"/>
        <v>460</v>
      </c>
      <c r="I28">
        <f t="shared" si="2"/>
        <v>2.769230769230769E-2</v>
      </c>
      <c r="J28">
        <f t="shared" si="3"/>
        <v>1464225.4548146869</v>
      </c>
    </row>
    <row r="29" spans="1:10" x14ac:dyDescent="0.25">
      <c r="A29">
        <v>1.538</v>
      </c>
      <c r="B29">
        <v>0.45100000000000001</v>
      </c>
      <c r="F29">
        <f t="shared" si="0"/>
        <v>1.5380000000000001E-3</v>
      </c>
      <c r="G29">
        <f t="shared" si="1"/>
        <v>451</v>
      </c>
      <c r="I29">
        <f t="shared" si="2"/>
        <v>2.9576923076923081E-2</v>
      </c>
      <c r="J29">
        <f t="shared" si="3"/>
        <v>1435577.5654813561</v>
      </c>
    </row>
    <row r="30" spans="1:10" x14ac:dyDescent="0.25">
      <c r="A30">
        <v>1.6359999999999999</v>
      </c>
      <c r="B30">
        <v>0.45100000000000001</v>
      </c>
      <c r="F30">
        <f t="shared" si="0"/>
        <v>1.6359999999999999E-3</v>
      </c>
      <c r="G30">
        <f t="shared" si="1"/>
        <v>451</v>
      </c>
      <c r="I30">
        <f t="shared" si="2"/>
        <v>3.1461538461538457E-2</v>
      </c>
      <c r="J30">
        <f t="shared" si="3"/>
        <v>1435577.5654813561</v>
      </c>
    </row>
    <row r="31" spans="1:10" x14ac:dyDescent="0.25">
      <c r="A31">
        <v>1.7330000000000001</v>
      </c>
      <c r="B31">
        <v>0.441</v>
      </c>
      <c r="F31">
        <f t="shared" si="0"/>
        <v>1.7330000000000002E-3</v>
      </c>
      <c r="G31">
        <f t="shared" si="1"/>
        <v>441</v>
      </c>
      <c r="I31">
        <f t="shared" si="2"/>
        <v>3.332692307692308E-2</v>
      </c>
      <c r="J31">
        <f t="shared" si="3"/>
        <v>1403746.5773332107</v>
      </c>
    </row>
    <row r="32" spans="1:10" x14ac:dyDescent="0.25">
      <c r="A32">
        <v>1.7330000000000001</v>
      </c>
      <c r="B32">
        <v>0.41199999999999998</v>
      </c>
      <c r="F32">
        <f t="shared" si="0"/>
        <v>1.7330000000000002E-3</v>
      </c>
      <c r="G32">
        <f t="shared" si="1"/>
        <v>412</v>
      </c>
      <c r="I32">
        <f t="shared" si="2"/>
        <v>3.332692307692308E-2</v>
      </c>
      <c r="J32">
        <f t="shared" si="3"/>
        <v>1311436.7117035892</v>
      </c>
    </row>
    <row r="33" spans="1:10" x14ac:dyDescent="0.25">
      <c r="A33">
        <v>1.831</v>
      </c>
      <c r="B33">
        <v>0.40300000000000002</v>
      </c>
      <c r="F33">
        <f t="shared" si="0"/>
        <v>1.8309999999999999E-3</v>
      </c>
      <c r="G33">
        <f t="shared" si="1"/>
        <v>403</v>
      </c>
      <c r="I33">
        <f t="shared" si="2"/>
        <v>3.5211538461538461E-2</v>
      </c>
      <c r="J33">
        <f t="shared" si="3"/>
        <v>1282788.8223702584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1FF4-2293-41F8-8414-E466BD8D1085}">
  <dimension ref="A1:M19"/>
  <sheetViews>
    <sheetView tabSelected="1" workbookViewId="0">
      <selection activeCell="I59" sqref="I59"/>
    </sheetView>
  </sheetViews>
  <sheetFormatPr defaultRowHeight="15" x14ac:dyDescent="0.25"/>
  <cols>
    <col min="2" max="2" width="15.28515625" customWidth="1"/>
    <col min="3" max="3" width="9" customWidth="1"/>
  </cols>
  <sheetData>
    <row r="1" spans="1:13" ht="18.75" x14ac:dyDescent="0.3">
      <c r="A1" s="6" t="s">
        <v>0</v>
      </c>
      <c r="B1" s="5"/>
      <c r="H1" s="2" t="s">
        <v>1</v>
      </c>
      <c r="I1" s="3" t="s">
        <v>6</v>
      </c>
      <c r="K1" s="2" t="s">
        <v>7</v>
      </c>
      <c r="L1" s="4" t="s">
        <v>4</v>
      </c>
    </row>
    <row r="2" spans="1:13" x14ac:dyDescent="0.25">
      <c r="A2" s="5">
        <v>0</v>
      </c>
      <c r="B2" s="5">
        <v>0</v>
      </c>
      <c r="H2">
        <v>0</v>
      </c>
      <c r="I2">
        <v>0</v>
      </c>
      <c r="K2">
        <f>H2/0.05955</f>
        <v>0</v>
      </c>
      <c r="L2">
        <f>I2/(3.141592654*10^-4)</f>
        <v>0</v>
      </c>
    </row>
    <row r="3" spans="1:13" x14ac:dyDescent="0.25">
      <c r="A3" s="5">
        <v>2.4E-2</v>
      </c>
      <c r="B3" s="5">
        <v>0.01</v>
      </c>
      <c r="H3">
        <f>A3/1000</f>
        <v>2.4000000000000001E-5</v>
      </c>
      <c r="I3">
        <f>B3/0.001</f>
        <v>10</v>
      </c>
      <c r="K3">
        <f t="shared" ref="K3:K19" si="0">H3/0.05955</f>
        <v>4.0302267002518893E-4</v>
      </c>
      <c r="L3">
        <f t="shared" ref="L3:L19" si="1">I3/(3.141592654*10^-4)</f>
        <v>31830.988614222799</v>
      </c>
    </row>
    <row r="4" spans="1:13" x14ac:dyDescent="0.25">
      <c r="A4" s="5">
        <v>7.2999999999999995E-2</v>
      </c>
      <c r="B4" s="5">
        <v>0.01</v>
      </c>
      <c r="H4">
        <f t="shared" ref="H4:H19" si="2">A4/1000</f>
        <v>7.2999999999999999E-5</v>
      </c>
      <c r="I4">
        <f t="shared" ref="I4:I8" si="3">B4/0.001</f>
        <v>10</v>
      </c>
      <c r="K4">
        <f t="shared" si="0"/>
        <v>1.2258606213266163E-3</v>
      </c>
      <c r="L4">
        <f t="shared" si="1"/>
        <v>31830.988614222799</v>
      </c>
    </row>
    <row r="5" spans="1:13" x14ac:dyDescent="0.25">
      <c r="A5" s="5">
        <v>0.22</v>
      </c>
      <c r="B5" s="5">
        <v>0.115</v>
      </c>
      <c r="H5">
        <f t="shared" si="2"/>
        <v>2.2000000000000001E-4</v>
      </c>
      <c r="I5">
        <f t="shared" si="3"/>
        <v>115</v>
      </c>
      <c r="K5">
        <f t="shared" si="0"/>
        <v>3.6943744752308987E-3</v>
      </c>
      <c r="L5">
        <f t="shared" si="1"/>
        <v>366056.36906356219</v>
      </c>
    </row>
    <row r="6" spans="1:13" x14ac:dyDescent="0.25">
      <c r="A6" s="5">
        <v>0.34200000000000003</v>
      </c>
      <c r="B6" s="5">
        <v>0.221</v>
      </c>
      <c r="H6">
        <f t="shared" si="2"/>
        <v>3.4200000000000002E-4</v>
      </c>
      <c r="I6">
        <f t="shared" si="3"/>
        <v>221</v>
      </c>
      <c r="K6">
        <f t="shared" si="0"/>
        <v>5.7430730478589421E-3</v>
      </c>
      <c r="L6">
        <f t="shared" si="1"/>
        <v>703464.84837432392</v>
      </c>
    </row>
    <row r="7" spans="1:13" x14ac:dyDescent="0.25">
      <c r="A7" s="5">
        <v>0.51300000000000001</v>
      </c>
      <c r="B7" s="5">
        <v>0.34499999999999997</v>
      </c>
      <c r="H7">
        <f t="shared" si="2"/>
        <v>5.13E-4</v>
      </c>
      <c r="I7">
        <f t="shared" si="3"/>
        <v>344.99999999999994</v>
      </c>
      <c r="K7">
        <f t="shared" si="0"/>
        <v>8.614609571788414E-3</v>
      </c>
      <c r="L7">
        <f t="shared" si="1"/>
        <v>1098169.1071906863</v>
      </c>
    </row>
    <row r="8" spans="1:13" x14ac:dyDescent="0.25">
      <c r="A8" s="5">
        <v>0.68400000000000005</v>
      </c>
      <c r="B8" s="5">
        <v>0.45100000000000001</v>
      </c>
      <c r="H8">
        <f t="shared" si="2"/>
        <v>6.8400000000000004E-4</v>
      </c>
      <c r="I8">
        <f t="shared" si="3"/>
        <v>451</v>
      </c>
      <c r="K8">
        <f t="shared" si="0"/>
        <v>1.1486146095717884E-2</v>
      </c>
      <c r="L8">
        <f t="shared" si="1"/>
        <v>1435577.5865014482</v>
      </c>
    </row>
    <row r="9" spans="1:13" x14ac:dyDescent="0.25">
      <c r="A9" s="5">
        <v>0.78100000000000003</v>
      </c>
      <c r="B9" s="5">
        <v>0.51800000000000002</v>
      </c>
      <c r="H9">
        <f t="shared" si="2"/>
        <v>7.8100000000000001E-4</v>
      </c>
      <c r="I9">
        <f>B9/0.001</f>
        <v>518</v>
      </c>
      <c r="K9">
        <f>H9/0.05955</f>
        <v>1.3115029387069689E-2</v>
      </c>
      <c r="L9">
        <f t="shared" si="1"/>
        <v>1648845.2102167411</v>
      </c>
    </row>
    <row r="10" spans="1:13" x14ac:dyDescent="0.25">
      <c r="A10" s="5">
        <v>0.90300000000000002</v>
      </c>
      <c r="B10" s="5">
        <v>0.57499999999999996</v>
      </c>
      <c r="H10">
        <f t="shared" si="2"/>
        <v>9.0300000000000005E-4</v>
      </c>
      <c r="I10">
        <f t="shared" ref="I10:I19" si="4">B10/0.001</f>
        <v>575</v>
      </c>
      <c r="K10">
        <f t="shared" si="0"/>
        <v>1.5163727959697735E-2</v>
      </c>
      <c r="L10">
        <f t="shared" si="1"/>
        <v>1830281.845317811</v>
      </c>
    </row>
    <row r="11" spans="1:13" x14ac:dyDescent="0.25">
      <c r="A11" s="5">
        <v>1.05</v>
      </c>
      <c r="B11" s="5">
        <v>0.63300000000000001</v>
      </c>
      <c r="H11">
        <f t="shared" si="2"/>
        <v>1.0500000000000002E-3</v>
      </c>
      <c r="I11">
        <f t="shared" si="4"/>
        <v>633</v>
      </c>
      <c r="K11">
        <f t="shared" si="0"/>
        <v>1.7632241813602019E-2</v>
      </c>
      <c r="L11">
        <f t="shared" si="1"/>
        <v>2014901.5792803031</v>
      </c>
    </row>
    <row r="12" spans="1:13" x14ac:dyDescent="0.25">
      <c r="A12" s="5">
        <v>1.147</v>
      </c>
      <c r="B12" s="5">
        <v>0.66200000000000003</v>
      </c>
      <c r="H12">
        <f t="shared" si="2"/>
        <v>1.147E-3</v>
      </c>
      <c r="I12">
        <f t="shared" si="4"/>
        <v>662</v>
      </c>
      <c r="K12">
        <f t="shared" si="0"/>
        <v>1.926112510495382E-2</v>
      </c>
      <c r="L12">
        <f t="shared" si="1"/>
        <v>2107211.4462615494</v>
      </c>
      <c r="M12" t="s">
        <v>5</v>
      </c>
    </row>
    <row r="13" spans="1:13" x14ac:dyDescent="0.25">
      <c r="A13" s="5">
        <v>1.27</v>
      </c>
      <c r="B13" s="5">
        <v>0.66200000000000003</v>
      </c>
      <c r="H13">
        <f t="shared" si="2"/>
        <v>1.2700000000000001E-3</v>
      </c>
      <c r="I13">
        <f t="shared" si="4"/>
        <v>662</v>
      </c>
      <c r="K13">
        <f t="shared" si="0"/>
        <v>2.1326616288832916E-2</v>
      </c>
      <c r="L13">
        <f t="shared" si="1"/>
        <v>2107211.4462615494</v>
      </c>
    </row>
    <row r="14" spans="1:13" x14ac:dyDescent="0.25">
      <c r="A14" s="5">
        <v>1.3919999999999999</v>
      </c>
      <c r="B14" s="5">
        <v>0.65200000000000002</v>
      </c>
      <c r="H14">
        <f t="shared" si="2"/>
        <v>1.392E-3</v>
      </c>
      <c r="I14">
        <f t="shared" si="4"/>
        <v>652</v>
      </c>
      <c r="K14">
        <f t="shared" si="0"/>
        <v>2.3375314861460959E-2</v>
      </c>
      <c r="L14">
        <f t="shared" si="1"/>
        <v>2075380.4576473264</v>
      </c>
    </row>
    <row r="15" spans="1:13" x14ac:dyDescent="0.25">
      <c r="A15" s="5">
        <v>1.5620000000000001</v>
      </c>
      <c r="B15" s="5">
        <v>0.63300000000000001</v>
      </c>
      <c r="H15">
        <f t="shared" si="2"/>
        <v>1.562E-3</v>
      </c>
      <c r="I15">
        <f t="shared" si="4"/>
        <v>633</v>
      </c>
      <c r="K15">
        <f t="shared" si="0"/>
        <v>2.6230058774139378E-2</v>
      </c>
      <c r="L15">
        <f t="shared" si="1"/>
        <v>2014901.5792803031</v>
      </c>
    </row>
    <row r="16" spans="1:13" x14ac:dyDescent="0.25">
      <c r="A16" s="5">
        <v>1.6359999999999999</v>
      </c>
      <c r="B16" s="5">
        <v>0.57499999999999996</v>
      </c>
      <c r="H16">
        <f t="shared" si="2"/>
        <v>1.6359999999999999E-3</v>
      </c>
      <c r="I16">
        <f t="shared" si="4"/>
        <v>575</v>
      </c>
      <c r="K16">
        <f t="shared" si="0"/>
        <v>2.7472712006717043E-2</v>
      </c>
      <c r="L16">
        <f t="shared" si="1"/>
        <v>1830281.845317811</v>
      </c>
    </row>
    <row r="17" spans="1:12" x14ac:dyDescent="0.25">
      <c r="A17" s="5">
        <v>1.782</v>
      </c>
      <c r="B17" s="5">
        <v>0.54600000000000004</v>
      </c>
      <c r="H17">
        <f t="shared" si="2"/>
        <v>1.7819999999999999E-3</v>
      </c>
      <c r="I17">
        <f t="shared" si="4"/>
        <v>546</v>
      </c>
      <c r="K17">
        <f t="shared" si="0"/>
        <v>2.9924433249370278E-2</v>
      </c>
      <c r="L17">
        <f t="shared" si="1"/>
        <v>1737971.9783365647</v>
      </c>
    </row>
    <row r="18" spans="1:12" x14ac:dyDescent="0.25">
      <c r="A18" s="5">
        <v>1.9530000000000001</v>
      </c>
      <c r="B18" s="5">
        <v>0.47899999999999998</v>
      </c>
      <c r="H18">
        <f t="shared" si="2"/>
        <v>1.9530000000000001E-3</v>
      </c>
      <c r="I18">
        <f t="shared" si="4"/>
        <v>478.99999999999994</v>
      </c>
      <c r="K18">
        <f t="shared" si="0"/>
        <v>3.2795969773299752E-2</v>
      </c>
      <c r="L18">
        <f t="shared" si="1"/>
        <v>1524704.3546212718</v>
      </c>
    </row>
    <row r="19" spans="1:12" x14ac:dyDescent="0.25">
      <c r="A19" s="5">
        <v>2.0259999999999998</v>
      </c>
      <c r="B19" s="5">
        <v>0.42199999999999999</v>
      </c>
      <c r="H19">
        <f t="shared" si="2"/>
        <v>2.0259999999999996E-3</v>
      </c>
      <c r="I19">
        <f t="shared" si="4"/>
        <v>422</v>
      </c>
      <c r="K19">
        <f t="shared" si="0"/>
        <v>3.4021830394626355E-2</v>
      </c>
      <c r="L19">
        <f t="shared" si="1"/>
        <v>1343267.7195202021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472D-A46A-4C8C-B882-B0FD5682F891}">
  <dimension ref="A1:I17"/>
  <sheetViews>
    <sheetView workbookViewId="0">
      <selection activeCell="F17" sqref="F17"/>
    </sheetView>
  </sheetViews>
  <sheetFormatPr defaultRowHeight="15" x14ac:dyDescent="0.25"/>
  <cols>
    <col min="3" max="3" width="12" bestFit="1" customWidth="1"/>
    <col min="7" max="7" width="10.5703125" bestFit="1" customWidth="1"/>
    <col min="9" max="9" width="22.42578125" bestFit="1" customWidth="1"/>
  </cols>
  <sheetData>
    <row r="1" spans="1:9" x14ac:dyDescent="0.25">
      <c r="A1" t="s">
        <v>8</v>
      </c>
      <c r="B1" t="s">
        <v>9</v>
      </c>
      <c r="C1" t="s">
        <v>10</v>
      </c>
    </row>
    <row r="2" spans="1:9" x14ac:dyDescent="0.25">
      <c r="A2">
        <v>200</v>
      </c>
      <c r="B2">
        <v>30</v>
      </c>
      <c r="C2">
        <v>11.2</v>
      </c>
    </row>
    <row r="3" spans="1:9" x14ac:dyDescent="0.25">
      <c r="A3">
        <v>157</v>
      </c>
      <c r="B3">
        <v>30</v>
      </c>
      <c r="C3">
        <v>14</v>
      </c>
    </row>
    <row r="4" spans="1:9" x14ac:dyDescent="0.25">
      <c r="A4">
        <v>126</v>
      </c>
      <c r="B4">
        <v>30</v>
      </c>
      <c r="C4">
        <v>17.190000000000001</v>
      </c>
      <c r="G4" t="s">
        <v>11</v>
      </c>
      <c r="I4" t="s">
        <v>12</v>
      </c>
    </row>
    <row r="5" spans="1:9" x14ac:dyDescent="0.25">
      <c r="A5">
        <v>92</v>
      </c>
      <c r="B5">
        <v>30</v>
      </c>
      <c r="C5">
        <v>23</v>
      </c>
      <c r="G5" t="s">
        <v>13</v>
      </c>
    </row>
    <row r="6" spans="1:9" x14ac:dyDescent="0.25">
      <c r="A6">
        <v>37</v>
      </c>
      <c r="B6">
        <v>30</v>
      </c>
      <c r="C6">
        <v>67.599999999999994</v>
      </c>
      <c r="G6" t="s">
        <v>14</v>
      </c>
      <c r="I6" t="s">
        <v>15</v>
      </c>
    </row>
    <row r="7" spans="1:9" x14ac:dyDescent="0.25">
      <c r="A7">
        <v>70</v>
      </c>
      <c r="B7">
        <v>30</v>
      </c>
      <c r="C7">
        <v>32.9</v>
      </c>
    </row>
    <row r="11" spans="1:9" x14ac:dyDescent="0.25">
      <c r="C11" t="s">
        <v>16</v>
      </c>
      <c r="D11" t="s">
        <v>17</v>
      </c>
      <c r="E11" t="s">
        <v>10</v>
      </c>
      <c r="I11" t="s">
        <v>18</v>
      </c>
    </row>
    <row r="12" spans="1:9" x14ac:dyDescent="0.25">
      <c r="C12">
        <v>0</v>
      </c>
      <c r="D12">
        <v>30</v>
      </c>
      <c r="E12">
        <v>1.2</v>
      </c>
    </row>
    <row r="13" spans="1:9" x14ac:dyDescent="0.25">
      <c r="C13">
        <v>27</v>
      </c>
      <c r="D13">
        <v>30</v>
      </c>
      <c r="E13">
        <v>15.2</v>
      </c>
    </row>
    <row r="14" spans="1:9" x14ac:dyDescent="0.25">
      <c r="C14">
        <v>49</v>
      </c>
      <c r="D14">
        <v>30.1</v>
      </c>
      <c r="E14">
        <v>24.5</v>
      </c>
    </row>
    <row r="15" spans="1:9" x14ac:dyDescent="0.25">
      <c r="C15">
        <v>74</v>
      </c>
      <c r="D15">
        <v>30.1</v>
      </c>
      <c r="E15">
        <v>38.4</v>
      </c>
    </row>
    <row r="16" spans="1:9" x14ac:dyDescent="0.25">
      <c r="C16">
        <v>94</v>
      </c>
      <c r="D16">
        <v>30</v>
      </c>
      <c r="E16">
        <v>48.6</v>
      </c>
    </row>
    <row r="17" spans="3:5" x14ac:dyDescent="0.25">
      <c r="C17">
        <v>120</v>
      </c>
      <c r="D17">
        <v>30</v>
      </c>
      <c r="E17">
        <v>61.6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C52-09FD-40BF-99F1-986B70EEFE75}">
  <dimension ref="A1"/>
  <sheetViews>
    <sheetView workbookViewId="0">
      <selection activeCell="J11" sqref="J10:J1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B455F1-D5FC-4464-AF49-7E02A1314E92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137F80-7793-4F1D-9B19-218A6F86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2E3128-DF0B-4A23-8E2F-2E43E8381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Katsekeha 2</vt:lpstr>
      <vt:lpstr>Katsekeha 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Maaker</dc:creator>
  <cp:keywords/>
  <dc:description/>
  <cp:lastModifiedBy>Holger Maaker</cp:lastModifiedBy>
  <cp:revision/>
  <dcterms:created xsi:type="dcterms:W3CDTF">2024-11-15T19:57:47Z</dcterms:created>
  <dcterms:modified xsi:type="dcterms:W3CDTF">2025-01-16T12:16:43Z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