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852573\Documents\Colling\Facul\Simulação\online-tickets-study\"/>
    </mc:Choice>
  </mc:AlternateContent>
  <xr:revisionPtr revIDLastSave="0" documentId="13_ncr:1_{AD682D22-9202-4082-A277-A4F73D364FEE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teste T" sheetId="2" r:id="rId1"/>
  </sheets>
  <externalReferences>
    <externalReference r:id="rId2"/>
  </externalReferences>
  <definedNames>
    <definedName name="desvpad">#REF!</definedName>
    <definedName name="gl">#REF!</definedName>
    <definedName name="media">#REF!</definedName>
    <definedName name="media_a">'teste T'!$A$12</definedName>
    <definedName name="media_b">'teste T'!$B$12</definedName>
    <definedName name="n">#REF!</definedName>
    <definedName name="taxa">[1]VF!$B$1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F4" i="2"/>
  <c r="B13" i="2"/>
  <c r="M6" i="2" s="1"/>
  <c r="B12" i="2"/>
  <c r="M5" i="2" s="1"/>
  <c r="A13" i="2"/>
  <c r="L6" i="2" s="1"/>
  <c r="A12" i="2"/>
  <c r="L5" i="2" s="1"/>
  <c r="D4" i="2" l="1"/>
  <c r="D5" i="2"/>
  <c r="F7" i="2"/>
  <c r="A14" i="2" l="1"/>
  <c r="B14" i="2"/>
  <c r="D7" i="2" l="1"/>
  <c r="H7" i="2" s="1"/>
  <c r="L11" i="2" s="1"/>
</calcChain>
</file>

<file path=xl/sharedStrings.xml><?xml version="1.0" encoding="utf-8"?>
<sst xmlns="http://schemas.openxmlformats.org/spreadsheetml/2006/main" count="66" uniqueCount="20">
  <si>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</si>
  <si>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</si>
  <si>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</si>
  <si>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</si>
  <si>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</si>
  <si>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</si>
  <si>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</si>
  <si>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</si>
  <si>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</si>
  <si>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</si>
  <si>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Sistema</t>
  </si>
  <si>
    <t>Modelo</t>
  </si>
  <si>
    <t>variâncias</t>
  </si>
  <si>
    <t>: médias das duas amostras convergem</t>
  </si>
  <si>
    <t>t=</t>
  </si>
  <si>
    <t>médias</t>
  </si>
  <si>
    <t>desvios</t>
  </si>
  <si>
    <t>Sist - Mod</t>
  </si>
  <si>
    <t>n=</t>
  </si>
  <si>
    <r>
      <t>Com t = -0,12034  &lt;  tval (2,179)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</si>
</sst>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Border="1" applyAlignment="1"/>
    <xf numFmtId="0" fontId="0" fillId="4" borderId="0" xfId="0" applyFill="1" applyBorder="1" applyAlignment="1"/>
    <xf numFmtId="0" fontId="7" fillId="0" borderId="0" xfId="0" applyFont="1" applyAlignment="1">
      <alignment horizontal="right"/>
    </xf>
    <xf numFmtId="0" fontId="8" fillId="0" borderId="0" xfId="0" applyFont="1"/>
    <xf numFmtId="3" fontId="0" fillId="6" borderId="0" xfId="0" applyNumberFormat="1" applyFill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L16" sqref="L16:L17"/>
    </sheetView>
  </sheetViews>
  <sheetFormatPr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3" ht="18" x14ac:dyDescent="0.35">
      <c r="A1" t="s">
        <v>10</v>
      </c>
      <c r="B1" t="s">
        <v>11</v>
      </c>
      <c r="D1" s="12" t="s">
        <v>8</v>
      </c>
      <c r="E1" s="11" t="s">
        <v>13</v>
      </c>
    </row>
    <row r="2" spans="1:13" x14ac:dyDescent="0.25">
      <c r="A2" s="10">
        <v>838</v>
      </c>
      <c r="B2" s="9">
        <v>729</v>
      </c>
      <c r="K2" t="s">
        <v>0</v>
      </c>
    </row>
    <row r="3" spans="1:13" ht="15.75" thickBot="1" x14ac:dyDescent="0.3">
      <c r="A3" s="10">
        <v>799</v>
      </c>
      <c r="B3" s="9">
        <v>889</v>
      </c>
      <c r="D3" t="s">
        <v>17</v>
      </c>
      <c r="G3" s="2" t="s">
        <v>18</v>
      </c>
      <c r="H3">
        <v>7</v>
      </c>
    </row>
    <row r="4" spans="1:13" x14ac:dyDescent="0.25">
      <c r="A4" s="10">
        <v>835</v>
      </c>
      <c r="B4" s="9">
        <v>784</v>
      </c>
      <c r="D4">
        <f>media_a  - media_b</f>
        <v>-3</v>
      </c>
      <c r="F4">
        <f>7*7*(7+7-2)</f>
        <v>588</v>
      </c>
      <c r="K4" s="4"/>
      <c r="L4" s="4" t="s">
        <v>10</v>
      </c>
      <c r="M4" s="4" t="s">
        <v>11</v>
      </c>
    </row>
    <row r="5" spans="1:13" x14ac:dyDescent="0.25">
      <c r="A5" s="10">
        <v>812</v>
      </c>
      <c r="B5" s="9">
        <v>853</v>
      </c>
      <c r="D5">
        <f>SQRT(4*A13+4*B13)</f>
        <v>161.56496555639188</v>
      </c>
      <c r="F5">
        <f>7+7</f>
        <v>14</v>
      </c>
      <c r="K5" s="3" t="s">
        <v>1</v>
      </c>
      <c r="L5" s="15">
        <f>A12</f>
        <v>817.71428571428567</v>
      </c>
      <c r="M5" s="15">
        <f>B12</f>
        <v>820.71428571428567</v>
      </c>
    </row>
    <row r="6" spans="1:13" x14ac:dyDescent="0.25">
      <c r="A6" s="10">
        <v>801</v>
      </c>
      <c r="B6" s="9">
        <v>900</v>
      </c>
      <c r="K6" s="3" t="s">
        <v>2</v>
      </c>
      <c r="L6" s="14">
        <f>A13</f>
        <v>383.90476190476193</v>
      </c>
      <c r="M6" s="14">
        <f>B13</f>
        <v>6141.9047619047624</v>
      </c>
    </row>
    <row r="7" spans="1:13" x14ac:dyDescent="0.25">
      <c r="A7" s="10">
        <v>798</v>
      </c>
      <c r="B7" s="9">
        <v>878</v>
      </c>
      <c r="D7">
        <f>D4/D5</f>
        <v>-1.8568382010720596E-2</v>
      </c>
      <c r="F7">
        <f>SQRT(F4/F5)</f>
        <v>6.4807406984078604</v>
      </c>
      <c r="G7" s="2" t="s">
        <v>14</v>
      </c>
      <c r="H7" s="5">
        <f>D7*F7</f>
        <v>-0.12033686900046135</v>
      </c>
      <c r="K7" s="3" t="s">
        <v>3</v>
      </c>
      <c r="L7" s="3">
        <v>7</v>
      </c>
      <c r="M7" s="3">
        <v>7</v>
      </c>
    </row>
    <row r="8" spans="1:13" x14ac:dyDescent="0.25">
      <c r="A8" s="10">
        <v>841</v>
      </c>
      <c r="B8" s="9">
        <v>712</v>
      </c>
      <c r="K8" s="3" t="s">
        <v>4</v>
      </c>
      <c r="L8" s="3">
        <v>22.50999999999971</v>
      </c>
      <c r="M8" s="3"/>
    </row>
    <row r="9" spans="1:13" x14ac:dyDescent="0.25">
      <c r="A9" s="10"/>
      <c r="B9" s="9"/>
      <c r="D9" t="s">
        <v>9</v>
      </c>
      <c r="E9" s="18">
        <v>2.1789999999999998</v>
      </c>
      <c r="K9" s="3" t="s">
        <v>5</v>
      </c>
      <c r="L9" s="3">
        <v>0</v>
      </c>
      <c r="M9" s="3"/>
    </row>
    <row r="10" spans="1:13" x14ac:dyDescent="0.25">
      <c r="A10" s="10"/>
      <c r="B10" s="9"/>
      <c r="K10" t="s">
        <v>6</v>
      </c>
      <c r="L10">
        <v>12</v>
      </c>
    </row>
    <row r="11" spans="1:13" ht="18.75" x14ac:dyDescent="0.35">
      <c r="A11" s="10"/>
      <c r="B11" s="9"/>
      <c r="D11" s="13" t="s">
        <v>19</v>
      </c>
      <c r="K11" s="19" t="s">
        <v>7</v>
      </c>
      <c r="L11" s="19">
        <f>H7</f>
        <v>-0.12033686900046135</v>
      </c>
      <c r="M11" s="19"/>
    </row>
    <row r="12" spans="1:13" x14ac:dyDescent="0.25">
      <c r="A12" s="6">
        <f>AVERAGE(A2:A8)</f>
        <v>817.71428571428567</v>
      </c>
      <c r="B12" s="6">
        <f>AVERAGE(B2:B8)</f>
        <v>820.71428571428567</v>
      </c>
      <c r="C12" s="17" t="s">
        <v>15</v>
      </c>
    </row>
    <row r="13" spans="1:13" x14ac:dyDescent="0.25">
      <c r="A13" s="8">
        <f>_xlfn.VAR.S(A2:A8)</f>
        <v>383.90476190476193</v>
      </c>
      <c r="B13" s="8">
        <f>_xlfn.VAR.S(B2:B8)</f>
        <v>6141.9047619047624</v>
      </c>
      <c r="C13" s="17" t="s">
        <v>12</v>
      </c>
    </row>
    <row r="14" spans="1:13" x14ac:dyDescent="0.25">
      <c r="A14" s="1">
        <f>SQRT(A13)</f>
        <v>19.593487742226035</v>
      </c>
      <c r="B14" s="1">
        <f>SQRT(B13)</f>
        <v>78.370305357991057</v>
      </c>
      <c r="C14" s="17" t="s">
        <v>16</v>
      </c>
    </row>
    <row r="15" spans="1:13" x14ac:dyDescent="0.25">
      <c r="A15" s="7"/>
    </row>
    <row r="16" spans="1:13" x14ac:dyDescent="0.25">
      <c r="A16" s="7"/>
    </row>
    <row r="17" spans="1:13" x14ac:dyDescent="0.25">
      <c r="A17" s="7"/>
      <c r="L17" s="16"/>
      <c r="M17" s="11"/>
    </row>
    <row r="18" spans="1:13" x14ac:dyDescent="0.25">
      <c r="A1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teste T</vt:lpstr>
      <vt:lpstr>media_a</vt:lpstr>
      <vt:lpstr>media_b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Colling, Gabriel</cp:lastModifiedBy>
  <dcterms:created xsi:type="dcterms:W3CDTF">2016-05-06T11:49:58Z</dcterms:created>
  <dcterms:modified xsi:type="dcterms:W3CDTF">2019-06-10T01:36:09Z</dcterms:modified>
</cp:coreProperties>
</file>