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https://d.docs.live.net/fb9bef8541ac6e2b/Área de Trabalho/"/>
    </mc:Choice>
  </mc:AlternateContent>
  <xr:revisionPtr revIDLastSave="0" documentId="8_{639AF666-5A20-4B32-8EC4-255D3E0A38B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este T" sheetId="2" r:id="rId1"/>
    <sheet name="Teste F" sheetId="3" r:id="rId2"/>
  </sheets>
  <externalReferences>
    <externalReference r:id="rId3"/>
    <externalReference r:id="rId4"/>
  </externalReferences>
  <definedNames>
    <definedName name="desvpad">#REF!</definedName>
    <definedName name="gl">#REF!</definedName>
    <definedName name="media">#REF!</definedName>
    <definedName name="media_a">'teste T'!$A$12</definedName>
    <definedName name="media_b">'teste T'!$B$12</definedName>
    <definedName name="n">#REF!</definedName>
    <definedName name="taxa">[1]VF!$B$1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B6" i="3" s="1"/>
  <c r="F18" i="3" s="1"/>
  <c r="A2" i="3"/>
  <c r="F5" i="2" l="1"/>
  <c r="F4" i="2"/>
  <c r="B13" i="2"/>
  <c r="M6" i="2" s="1"/>
  <c r="B12" i="2"/>
  <c r="M5" i="2" s="1"/>
  <c r="A13" i="2"/>
  <c r="L6" i="2" s="1"/>
  <c r="A12" i="2"/>
  <c r="L5" i="2" s="1"/>
  <c r="D4" i="2" l="1"/>
  <c r="D5" i="2"/>
  <c r="F7" i="2"/>
  <c r="A14" i="2" l="1"/>
  <c r="B14" i="2"/>
  <c r="D7" i="2" l="1"/>
  <c r="H7" i="2" s="1"/>
  <c r="L11" i="2" s="1"/>
</calcChain>
</file>

<file path=xl/sharedStrings.xml><?xml version="1.0" encoding="utf-8"?>
<sst xmlns="http://schemas.openxmlformats.org/spreadsheetml/2006/main" count="44" uniqueCount="34">
  <si>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</si>
  <si>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</si>
  <si>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</si>
  <si>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</si>
  <si>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</si>
  <si>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</si>
  <si>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</si>
  <si>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</si>
  <si>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</si>
  <si>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</si>
  <si>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Sistema</t>
  </si>
  <si>
    <t>Modelo</t>
  </si>
  <si>
    <t>variâncias</t>
  </si>
  <si>
    <t>: médias das duas amostras convergem</t>
  </si>
  <si>
    <t>t=</t>
  </si>
  <si>
    <t>médias</t>
  </si>
  <si>
    <t>desvios</t>
  </si>
  <si>
    <t>Sist - Mod</t>
  </si>
  <si>
    <t>n=</t>
  </si>
  <si>
    <r>
      <t>Com t = -0,12034  &lt;  tval (2,179)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</si>
  <si>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sistema</t>
  </si>
  <si>
    <t>modelo</t>
  </si>
  <si>
    <t>GL:</t>
  </si>
  <si>
    <t>: variâncias das duas amostras convergem</t>
  </si>
  <si>
    <t>Na tabela:</t>
  </si>
  <si>
    <t>Teste-F: duas amostras para variâncias</t>
  </si>
  <si>
    <t>coluna</t>
  </si>
  <si>
    <t>n-1 do numerador</t>
  </si>
  <si>
    <r>
      <t>Com F = 15.998  &gt; Fcrit. (4.28) logo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</si>
  <si>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linha</t>
  </si>
  <si>
    <t>n-1 do denominador</t>
  </si>
  <si>
    <t>F</t>
  </si>
  <si>
    <t>P(F&lt;=f) uni-caudal</t>
  </si>
  <si>
    <t>F crítico uni-caudal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</si>
</sst>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Border="1" applyAlignment="1"/>
    <xf numFmtId="0" fontId="0" fillId="4" borderId="0" xfId="0" applyFill="1" applyBorder="1" applyAlignment="1"/>
    <xf numFmtId="0" fontId="7" fillId="0" borderId="0" xfId="0" applyFont="1" applyAlignment="1">
      <alignment horizontal="right"/>
    </xf>
    <xf numFmtId="0" fontId="8" fillId="0" borderId="0" xfId="0" applyFont="1"/>
    <xf numFmtId="3" fontId="0" fillId="6" borderId="0" xfId="0" applyNumberFormat="1" applyFill="1"/>
    <xf numFmtId="0" fontId="0" fillId="0" borderId="3" xfId="0" applyBorder="1"/>
    <xf numFmtId="0" fontId="0" fillId="0" borderId="0" xfId="0" applyAlignment="1">
      <alignment horizontal="center"/>
    </xf>
    <xf numFmtId="0" fontId="0" fillId="2" borderId="0" xfId="0" applyFill="1"/>
    <xf numFmtId="0" fontId="9" fillId="7" borderId="0" xfId="0" applyFont="1" applyFill="1"/>
    <xf numFmtId="2" fontId="0" fillId="0" borderId="0" xfId="0" applyNumberFormat="1"/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4" xfId="0" applyBorder="1"/>
    <xf numFmtId="0" fontId="9" fillId="8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504152</xdr:colOff>
      <xdr:row>7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D654548-99AB-4A0C-9C98-F58D445CB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190500"/>
          <a:ext cx="5380952" cy="12666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3" name="Conector de seta reta 3">
          <a:extLst>
            <a:ext uri="{FF2B5EF4-FFF2-40B4-BE49-F238E27FC236}">
              <a16:creationId xmlns:a16="http://schemas.microsoft.com/office/drawing/2014/main" id="{8EEF5048-59AA-46C9-8333-D6AAB88E2FD1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23</xdr:row>
      <xdr:rowOff>9270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9DD8705-74EE-4166-89F9-075A3E08D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12</xdr:col>
      <xdr:colOff>333375</xdr:colOff>
      <xdr:row>19</xdr:row>
      <xdr:rowOff>9525</xdr:rowOff>
    </xdr:from>
    <xdr:to>
      <xdr:col>13</xdr:col>
      <xdr:colOff>276225</xdr:colOff>
      <xdr:row>20</xdr:row>
      <xdr:rowOff>19050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ACFABC74-E833-428F-A72E-FEDD34CCE002}"/>
            </a:ext>
          </a:extLst>
        </xdr:cNvPr>
        <xdr:cNvSpPr/>
      </xdr:nvSpPr>
      <xdr:spPr>
        <a:xfrm>
          <a:off x="7648575" y="3724275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thu\OneDrive\&#193;rea%20de%20Trabalho\quest&#227;o%203%20lista%20PB%202019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 T"/>
      <sheetName val="teste F"/>
    </sheetNames>
    <sheetDataSet>
      <sheetData sheetId="0">
        <row r="13">
          <cell r="A13">
            <v>383.90476190476193</v>
          </cell>
          <cell r="B13">
            <v>6141.9047619047624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workbookViewId="0">
      <selection activeCell="B8" sqref="B2:B8"/>
    </sheetView>
  </sheetViews>
  <sheetFormatPr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3" ht="18" x14ac:dyDescent="0.35">
      <c r="A1" t="s">
        <v>10</v>
      </c>
      <c r="B1" t="s">
        <v>11</v>
      </c>
      <c r="D1" s="12" t="s">
        <v>8</v>
      </c>
      <c r="E1" s="11" t="s">
        <v>13</v>
      </c>
    </row>
    <row r="2" spans="1:13" x14ac:dyDescent="0.25">
      <c r="A2" s="10">
        <v>838</v>
      </c>
      <c r="B2" s="9">
        <v>729</v>
      </c>
      <c r="K2" t="s">
        <v>0</v>
      </c>
    </row>
    <row r="3" spans="1:13" ht="15.75" thickBot="1" x14ac:dyDescent="0.3">
      <c r="A3" s="10">
        <v>799</v>
      </c>
      <c r="B3" s="9">
        <v>889</v>
      </c>
      <c r="D3" t="s">
        <v>17</v>
      </c>
      <c r="G3" s="2" t="s">
        <v>18</v>
      </c>
      <c r="H3">
        <v>7</v>
      </c>
    </row>
    <row r="4" spans="1:13" x14ac:dyDescent="0.25">
      <c r="A4" s="10">
        <v>835</v>
      </c>
      <c r="B4" s="9">
        <v>784</v>
      </c>
      <c r="D4">
        <f>media_a  - media_b</f>
        <v>-3</v>
      </c>
      <c r="F4">
        <f>7*7*(7+7-2)</f>
        <v>588</v>
      </c>
      <c r="K4" s="4"/>
      <c r="L4" s="4" t="s">
        <v>10</v>
      </c>
      <c r="M4" s="4" t="s">
        <v>11</v>
      </c>
    </row>
    <row r="5" spans="1:13" x14ac:dyDescent="0.25">
      <c r="A5" s="10">
        <v>812</v>
      </c>
      <c r="B5" s="9">
        <v>853</v>
      </c>
      <c r="D5">
        <f>SQRT(4*A13+4*B13)</f>
        <v>161.56496555639188</v>
      </c>
      <c r="F5">
        <f>7+7</f>
        <v>14</v>
      </c>
      <c r="K5" s="3" t="s">
        <v>1</v>
      </c>
      <c r="L5" s="15">
        <f>A12</f>
        <v>817.71428571428567</v>
      </c>
      <c r="M5" s="15">
        <f>B12</f>
        <v>820.71428571428567</v>
      </c>
    </row>
    <row r="6" spans="1:13" x14ac:dyDescent="0.25">
      <c r="A6" s="10">
        <v>801</v>
      </c>
      <c r="B6" s="9">
        <v>900</v>
      </c>
      <c r="K6" s="3" t="s">
        <v>2</v>
      </c>
      <c r="L6" s="14">
        <f>A13</f>
        <v>383.90476190476193</v>
      </c>
      <c r="M6" s="14">
        <f>B13</f>
        <v>6141.9047619047624</v>
      </c>
    </row>
    <row r="7" spans="1:13" x14ac:dyDescent="0.25">
      <c r="A7" s="10">
        <v>798</v>
      </c>
      <c r="B7" s="9">
        <v>878</v>
      </c>
      <c r="D7">
        <f>D4/D5</f>
        <v>-1.8568382010720596E-2</v>
      </c>
      <c r="F7">
        <f>SQRT(F4/F5)</f>
        <v>6.4807406984078604</v>
      </c>
      <c r="G7" s="2" t="s">
        <v>14</v>
      </c>
      <c r="H7" s="5">
        <f>D7*F7</f>
        <v>-0.12033686900046135</v>
      </c>
      <c r="K7" s="3" t="s">
        <v>3</v>
      </c>
      <c r="L7" s="3">
        <v>7</v>
      </c>
      <c r="M7" s="3">
        <v>7</v>
      </c>
    </row>
    <row r="8" spans="1:13" x14ac:dyDescent="0.25">
      <c r="A8" s="10">
        <v>841</v>
      </c>
      <c r="B8" s="9">
        <v>712</v>
      </c>
      <c r="K8" s="3" t="s">
        <v>4</v>
      </c>
      <c r="L8" s="3">
        <v>22.50999999999971</v>
      </c>
      <c r="M8" s="3"/>
    </row>
    <row r="9" spans="1:13" x14ac:dyDescent="0.25">
      <c r="A9" s="10"/>
      <c r="B9" s="9"/>
      <c r="D9" t="s">
        <v>9</v>
      </c>
      <c r="E9" s="18">
        <v>2.1789999999999998</v>
      </c>
      <c r="K9" s="3" t="s">
        <v>5</v>
      </c>
      <c r="L9" s="3">
        <v>0</v>
      </c>
      <c r="M9" s="3"/>
    </row>
    <row r="10" spans="1:13" x14ac:dyDescent="0.25">
      <c r="A10" s="10"/>
      <c r="B10" s="9"/>
      <c r="K10" t="s">
        <v>6</v>
      </c>
      <c r="L10">
        <v>12</v>
      </c>
    </row>
    <row r="11" spans="1:13" ht="18.75" x14ac:dyDescent="0.35">
      <c r="A11" s="10"/>
      <c r="B11" s="9"/>
      <c r="D11" s="13" t="s">
        <v>19</v>
      </c>
      <c r="K11" s="19" t="s">
        <v>7</v>
      </c>
      <c r="L11" s="19">
        <f>H7</f>
        <v>-0.12033686900046135</v>
      </c>
      <c r="M11" s="19"/>
    </row>
    <row r="12" spans="1:13" x14ac:dyDescent="0.25">
      <c r="A12" s="6">
        <f>AVERAGE(A2:A8)</f>
        <v>817.71428571428567</v>
      </c>
      <c r="B12" s="6">
        <f>AVERAGE(B2:B8)</f>
        <v>820.71428571428567</v>
      </c>
      <c r="C12" s="17" t="s">
        <v>15</v>
      </c>
    </row>
    <row r="13" spans="1:13" x14ac:dyDescent="0.25">
      <c r="A13" s="8">
        <f>_xlfn.VAR.S(A2:A8)</f>
        <v>383.90476190476193</v>
      </c>
      <c r="B13" s="8">
        <f>_xlfn.VAR.S(B2:B8)</f>
        <v>6141.9047619047624</v>
      </c>
      <c r="C13" s="17" t="s">
        <v>12</v>
      </c>
    </row>
    <row r="14" spans="1:13" x14ac:dyDescent="0.25">
      <c r="A14" s="1">
        <f>SQRT(A13)</f>
        <v>19.593487742226035</v>
      </c>
      <c r="B14" s="1">
        <f>SQRT(B13)</f>
        <v>78.370305357991057</v>
      </c>
      <c r="C14" s="17" t="s">
        <v>16</v>
      </c>
    </row>
    <row r="15" spans="1:13" x14ac:dyDescent="0.25">
      <c r="A15" s="7"/>
    </row>
    <row r="16" spans="1:13" x14ac:dyDescent="0.25">
      <c r="A16" s="7"/>
    </row>
    <row r="17" spans="1:13" x14ac:dyDescent="0.25">
      <c r="A17" s="7"/>
      <c r="L17" s="16"/>
      <c r="M17" s="11"/>
    </row>
    <row r="18" spans="1:13" x14ac:dyDescent="0.25">
      <c r="A18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4B14-AC7E-4B3F-A5C7-62C1BEFA8602}">
  <dimension ref="A1:J20"/>
  <sheetViews>
    <sheetView tabSelected="1" workbookViewId="0">
      <selection activeCell="O7" sqref="O7"/>
    </sheetView>
  </sheetViews>
  <sheetFormatPr defaultRowHeight="15" x14ac:dyDescent="0.25"/>
  <sheetData>
    <row r="1" spans="1:10" x14ac:dyDescent="0.25">
      <c r="B1" s="20" t="s">
        <v>12</v>
      </c>
    </row>
    <row r="2" spans="1:10" x14ac:dyDescent="0.25">
      <c r="A2" s="8">
        <f>'[2]teste T'!A13</f>
        <v>383.90476190476193</v>
      </c>
      <c r="B2" s="20" t="s">
        <v>20</v>
      </c>
    </row>
    <row r="3" spans="1:10" x14ac:dyDescent="0.25">
      <c r="A3" s="21">
        <f>'[2]teste T'!B13</f>
        <v>6141.9047619047624</v>
      </c>
      <c r="B3" s="20" t="s">
        <v>21</v>
      </c>
    </row>
    <row r="6" spans="1:10" x14ac:dyDescent="0.25">
      <c r="B6" s="22">
        <f>A3/A2</f>
        <v>15.998511535599107</v>
      </c>
    </row>
    <row r="9" spans="1:10" x14ac:dyDescent="0.25">
      <c r="A9" t="s">
        <v>22</v>
      </c>
      <c r="B9" s="23">
        <v>6</v>
      </c>
    </row>
    <row r="10" spans="1:10" ht="18" x14ac:dyDescent="0.35">
      <c r="I10" s="12" t="s">
        <v>8</v>
      </c>
      <c r="J10" s="24" t="s">
        <v>23</v>
      </c>
    </row>
    <row r="11" spans="1:10" x14ac:dyDescent="0.25">
      <c r="A11" t="s">
        <v>24</v>
      </c>
      <c r="E11" t="s">
        <v>25</v>
      </c>
    </row>
    <row r="12" spans="1:10" ht="19.5" thickBot="1" x14ac:dyDescent="0.4">
      <c r="A12" t="s">
        <v>26</v>
      </c>
      <c r="B12" t="s">
        <v>27</v>
      </c>
      <c r="I12" s="13" t="s">
        <v>28</v>
      </c>
    </row>
    <row r="13" spans="1:10" x14ac:dyDescent="0.25">
      <c r="A13" t="s">
        <v>29</v>
      </c>
      <c r="B13" t="s">
        <v>30</v>
      </c>
      <c r="E13" s="25"/>
      <c r="F13" s="25" t="s">
        <v>10</v>
      </c>
      <c r="G13" s="25" t="s">
        <v>11</v>
      </c>
    </row>
    <row r="14" spans="1:10" x14ac:dyDescent="0.25">
      <c r="E14" t="s">
        <v>1</v>
      </c>
      <c r="F14">
        <v>817.71428571428567</v>
      </c>
      <c r="G14">
        <v>820.71428571428567</v>
      </c>
    </row>
    <row r="15" spans="1:10" x14ac:dyDescent="0.25">
      <c r="E15" t="s">
        <v>2</v>
      </c>
      <c r="F15">
        <v>383.90476190476193</v>
      </c>
      <c r="G15">
        <v>6141.9047619047624</v>
      </c>
    </row>
    <row r="16" spans="1:10" x14ac:dyDescent="0.25">
      <c r="E16" t="s">
        <v>3</v>
      </c>
      <c r="F16">
        <v>7</v>
      </c>
      <c r="G16">
        <v>7</v>
      </c>
    </row>
    <row r="17" spans="5:7" x14ac:dyDescent="0.25">
      <c r="E17" t="s">
        <v>6</v>
      </c>
      <c r="F17">
        <v>6</v>
      </c>
      <c r="G17">
        <v>6</v>
      </c>
    </row>
    <row r="18" spans="5:7" x14ac:dyDescent="0.25">
      <c r="E18" t="s">
        <v>31</v>
      </c>
      <c r="F18" s="22">
        <f>B6</f>
        <v>15.998511535599107</v>
      </c>
    </row>
    <row r="19" spans="5:7" x14ac:dyDescent="0.25">
      <c r="E19" t="s">
        <v>32</v>
      </c>
      <c r="F19">
        <v>0.49793425666761737</v>
      </c>
    </row>
    <row r="20" spans="5:7" ht="15.75" thickBot="1" x14ac:dyDescent="0.3">
      <c r="E20" s="26" t="s">
        <v>33</v>
      </c>
      <c r="F20" s="27">
        <v>4.28</v>
      </c>
      <c r="G20" s="2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teste T</vt:lpstr>
      <vt:lpstr>Teste F</vt:lpstr>
      <vt:lpstr>media_a</vt:lpstr>
      <vt:lpstr>media_b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Arthur TC</cp:lastModifiedBy>
  <dcterms:created xsi:type="dcterms:W3CDTF">2016-05-06T11:49:58Z</dcterms:created>
  <dcterms:modified xsi:type="dcterms:W3CDTF">2019-06-10T23:41:30Z</dcterms:modified>
</cp:coreProperties>
</file>